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8_{9B5AA5E8-EC53-4816-B2DA-7A0F079132F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able of Contents" sheetId="12" r:id="rId1"/>
    <sheet name="Chart" sheetId="8" r:id="rId2"/>
    <sheet name="FigHH_ES" sheetId="1" r:id="rId3"/>
    <sheet name="Fig PVMC_ES" sheetId="2" r:id="rId4"/>
    <sheet name="25 IRP - Sep 2024" sheetId="10" r:id="rId5"/>
    <sheet name="23 IRP - Sep 2022" sheetId="9" r:id="rId6"/>
    <sheet name="23 IRP Update - Sep 2023" sheetId="11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1" l="1"/>
  <c r="A12" i="11"/>
  <c r="A13" i="11"/>
  <c r="A14" i="11"/>
  <c r="A16" i="11"/>
  <c r="A20" i="11"/>
  <c r="A21" i="11"/>
  <c r="A22" i="11"/>
  <c r="A23" i="11"/>
  <c r="A24" i="11"/>
  <c r="A25" i="11"/>
  <c r="A26" i="11"/>
  <c r="A27" i="11"/>
  <c r="A28" i="11"/>
  <c r="A29" i="11"/>
  <c r="A39" i="11"/>
  <c r="A40" i="11"/>
  <c r="A41" i="11"/>
  <c r="A42" i="11"/>
  <c r="A44" i="11"/>
  <c r="A48" i="11"/>
  <c r="A49" i="11"/>
  <c r="A50" i="11"/>
  <c r="A51" i="11"/>
  <c r="A52" i="11"/>
  <c r="A53" i="11"/>
  <c r="A54" i="11"/>
  <c r="A55" i="11"/>
  <c r="A56" i="11"/>
  <c r="A57" i="11"/>
  <c r="A67" i="11"/>
  <c r="A68" i="11"/>
  <c r="A69" i="11"/>
  <c r="A70" i="11"/>
  <c r="A72" i="11"/>
  <c r="A76" i="11"/>
  <c r="A77" i="11"/>
  <c r="A78" i="11"/>
  <c r="A79" i="11"/>
  <c r="A80" i="11"/>
  <c r="A81" i="11"/>
  <c r="A82" i="11"/>
  <c r="A83" i="11"/>
  <c r="A84" i="11"/>
  <c r="A85" i="11"/>
  <c r="A95" i="11"/>
  <c r="A96" i="11"/>
  <c r="A97" i="11"/>
  <c r="A98" i="11"/>
  <c r="A100" i="11"/>
  <c r="A104" i="11"/>
  <c r="A105" i="11"/>
  <c r="A106" i="11"/>
  <c r="A107" i="11"/>
  <c r="A108" i="11"/>
  <c r="A109" i="11"/>
  <c r="A110" i="11"/>
  <c r="A111" i="11"/>
  <c r="A112" i="11"/>
  <c r="A113" i="11"/>
  <c r="A123" i="11"/>
  <c r="A124" i="11"/>
  <c r="A125" i="11"/>
  <c r="A126" i="11"/>
  <c r="A128" i="11"/>
  <c r="A132" i="11"/>
  <c r="A133" i="11"/>
  <c r="A134" i="11"/>
  <c r="A135" i="11"/>
  <c r="A136" i="11"/>
  <c r="A137" i="11"/>
  <c r="A138" i="11"/>
  <c r="A139" i="11"/>
  <c r="A140" i="11"/>
  <c r="A141" i="11"/>
  <c r="A151" i="11"/>
  <c r="A152" i="11"/>
  <c r="A153" i="11"/>
  <c r="A154" i="11"/>
  <c r="A156" i="11"/>
  <c r="A160" i="11"/>
  <c r="A161" i="11"/>
  <c r="A162" i="11"/>
  <c r="A163" i="11"/>
  <c r="A164" i="11"/>
  <c r="A165" i="11"/>
  <c r="A166" i="11"/>
  <c r="A167" i="11"/>
  <c r="A168" i="11"/>
  <c r="A169" i="11"/>
  <c r="A179" i="11"/>
  <c r="A180" i="11"/>
  <c r="A181" i="11"/>
  <c r="A182" i="11"/>
  <c r="A184" i="11"/>
  <c r="A188" i="11"/>
  <c r="A189" i="11"/>
  <c r="A190" i="11"/>
  <c r="A191" i="11"/>
  <c r="A192" i="11"/>
  <c r="A193" i="11"/>
  <c r="A194" i="11"/>
  <c r="A195" i="11"/>
  <c r="A196" i="11"/>
  <c r="A197" i="11"/>
  <c r="A207" i="11"/>
  <c r="A208" i="11"/>
  <c r="A209" i="11"/>
  <c r="A210" i="11"/>
  <c r="A212" i="11"/>
  <c r="A216" i="11"/>
  <c r="A217" i="11"/>
  <c r="A218" i="11"/>
  <c r="A219" i="11"/>
  <c r="A220" i="11"/>
  <c r="A221" i="11"/>
  <c r="A222" i="11"/>
  <c r="A223" i="11"/>
  <c r="A224" i="11"/>
  <c r="A225" i="11"/>
  <c r="A235" i="11"/>
  <c r="A236" i="11"/>
  <c r="A237" i="11"/>
  <c r="A238" i="11"/>
  <c r="A240" i="11"/>
  <c r="A244" i="11"/>
  <c r="A245" i="11"/>
  <c r="A246" i="11"/>
  <c r="A247" i="11"/>
  <c r="A248" i="11"/>
  <c r="A249" i="11"/>
  <c r="A250" i="11"/>
  <c r="A251" i="11"/>
  <c r="A252" i="11"/>
  <c r="A253" i="11"/>
  <c r="A263" i="11"/>
  <c r="A264" i="11"/>
  <c r="A265" i="11"/>
  <c r="A266" i="11"/>
  <c r="A268" i="11"/>
  <c r="A272" i="11"/>
  <c r="A273" i="11"/>
  <c r="A274" i="11"/>
  <c r="A275" i="11"/>
  <c r="A276" i="11"/>
  <c r="A277" i="11"/>
  <c r="A278" i="11"/>
  <c r="A279" i="11"/>
  <c r="A280" i="11"/>
  <c r="A281" i="11"/>
  <c r="A291" i="11"/>
  <c r="A292" i="11"/>
  <c r="A293" i="11"/>
  <c r="A294" i="11"/>
  <c r="A296" i="11"/>
  <c r="A300" i="11"/>
  <c r="A301" i="11"/>
  <c r="A302" i="11"/>
  <c r="A303" i="11"/>
  <c r="A304" i="11"/>
  <c r="A305" i="11"/>
  <c r="A306" i="11"/>
  <c r="A307" i="11"/>
  <c r="A308" i="11"/>
  <c r="A309" i="11"/>
  <c r="A319" i="11"/>
  <c r="A320" i="11"/>
  <c r="A321" i="11"/>
  <c r="A322" i="11"/>
  <c r="A324" i="11"/>
  <c r="A328" i="11"/>
  <c r="A329" i="11"/>
  <c r="A330" i="11"/>
  <c r="A331" i="11"/>
  <c r="A332" i="11"/>
  <c r="A333" i="11"/>
  <c r="A334" i="11"/>
  <c r="A335" i="11"/>
  <c r="A336" i="11"/>
  <c r="A337" i="11"/>
  <c r="A347" i="11"/>
  <c r="A348" i="11"/>
  <c r="A349" i="11"/>
  <c r="A350" i="11"/>
  <c r="A352" i="11"/>
  <c r="A356" i="11"/>
  <c r="A357" i="11"/>
  <c r="A358" i="11"/>
  <c r="A359" i="11"/>
  <c r="A360" i="11"/>
  <c r="A361" i="11"/>
  <c r="A362" i="11"/>
  <c r="A363" i="11"/>
  <c r="A364" i="11"/>
  <c r="A365" i="11"/>
  <c r="A375" i="11"/>
  <c r="A376" i="11"/>
  <c r="A377" i="11"/>
  <c r="A378" i="11"/>
  <c r="A380" i="11"/>
  <c r="A384" i="11"/>
  <c r="A385" i="11"/>
  <c r="A386" i="11"/>
  <c r="A387" i="11"/>
  <c r="A388" i="11"/>
  <c r="A9" i="11"/>
  <c r="A10" i="11"/>
  <c r="A15" i="11"/>
  <c r="A17" i="11"/>
  <c r="A18" i="11"/>
  <c r="A19" i="11"/>
  <c r="A30" i="11"/>
  <c r="A31" i="11"/>
  <c r="A32" i="11"/>
  <c r="A33" i="11"/>
  <c r="A34" i="11"/>
  <c r="A35" i="11"/>
  <c r="A36" i="11"/>
  <c r="A37" i="11"/>
  <c r="A38" i="11"/>
  <c r="A43" i="11"/>
  <c r="A45" i="11"/>
  <c r="A46" i="11"/>
  <c r="A47" i="11"/>
  <c r="A58" i="11"/>
  <c r="A59" i="11"/>
  <c r="A60" i="11"/>
  <c r="A61" i="11"/>
  <c r="A62" i="11"/>
  <c r="A63" i="11"/>
  <c r="A64" i="11"/>
  <c r="A65" i="11"/>
  <c r="A66" i="11"/>
  <c r="A71" i="11"/>
  <c r="A73" i="11"/>
  <c r="A74" i="11"/>
  <c r="A75" i="11"/>
  <c r="A86" i="11"/>
  <c r="A87" i="11"/>
  <c r="A88" i="11"/>
  <c r="A89" i="11"/>
  <c r="A90" i="11"/>
  <c r="A91" i="11"/>
  <c r="A92" i="11"/>
  <c r="A93" i="11"/>
  <c r="A94" i="11"/>
  <c r="A99" i="11"/>
  <c r="A101" i="11"/>
  <c r="A102" i="11"/>
  <c r="A103" i="11"/>
  <c r="A114" i="11"/>
  <c r="A115" i="11"/>
  <c r="A116" i="11"/>
  <c r="A117" i="11"/>
  <c r="A118" i="11"/>
  <c r="A119" i="11"/>
  <c r="A120" i="11"/>
  <c r="A121" i="11"/>
  <c r="A122" i="11"/>
  <c r="A127" i="11"/>
  <c r="A129" i="11"/>
  <c r="A130" i="11"/>
  <c r="A131" i="11"/>
  <c r="A142" i="11"/>
  <c r="A143" i="11"/>
  <c r="A144" i="11"/>
  <c r="A145" i="11"/>
  <c r="A146" i="11"/>
  <c r="A147" i="11"/>
  <c r="A148" i="11"/>
  <c r="A149" i="11"/>
  <c r="A150" i="11"/>
  <c r="A155" i="11"/>
  <c r="A157" i="11"/>
  <c r="A158" i="11"/>
  <c r="A159" i="11"/>
  <c r="A170" i="11"/>
  <c r="A171" i="11"/>
  <c r="A172" i="11"/>
  <c r="A173" i="11"/>
  <c r="A174" i="11"/>
  <c r="A175" i="11"/>
  <c r="A176" i="11"/>
  <c r="A177" i="11"/>
  <c r="A178" i="11"/>
  <c r="A183" i="11"/>
  <c r="A185" i="11"/>
  <c r="A186" i="11"/>
  <c r="A187" i="11"/>
  <c r="A198" i="11"/>
  <c r="A199" i="11"/>
  <c r="A200" i="11"/>
  <c r="A201" i="11"/>
  <c r="A202" i="11"/>
  <c r="A203" i="11"/>
  <c r="A204" i="11"/>
  <c r="A205" i="11"/>
  <c r="A206" i="11"/>
  <c r="A211" i="11"/>
  <c r="A213" i="11"/>
  <c r="A214" i="11"/>
  <c r="A215" i="11"/>
  <c r="A226" i="11"/>
  <c r="A227" i="11"/>
  <c r="A228" i="11"/>
  <c r="A229" i="11"/>
  <c r="A230" i="11"/>
  <c r="A231" i="11"/>
  <c r="A232" i="11"/>
  <c r="A233" i="11"/>
  <c r="A234" i="11"/>
  <c r="A239" i="11"/>
  <c r="A241" i="11"/>
  <c r="A242" i="11"/>
  <c r="A243" i="11"/>
  <c r="A254" i="11"/>
  <c r="A255" i="11"/>
  <c r="A256" i="11"/>
  <c r="A257" i="11"/>
  <c r="A258" i="11"/>
  <c r="A259" i="11"/>
  <c r="A260" i="11"/>
  <c r="A261" i="11"/>
  <c r="A262" i="11"/>
  <c r="A267" i="11"/>
  <c r="A269" i="11"/>
  <c r="A270" i="11"/>
  <c r="A271" i="11"/>
  <c r="A282" i="11"/>
  <c r="A283" i="11"/>
  <c r="A284" i="11"/>
  <c r="A285" i="11"/>
  <c r="A286" i="11"/>
  <c r="A287" i="11"/>
  <c r="A288" i="11"/>
  <c r="A289" i="11"/>
  <c r="A290" i="11"/>
  <c r="A295" i="11"/>
  <c r="A297" i="11"/>
  <c r="A298" i="11"/>
  <c r="A299" i="11"/>
  <c r="A310" i="11"/>
  <c r="A311" i="11"/>
  <c r="A312" i="11"/>
  <c r="A313" i="11"/>
  <c r="A314" i="11"/>
  <c r="A315" i="11"/>
  <c r="A316" i="11"/>
  <c r="A317" i="11"/>
  <c r="A318" i="11"/>
  <c r="A323" i="11"/>
  <c r="A325" i="11"/>
  <c r="A326" i="11"/>
  <c r="A327" i="11"/>
  <c r="A338" i="11"/>
  <c r="A339" i="11"/>
  <c r="A340" i="11"/>
  <c r="A341" i="11"/>
  <c r="A342" i="11"/>
  <c r="A343" i="11"/>
  <c r="A344" i="11"/>
  <c r="A345" i="11"/>
  <c r="A346" i="11"/>
  <c r="A351" i="11"/>
  <c r="A353" i="11"/>
  <c r="A354" i="11"/>
  <c r="A355" i="11"/>
  <c r="A366" i="11"/>
  <c r="A367" i="11"/>
  <c r="A368" i="11"/>
  <c r="A369" i="11"/>
  <c r="A370" i="11"/>
  <c r="A371" i="11"/>
  <c r="A372" i="11"/>
  <c r="A373" i="11"/>
  <c r="A374" i="11"/>
  <c r="A379" i="11"/>
  <c r="A381" i="11"/>
  <c r="A382" i="11"/>
  <c r="A383" i="11"/>
  <c r="A393" i="11"/>
  <c r="I398" i="11" l="1"/>
  <c r="E10" i="2" s="1"/>
  <c r="H403" i="11"/>
  <c r="E15" i="2" s="1"/>
  <c r="F408" i="11"/>
  <c r="E20" i="1" s="1"/>
  <c r="H404" i="11"/>
  <c r="H409" i="11"/>
  <c r="H410" i="11"/>
  <c r="E22" i="2" s="1"/>
  <c r="I408" i="11"/>
  <c r="H414" i="11"/>
  <c r="E26" i="2" s="1"/>
  <c r="F393" i="11"/>
  <c r="E5" i="1" s="1"/>
  <c r="H398" i="11"/>
  <c r="H399" i="11"/>
  <c r="H400" i="11"/>
  <c r="E12" i="2" s="1"/>
  <c r="F406" i="11"/>
  <c r="E18" i="1" s="1"/>
  <c r="F407" i="11"/>
  <c r="E19" i="1" s="1"/>
  <c r="I399" i="11"/>
  <c r="F409" i="11"/>
  <c r="E21" i="1" s="1"/>
  <c r="I400" i="11"/>
  <c r="H405" i="11"/>
  <c r="F410" i="11"/>
  <c r="E22" i="1" s="1"/>
  <c r="F413" i="11"/>
  <c r="E25" i="1" s="1"/>
  <c r="I404" i="11"/>
  <c r="E16" i="2" s="1"/>
  <c r="I405" i="11"/>
  <c r="E17" i="2" s="1"/>
  <c r="F392" i="11"/>
  <c r="E4" i="1" s="1"/>
  <c r="H413" i="11"/>
  <c r="I409" i="11"/>
  <c r="E21" i="2" s="1"/>
  <c r="I410" i="11"/>
  <c r="I412" i="11"/>
  <c r="F403" i="11"/>
  <c r="E15" i="1" s="1"/>
  <c r="F404" i="11"/>
  <c r="E16" i="1" s="1"/>
  <c r="F405" i="11"/>
  <c r="E17" i="1" s="1"/>
  <c r="I396" i="11"/>
  <c r="I401" i="11"/>
  <c r="H406" i="11"/>
  <c r="F411" i="11"/>
  <c r="E23" i="1" s="1"/>
  <c r="I403" i="11"/>
  <c r="H392" i="11"/>
  <c r="I411" i="11"/>
  <c r="F394" i="11"/>
  <c r="E6" i="1" s="1"/>
  <c r="I394" i="11"/>
  <c r="H401" i="11"/>
  <c r="H402" i="11"/>
  <c r="I402" i="11"/>
  <c r="H407" i="11"/>
  <c r="E19" i="2" s="1"/>
  <c r="F412" i="11"/>
  <c r="E24" i="1" s="1"/>
  <c r="H408" i="11"/>
  <c r="F414" i="11"/>
  <c r="E26" i="1" s="1"/>
  <c r="I406" i="11"/>
  <c r="H411" i="11"/>
  <c r="I407" i="11"/>
  <c r="H412" i="11"/>
  <c r="I413" i="11"/>
  <c r="F395" i="11"/>
  <c r="E7" i="1" s="1"/>
  <c r="I414" i="11"/>
  <c r="F396" i="11"/>
  <c r="E8" i="1" s="1"/>
  <c r="I392" i="11"/>
  <c r="F397" i="11"/>
  <c r="E9" i="1" s="1"/>
  <c r="H393" i="11"/>
  <c r="F398" i="11"/>
  <c r="E10" i="1" s="1"/>
  <c r="H394" i="11"/>
  <c r="F399" i="11"/>
  <c r="E11" i="1" s="1"/>
  <c r="H395" i="11"/>
  <c r="F400" i="11"/>
  <c r="E12" i="1" s="1"/>
  <c r="H396" i="11"/>
  <c r="E8" i="2" s="1"/>
  <c r="F401" i="11"/>
  <c r="E13" i="1" s="1"/>
  <c r="H397" i="11"/>
  <c r="F402" i="11"/>
  <c r="E14" i="1" s="1"/>
  <c r="I393" i="11"/>
  <c r="I395" i="11"/>
  <c r="I397" i="11"/>
  <c r="E25" i="2"/>
  <c r="E7" i="2"/>
  <c r="A394" i="11"/>
  <c r="A395" i="11" s="1"/>
  <c r="A396" i="11"/>
  <c r="E24" i="2" l="1"/>
  <c r="E20" i="2"/>
  <c r="E9" i="2"/>
  <c r="E23" i="2"/>
  <c r="E11" i="2"/>
  <c r="E18" i="2"/>
  <c r="E5" i="2"/>
  <c r="E13" i="2"/>
  <c r="E14" i="2"/>
  <c r="E4" i="2"/>
  <c r="E6" i="2"/>
  <c r="A397" i="11"/>
  <c r="A398" i="11" l="1"/>
  <c r="A399" i="11" l="1"/>
  <c r="A400" i="11" l="1"/>
  <c r="A401" i="11" l="1"/>
  <c r="A402" i="11" l="1"/>
  <c r="A403" i="11" l="1"/>
  <c r="A404" i="11" l="1"/>
  <c r="A405" i="11" l="1"/>
  <c r="A406" i="11" l="1"/>
  <c r="A407" i="11" l="1"/>
  <c r="A408" i="11" l="1"/>
  <c r="A409" i="11" l="1"/>
  <c r="A410" i="11" l="1"/>
  <c r="A411" i="11" l="1"/>
  <c r="A412" i="11" l="1"/>
  <c r="A413" i="11" l="1"/>
  <c r="A414" i="11" l="1"/>
  <c r="I387" i="9" l="1"/>
  <c r="H391" i="9"/>
  <c r="I392" i="9"/>
  <c r="H392" i="9"/>
  <c r="D9" i="2" s="1"/>
  <c r="I393" i="9"/>
  <c r="H398" i="9"/>
  <c r="I399" i="9"/>
  <c r="H404" i="9"/>
  <c r="I405" i="9"/>
  <c r="H405" i="9"/>
  <c r="I406" i="9"/>
  <c r="F387" i="9"/>
  <c r="D4" i="1" s="1"/>
  <c r="F399" i="9"/>
  <c r="D16" i="1" s="1"/>
  <c r="A407" i="9"/>
  <c r="A408" i="9" s="1"/>
  <c r="A409" i="9" s="1"/>
  <c r="A412" i="10"/>
  <c r="A413" i="10" s="1"/>
  <c r="A414" i="10" s="1"/>
  <c r="A389" i="9"/>
  <c r="A390" i="9" s="1"/>
  <c r="A388" i="9"/>
  <c r="H406" i="9" l="1"/>
  <c r="I407" i="9"/>
  <c r="F403" i="9"/>
  <c r="D20" i="1" s="1"/>
  <c r="F389" i="9"/>
  <c r="D6" i="1" s="1"/>
  <c r="H400" i="9"/>
  <c r="I401" i="9"/>
  <c r="F405" i="9"/>
  <c r="D22" i="1" s="1"/>
  <c r="F391" i="9"/>
  <c r="D8" i="1" s="1"/>
  <c r="F394" i="9"/>
  <c r="D11" i="1" s="1"/>
  <c r="F401" i="9"/>
  <c r="D18" i="1" s="1"/>
  <c r="H399" i="9"/>
  <c r="D16" i="2" s="1"/>
  <c r="I400" i="9"/>
  <c r="D17" i="2" s="1"/>
  <c r="F396" i="9"/>
  <c r="D13" i="1" s="1"/>
  <c r="F398" i="9"/>
  <c r="D15" i="1" s="1"/>
  <c r="H407" i="9"/>
  <c r="D24" i="2" s="1"/>
  <c r="H393" i="9"/>
  <c r="D10" i="2" s="1"/>
  <c r="I408" i="9"/>
  <c r="I394" i="9"/>
  <c r="H408" i="9"/>
  <c r="H401" i="9"/>
  <c r="D18" i="2" s="1"/>
  <c r="H394" i="9"/>
  <c r="D11" i="2" s="1"/>
  <c r="H387" i="9"/>
  <c r="D4" i="2" s="1"/>
  <c r="I409" i="9"/>
  <c r="F393" i="9"/>
  <c r="D10" i="1" s="1"/>
  <c r="H388" i="9"/>
  <c r="D5" i="2" s="1"/>
  <c r="H389" i="9"/>
  <c r="D6" i="2" s="1"/>
  <c r="H397" i="9"/>
  <c r="D14" i="2" s="1"/>
  <c r="H390" i="9"/>
  <c r="D7" i="2" s="1"/>
  <c r="D22" i="2"/>
  <c r="I395" i="9"/>
  <c r="F400" i="9"/>
  <c r="D17" i="1" s="1"/>
  <c r="H402" i="9"/>
  <c r="I396" i="9"/>
  <c r="F395" i="9"/>
  <c r="D12" i="1" s="1"/>
  <c r="H396" i="9"/>
  <c r="I397" i="9"/>
  <c r="I398" i="9"/>
  <c r="D15" i="2" s="1"/>
  <c r="I391" i="9"/>
  <c r="F408" i="9"/>
  <c r="D25" i="1" s="1"/>
  <c r="I388" i="9"/>
  <c r="H395" i="9"/>
  <c r="I403" i="9"/>
  <c r="D20" i="2" s="1"/>
  <c r="F402" i="9"/>
  <c r="D19" i="1" s="1"/>
  <c r="F388" i="9"/>
  <c r="D5" i="1" s="1"/>
  <c r="H403" i="9"/>
  <c r="I390" i="9"/>
  <c r="F404" i="9"/>
  <c r="D21" i="1" s="1"/>
  <c r="F406" i="9"/>
  <c r="D23" i="1" s="1"/>
  <c r="F392" i="9"/>
  <c r="D9" i="1" s="1"/>
  <c r="I402" i="9"/>
  <c r="D19" i="2" s="1"/>
  <c r="F407" i="9"/>
  <c r="D24" i="1" s="1"/>
  <c r="H409" i="9"/>
  <c r="D26" i="2" s="1"/>
  <c r="F409" i="9"/>
  <c r="D26" i="1" s="1"/>
  <c r="I389" i="9"/>
  <c r="F397" i="9"/>
  <c r="D14" i="1" s="1"/>
  <c r="I404" i="9"/>
  <c r="D21" i="2" s="1"/>
  <c r="F390" i="9"/>
  <c r="D7" i="1" s="1"/>
  <c r="D25" i="2"/>
  <c r="D13" i="2"/>
  <c r="D23" i="2"/>
  <c r="D8" i="2"/>
  <c r="D12" i="2"/>
  <c r="A391" i="9"/>
  <c r="A392" i="9" l="1"/>
  <c r="A393" i="9" l="1"/>
  <c r="A394" i="9" l="1"/>
  <c r="A395" i="9" l="1"/>
  <c r="A396" i="9" l="1"/>
  <c r="A397" i="9" l="1"/>
  <c r="A398" i="9" l="1"/>
  <c r="A399" i="9" l="1"/>
  <c r="A400" i="9" l="1"/>
  <c r="A401" i="9" l="1"/>
  <c r="A402" i="9" l="1"/>
  <c r="A403" i="9" l="1"/>
  <c r="A404" i="9" l="1"/>
  <c r="A405" i="9" l="1"/>
  <c r="A406" i="9" l="1"/>
  <c r="A10" i="10" l="1"/>
  <c r="A14" i="10"/>
  <c r="A24" i="10"/>
  <c r="A34" i="10"/>
  <c r="A36" i="10"/>
  <c r="A60" i="10"/>
  <c r="A70" i="10"/>
  <c r="A74" i="10"/>
  <c r="A84" i="10"/>
  <c r="A86" i="10"/>
  <c r="A94" i="10"/>
  <c r="A96" i="10"/>
  <c r="A120" i="10"/>
  <c r="A122" i="10"/>
  <c r="A130" i="10"/>
  <c r="A132" i="10"/>
  <c r="A142" i="10"/>
  <c r="A144" i="10"/>
  <c r="A146" i="10"/>
  <c r="A182" i="10"/>
  <c r="A192" i="10"/>
  <c r="A202" i="10"/>
  <c r="A204" i="10"/>
  <c r="A206" i="10"/>
  <c r="A228" i="10"/>
  <c r="A238" i="10"/>
  <c r="A242" i="10"/>
  <c r="A252" i="10"/>
  <c r="A254" i="10"/>
  <c r="A262" i="10"/>
  <c r="A288" i="10"/>
  <c r="A290" i="10"/>
  <c r="A298" i="10"/>
  <c r="A300" i="10"/>
  <c r="A310" i="10"/>
  <c r="A312" i="10"/>
  <c r="A314" i="10"/>
  <c r="A322" i="10"/>
  <c r="A326" i="10"/>
  <c r="A346" i="10"/>
  <c r="A350" i="10"/>
  <c r="A360" i="10"/>
  <c r="A370" i="10"/>
  <c r="A372" i="10"/>
  <c r="A9" i="10"/>
  <c r="A11" i="10"/>
  <c r="A12" i="10"/>
  <c r="A13" i="10"/>
  <c r="A15" i="10"/>
  <c r="A16" i="10"/>
  <c r="A17" i="10"/>
  <c r="A18" i="10"/>
  <c r="A19" i="10"/>
  <c r="A20" i="10"/>
  <c r="A21" i="10"/>
  <c r="A22" i="10"/>
  <c r="A23" i="10"/>
  <c r="A25" i="10"/>
  <c r="A26" i="10"/>
  <c r="A27" i="10"/>
  <c r="A28" i="10"/>
  <c r="A29" i="10"/>
  <c r="A30" i="10"/>
  <c r="A31" i="10"/>
  <c r="A32" i="10"/>
  <c r="A33" i="10"/>
  <c r="A35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1" i="10"/>
  <c r="A62" i="10"/>
  <c r="A63" i="10"/>
  <c r="A64" i="10"/>
  <c r="A65" i="10"/>
  <c r="A66" i="10"/>
  <c r="A67" i="10"/>
  <c r="A68" i="10"/>
  <c r="A69" i="10"/>
  <c r="A71" i="10"/>
  <c r="A72" i="10"/>
  <c r="A73" i="10"/>
  <c r="A75" i="10"/>
  <c r="A76" i="10"/>
  <c r="A77" i="10"/>
  <c r="A78" i="10"/>
  <c r="A79" i="10"/>
  <c r="A80" i="10"/>
  <c r="A81" i="10"/>
  <c r="A82" i="10"/>
  <c r="A83" i="10"/>
  <c r="A85" i="10"/>
  <c r="A87" i="10"/>
  <c r="A88" i="10"/>
  <c r="A89" i="10"/>
  <c r="A90" i="10"/>
  <c r="A91" i="10"/>
  <c r="A92" i="10"/>
  <c r="A93" i="10"/>
  <c r="A95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1" i="10"/>
  <c r="A123" i="10"/>
  <c r="A124" i="10"/>
  <c r="A125" i="10"/>
  <c r="A126" i="10"/>
  <c r="A127" i="10"/>
  <c r="A128" i="10"/>
  <c r="A129" i="10"/>
  <c r="A131" i="10"/>
  <c r="A133" i="10"/>
  <c r="A134" i="10"/>
  <c r="A135" i="10"/>
  <c r="A136" i="10"/>
  <c r="A137" i="10"/>
  <c r="A138" i="10"/>
  <c r="A139" i="10"/>
  <c r="A140" i="10"/>
  <c r="A141" i="10"/>
  <c r="A143" i="10"/>
  <c r="A145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3" i="10"/>
  <c r="A184" i="10"/>
  <c r="A185" i="10"/>
  <c r="A186" i="10"/>
  <c r="A187" i="10"/>
  <c r="A188" i="10"/>
  <c r="A189" i="10"/>
  <c r="A190" i="10"/>
  <c r="A191" i="10"/>
  <c r="A193" i="10"/>
  <c r="A194" i="10"/>
  <c r="A195" i="10"/>
  <c r="A196" i="10"/>
  <c r="A197" i="10"/>
  <c r="A198" i="10"/>
  <c r="A199" i="10"/>
  <c r="A200" i="10"/>
  <c r="A201" i="10"/>
  <c r="A203" i="10"/>
  <c r="A205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9" i="10"/>
  <c r="A230" i="10"/>
  <c r="A231" i="10"/>
  <c r="A232" i="10"/>
  <c r="A233" i="10"/>
  <c r="A234" i="10"/>
  <c r="A235" i="10"/>
  <c r="A236" i="10"/>
  <c r="A237" i="10"/>
  <c r="A239" i="10"/>
  <c r="A240" i="10"/>
  <c r="A241" i="10"/>
  <c r="A243" i="10"/>
  <c r="A244" i="10"/>
  <c r="A245" i="10"/>
  <c r="A246" i="10"/>
  <c r="A247" i="10"/>
  <c r="A248" i="10"/>
  <c r="A249" i="10"/>
  <c r="A250" i="10"/>
  <c r="A251" i="10"/>
  <c r="A253" i="10"/>
  <c r="A255" i="10"/>
  <c r="A256" i="10"/>
  <c r="A257" i="10"/>
  <c r="A258" i="10"/>
  <c r="A259" i="10"/>
  <c r="A260" i="10"/>
  <c r="A261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9" i="10"/>
  <c r="A291" i="10"/>
  <c r="A292" i="10"/>
  <c r="A293" i="10"/>
  <c r="A294" i="10"/>
  <c r="A295" i="10"/>
  <c r="A296" i="10"/>
  <c r="A297" i="10"/>
  <c r="A299" i="10"/>
  <c r="A301" i="10"/>
  <c r="A302" i="10"/>
  <c r="A303" i="10"/>
  <c r="A304" i="10"/>
  <c r="A305" i="10"/>
  <c r="A306" i="10"/>
  <c r="A307" i="10"/>
  <c r="A308" i="10"/>
  <c r="A309" i="10"/>
  <c r="A311" i="10"/>
  <c r="A313" i="10"/>
  <c r="A315" i="10"/>
  <c r="A316" i="10"/>
  <c r="A317" i="10"/>
  <c r="A318" i="10"/>
  <c r="A319" i="10"/>
  <c r="A320" i="10"/>
  <c r="A321" i="10"/>
  <c r="A323" i="10"/>
  <c r="A324" i="10"/>
  <c r="A325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7" i="10"/>
  <c r="A348" i="10"/>
  <c r="A349" i="10"/>
  <c r="A351" i="10"/>
  <c r="A352" i="10"/>
  <c r="A353" i="10"/>
  <c r="A354" i="10"/>
  <c r="A355" i="10"/>
  <c r="A356" i="10"/>
  <c r="A357" i="10"/>
  <c r="A358" i="10"/>
  <c r="A359" i="10"/>
  <c r="A361" i="10"/>
  <c r="A362" i="10"/>
  <c r="A363" i="10"/>
  <c r="A364" i="10"/>
  <c r="A365" i="10"/>
  <c r="A366" i="10"/>
  <c r="A367" i="10"/>
  <c r="A368" i="10"/>
  <c r="A369" i="10"/>
  <c r="A371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H402" i="10" l="1"/>
  <c r="F14" i="2" s="1"/>
  <c r="F393" i="10"/>
  <c r="F5" i="1" s="1"/>
  <c r="F394" i="10"/>
  <c r="F6" i="1" s="1"/>
  <c r="F398" i="10"/>
  <c r="F10" i="1" s="1"/>
  <c r="I405" i="10"/>
  <c r="F401" i="10"/>
  <c r="F13" i="1" s="1"/>
  <c r="F406" i="10"/>
  <c r="F18" i="1" s="1"/>
  <c r="H401" i="10"/>
  <c r="I401" i="10"/>
  <c r="I402" i="10"/>
  <c r="F397" i="10"/>
  <c r="F9" i="1" s="1"/>
  <c r="H405" i="10"/>
  <c r="F17" i="2" s="1"/>
  <c r="F402" i="10"/>
  <c r="F14" i="1" s="1"/>
  <c r="F403" i="10"/>
  <c r="F15" i="1" s="1"/>
  <c r="I407" i="10"/>
  <c r="I394" i="10"/>
  <c r="H409" i="10"/>
  <c r="F407" i="10"/>
  <c r="F19" i="1" s="1"/>
  <c r="H403" i="10"/>
  <c r="F395" i="10"/>
  <c r="F7" i="1" s="1"/>
  <c r="I403" i="10"/>
  <c r="H404" i="10"/>
  <c r="I404" i="10"/>
  <c r="F400" i="10"/>
  <c r="F12" i="1" s="1"/>
  <c r="I406" i="10"/>
  <c r="H393" i="10"/>
  <c r="H407" i="10"/>
  <c r="I393" i="10"/>
  <c r="F404" i="10"/>
  <c r="F16" i="1" s="1"/>
  <c r="H394" i="10"/>
  <c r="H408" i="10"/>
  <c r="F405" i="10"/>
  <c r="F17" i="1" s="1"/>
  <c r="I408" i="10"/>
  <c r="H395" i="10"/>
  <c r="I392" i="10"/>
  <c r="F396" i="10"/>
  <c r="F8" i="1" s="1"/>
  <c r="F399" i="10"/>
  <c r="F11" i="1" s="1"/>
  <c r="H406" i="10"/>
  <c r="I395" i="10"/>
  <c r="I409" i="10"/>
  <c r="F408" i="10"/>
  <c r="F20" i="1" s="1"/>
  <c r="I396" i="10"/>
  <c r="I410" i="10"/>
  <c r="F410" i="10"/>
  <c r="F22" i="1" s="1"/>
  <c r="H397" i="10"/>
  <c r="F411" i="10"/>
  <c r="F23" i="1" s="1"/>
  <c r="I411" i="10"/>
  <c r="H398" i="10"/>
  <c r="F10" i="2" s="1"/>
  <c r="H412" i="10"/>
  <c r="F413" i="10"/>
  <c r="F25" i="1" s="1"/>
  <c r="I412" i="10"/>
  <c r="H413" i="10"/>
  <c r="I413" i="10"/>
  <c r="H392" i="10"/>
  <c r="F4" i="2" s="1"/>
  <c r="H396" i="10"/>
  <c r="F8" i="2" s="1"/>
  <c r="H410" i="10"/>
  <c r="F22" i="2" s="1"/>
  <c r="F409" i="10"/>
  <c r="F21" i="1" s="1"/>
  <c r="H411" i="10"/>
  <c r="I397" i="10"/>
  <c r="F412" i="10"/>
  <c r="F24" i="1" s="1"/>
  <c r="I398" i="10"/>
  <c r="F414" i="10"/>
  <c r="F26" i="1" s="1"/>
  <c r="H399" i="10"/>
  <c r="F392" i="10"/>
  <c r="F4" i="1" s="1"/>
  <c r="I399" i="10"/>
  <c r="H400" i="10"/>
  <c r="H414" i="10"/>
  <c r="I400" i="10"/>
  <c r="I414" i="10"/>
  <c r="A393" i="10"/>
  <c r="F25" i="2" l="1"/>
  <c r="F24" i="2"/>
  <c r="F19" i="2"/>
  <c r="F5" i="2"/>
  <c r="F16" i="2"/>
  <c r="F15" i="2"/>
  <c r="F9" i="2"/>
  <c r="F21" i="2"/>
  <c r="F18" i="2"/>
  <c r="F26" i="2"/>
  <c r="F12" i="2"/>
  <c r="F13" i="2"/>
  <c r="F20" i="2"/>
  <c r="F11" i="2"/>
  <c r="F7" i="2"/>
  <c r="F23" i="2"/>
  <c r="F6" i="2"/>
  <c r="A394" i="10"/>
  <c r="A395" i="10" l="1"/>
  <c r="A396" i="10" l="1"/>
  <c r="A397" i="10" l="1"/>
  <c r="A398" i="10" l="1"/>
  <c r="A399" i="10" l="1"/>
  <c r="A400" i="10" l="1"/>
  <c r="A401" i="10" l="1"/>
  <c r="A402" i="10" l="1"/>
  <c r="A403" i="10" l="1"/>
  <c r="A404" i="10" l="1"/>
  <c r="A405" i="10" l="1"/>
  <c r="A406" i="10" l="1"/>
  <c r="A407" i="10" l="1"/>
  <c r="A408" i="10" l="1"/>
  <c r="A409" i="10" l="1"/>
  <c r="A410" i="10" l="1"/>
  <c r="A411" i="10" l="1"/>
</calcChain>
</file>

<file path=xl/sharedStrings.xml><?xml version="1.0" encoding="utf-8"?>
<sst xmlns="http://schemas.openxmlformats.org/spreadsheetml/2006/main" count="117" uniqueCount="46">
  <si>
    <t>2019 IRP</t>
  </si>
  <si>
    <t>CASE</t>
  </si>
  <si>
    <t>OFPC</t>
  </si>
  <si>
    <t>(Med)</t>
  </si>
  <si>
    <t>PV/MC</t>
  </si>
  <si>
    <t>Med/Med</t>
  </si>
  <si>
    <t>(mgetrate)</t>
  </si>
  <si>
    <t>2023 IRP</t>
  </si>
  <si>
    <t>PV</t>
  </si>
  <si>
    <t>MidC</t>
  </si>
  <si>
    <t>PV HLH</t>
  </si>
  <si>
    <t>PV LLH</t>
  </si>
  <si>
    <t>MC HLH</t>
  </si>
  <si>
    <t>MC LLH</t>
  </si>
  <si>
    <t>Average</t>
  </si>
  <si>
    <t>Historical data based on vendor data; subject to special notification</t>
  </si>
  <si>
    <t>GREY = Calculated prices derived from OFPC</t>
  </si>
  <si>
    <t>Data Type:</t>
  </si>
  <si>
    <t>Source</t>
  </si>
  <si>
    <t>Quote Date</t>
  </si>
  <si>
    <t>Commodity:</t>
  </si>
  <si>
    <t>POD:</t>
  </si>
  <si>
    <t>Start</t>
  </si>
  <si>
    <t>End</t>
  </si>
  <si>
    <t>Peak Type:</t>
  </si>
  <si>
    <t>Endur Price V9 0924 with historic_and repower prices.xlsm</t>
  </si>
  <si>
    <t>2025 IRP (Sept 2024)</t>
  </si>
  <si>
    <t>2023 IRP (Sep 2022)</t>
  </si>
  <si>
    <t>ENDUR_East-West Gas Spreadsheet_09.30.2022_Values.xlsx</t>
  </si>
  <si>
    <t>ENDUR_East-West Gas Spreadsheet_0923_Values.xlsx</t>
  </si>
  <si>
    <t>2025 IRP</t>
  </si>
  <si>
    <t>2023 IRP Update</t>
  </si>
  <si>
    <t>2023 IRP Update (Sep 2023)</t>
  </si>
  <si>
    <t>Chart</t>
  </si>
  <si>
    <t>FigHH_ES</t>
  </si>
  <si>
    <t>Fig PVMC_ES</t>
  </si>
  <si>
    <t>25 IRP - Sep 2024</t>
  </si>
  <si>
    <t>23 IRP - Sep 2022</t>
  </si>
  <si>
    <t>23 IRP Update - Sep 2023</t>
  </si>
  <si>
    <t>Henry Hub</t>
  </si>
  <si>
    <t>Endur</t>
  </si>
  <si>
    <t>NG</t>
  </si>
  <si>
    <t>HENRYHUB</t>
  </si>
  <si>
    <t>Henry Hub Gas</t>
  </si>
  <si>
    <t>Fwd Price</t>
  </si>
  <si>
    <t>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</si>
</sst>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m/dd/yy"/>
    <numFmt numFmtId="166" formatCode="ddd\,\ m/d/yyyy"/>
    <numFmt numFmtId="167" formatCode="mmm\ yyyy&quot;  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b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4" applyFont="1" applyFill="1"/>
    <xf numFmtId="0" fontId="4" fillId="0" borderId="0" xfId="0" applyFont="1" applyFill="1"/>
    <xf numFmtId="0" fontId="5" fillId="0" borderId="0" xfId="0" applyFont="1" applyFill="1" applyAlignment="1">
      <alignment wrapText="1"/>
    </xf>
    <xf numFmtId="2" fontId="4" fillId="0" borderId="0" xfId="0" applyNumberFormat="1" applyFont="1" applyFill="1"/>
    <xf numFmtId="4" fontId="6" fillId="0" borderId="1" xfId="1" applyNumberFormat="1" applyFont="1" applyFill="1" applyBorder="1"/>
    <xf numFmtId="164" fontId="4" fillId="0" borderId="0" xfId="0" applyNumberFormat="1" applyFont="1" applyFill="1"/>
    <xf numFmtId="17" fontId="4" fillId="0" borderId="0" xfId="0" applyNumberFormat="1" applyFont="1" applyFill="1"/>
    <xf numFmtId="4" fontId="7" fillId="0" borderId="2" xfId="1" applyNumberFormat="1" applyFont="1" applyFill="1" applyBorder="1" applyAlignment="1">
      <alignment horizontal="centerContinuous" wrapText="1"/>
    </xf>
    <xf numFmtId="4" fontId="7" fillId="0" borderId="3" xfId="1" applyNumberFormat="1" applyFont="1" applyFill="1" applyBorder="1" applyAlignment="1">
      <alignment horizontal="centerContinuous" wrapText="1"/>
    </xf>
    <xf numFmtId="0" fontId="8" fillId="0" borderId="7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4" fontId="6" fillId="0" borderId="10" xfId="1" applyNumberFormat="1" applyFont="1" applyFill="1" applyBorder="1"/>
    <xf numFmtId="0" fontId="11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center"/>
    </xf>
    <xf numFmtId="9" fontId="6" fillId="0" borderId="0" xfId="2" applyFont="1" applyFill="1" applyBorder="1"/>
    <xf numFmtId="4" fontId="6" fillId="0" borderId="0" xfId="1" applyNumberFormat="1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16" fontId="6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16" fontId="6" fillId="0" borderId="0" xfId="0" applyNumberFormat="1" applyFont="1" applyFill="1" applyAlignment="1">
      <alignment horizontal="center"/>
    </xf>
    <xf numFmtId="0" fontId="7" fillId="0" borderId="7" xfId="0" applyFont="1" applyFill="1" applyBorder="1" applyAlignment="1">
      <alignment horizontal="center"/>
    </xf>
    <xf numFmtId="4" fontId="6" fillId="0" borderId="11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4" fontId="6" fillId="0" borderId="0" xfId="1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67" fontId="6" fillId="0" borderId="0" xfId="3" applyNumberFormat="1" applyFont="1" applyFill="1" applyBorder="1" applyAlignment="1">
      <alignment horizontal="right"/>
    </xf>
    <xf numFmtId="4" fontId="6" fillId="0" borderId="7" xfId="1" applyNumberFormat="1" applyFont="1" applyFill="1" applyBorder="1"/>
    <xf numFmtId="165" fontId="9" fillId="0" borderId="6" xfId="2" applyNumberFormat="1" applyFont="1" applyFill="1" applyBorder="1" applyAlignment="1">
      <alignment horizontal="center"/>
    </xf>
    <xf numFmtId="165" fontId="6" fillId="0" borderId="0" xfId="2" applyNumberFormat="1" applyFont="1" applyFill="1" applyAlignment="1">
      <alignment horizontal="center"/>
    </xf>
    <xf numFmtId="167" fontId="6" fillId="0" borderId="0" xfId="3" applyNumberFormat="1" applyFont="1" applyFill="1" applyAlignment="1">
      <alignment horizontal="right"/>
    </xf>
    <xf numFmtId="4" fontId="6" fillId="0" borderId="7" xfId="0" applyNumberFormat="1" applyFont="1" applyFill="1" applyBorder="1"/>
    <xf numFmtId="0" fontId="12" fillId="0" borderId="2" xfId="0" applyFont="1" applyFill="1" applyBorder="1" applyAlignment="1">
      <alignment horizontal="centerContinuous" wrapText="1"/>
    </xf>
    <xf numFmtId="1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166" fontId="9" fillId="0" borderId="5" xfId="0" applyNumberFormat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of MidC/Palo Verde Flat Power Prices (Nom $/MWh)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67336942922704"/>
          <c:y val="0.17269077754965442"/>
          <c:w val="0.81232174103237098"/>
          <c:h val="0.62388923691067621"/>
        </c:manualLayout>
      </c:layout>
      <c:lineChart>
        <c:grouping val="standard"/>
        <c:varyColors val="0"/>
        <c:ser>
          <c:idx val="0"/>
          <c:order val="0"/>
          <c:tx>
            <c:strRef>
              <c:f>'Fig PVMC_ES'!$F$3</c:f>
              <c:strCache>
                <c:ptCount val="1"/>
                <c:pt idx="0">
                  <c:v>2025 IRP (Sept 2024)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PVMC_ES'!$F$4:$F$26</c15:sqref>
                  </c15:fullRef>
                </c:ext>
              </c:extLst>
              <c:f>'Fig PVMC_ES'!$F$6:$F$26</c:f>
              <c:numCache>
                <c:formatCode>0.00</c:formatCode>
                <c:ptCount val="21"/>
                <c:pt idx="0">
                  <c:v>68.127462103160084</c:v>
                </c:pt>
                <c:pt idx="1">
                  <c:v>59.059599552797593</c:v>
                </c:pt>
                <c:pt idx="2">
                  <c:v>52.833950634574336</c:v>
                </c:pt>
                <c:pt idx="3">
                  <c:v>52.791063811935814</c:v>
                </c:pt>
                <c:pt idx="4">
                  <c:v>52.577995160109005</c:v>
                </c:pt>
                <c:pt idx="5">
                  <c:v>52.399559596394781</c:v>
                </c:pt>
                <c:pt idx="6">
                  <c:v>53.230033690153363</c:v>
                </c:pt>
                <c:pt idx="7">
                  <c:v>54.32082395130324</c:v>
                </c:pt>
                <c:pt idx="8">
                  <c:v>53.358735314970019</c:v>
                </c:pt>
                <c:pt idx="9">
                  <c:v>54.296461841382744</c:v>
                </c:pt>
                <c:pt idx="10">
                  <c:v>59.164018919444203</c:v>
                </c:pt>
                <c:pt idx="11">
                  <c:v>66.958709416415985</c:v>
                </c:pt>
                <c:pt idx="12">
                  <c:v>72.156648165851209</c:v>
                </c:pt>
                <c:pt idx="13">
                  <c:v>74.187865500967476</c:v>
                </c:pt>
                <c:pt idx="14">
                  <c:v>77.024606496740105</c:v>
                </c:pt>
                <c:pt idx="15">
                  <c:v>81.071093563592939</c:v>
                </c:pt>
                <c:pt idx="16">
                  <c:v>89.744080055726897</c:v>
                </c:pt>
                <c:pt idx="17">
                  <c:v>94.308685702769495</c:v>
                </c:pt>
                <c:pt idx="18">
                  <c:v>92.493292521752608</c:v>
                </c:pt>
                <c:pt idx="19">
                  <c:v>98.234171346061913</c:v>
                </c:pt>
                <c:pt idx="20">
                  <c:v>103.35573094731026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C-4EE5-AF0E-E67E07E20A87}"/>
            </c:ext>
          </c:extLst>
        </c:ser>
        <c:ser>
          <c:idx val="1"/>
          <c:order val="1"/>
          <c:tx>
            <c:strRef>
              <c:f>'Fig PVMC_ES'!$D$3</c:f>
              <c:strCache>
                <c:ptCount val="1"/>
                <c:pt idx="0">
                  <c:v>2023 IRP (Sep 2022)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PVMC_ES'!$D$4:$D$26</c15:sqref>
                  </c15:fullRef>
                </c:ext>
              </c:extLst>
              <c:f>'Fig PVMC_ES'!$D$6:$D$26</c:f>
              <c:numCache>
                <c:formatCode>0.00</c:formatCode>
                <c:ptCount val="21"/>
                <c:pt idx="0">
                  <c:v>70.872712159045435</c:v>
                </c:pt>
                <c:pt idx="1">
                  <c:v>69.322630093200502</c:v>
                </c:pt>
                <c:pt idx="2">
                  <c:v>67.814582032818919</c:v>
                </c:pt>
                <c:pt idx="3">
                  <c:v>65.865262117419263</c:v>
                </c:pt>
                <c:pt idx="4">
                  <c:v>64.902252226603153</c:v>
                </c:pt>
                <c:pt idx="5">
                  <c:v>59.947590243087816</c:v>
                </c:pt>
                <c:pt idx="6">
                  <c:v>58.940554209942363</c:v>
                </c:pt>
                <c:pt idx="7">
                  <c:v>58.579828923710153</c:v>
                </c:pt>
                <c:pt idx="8">
                  <c:v>57.638906731459358</c:v>
                </c:pt>
                <c:pt idx="9">
                  <c:v>55.7252380776198</c:v>
                </c:pt>
                <c:pt idx="10">
                  <c:v>59.709277710778935</c:v>
                </c:pt>
                <c:pt idx="11">
                  <c:v>60.245051557957041</c:v>
                </c:pt>
                <c:pt idx="12">
                  <c:v>64.131234825857135</c:v>
                </c:pt>
                <c:pt idx="13">
                  <c:v>64.513638417127652</c:v>
                </c:pt>
                <c:pt idx="14">
                  <c:v>64.646584100569783</c:v>
                </c:pt>
                <c:pt idx="15">
                  <c:v>65.806542523520022</c:v>
                </c:pt>
                <c:pt idx="16">
                  <c:v>66.555313453751864</c:v>
                </c:pt>
                <c:pt idx="17">
                  <c:v>66.865456647553984</c:v>
                </c:pt>
                <c:pt idx="18">
                  <c:v>66.807474707318107</c:v>
                </c:pt>
                <c:pt idx="19">
                  <c:v>65.145298359914563</c:v>
                </c:pt>
                <c:pt idx="20">
                  <c:v>58.935509073839526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C-4EE5-AF0E-E67E07E20A87}"/>
            </c:ext>
          </c:extLst>
        </c:ser>
        <c:ser>
          <c:idx val="2"/>
          <c:order val="2"/>
          <c:tx>
            <c:strRef>
              <c:f>'Fig PVMC_ES'!$E$3</c:f>
              <c:strCache>
                <c:ptCount val="1"/>
                <c:pt idx="0">
                  <c:v>2023 IRP Update (Sep 2023)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PVMC_ES'!$E$4:$E$26</c15:sqref>
                  </c15:fullRef>
                </c:ext>
              </c:extLst>
              <c:f>'Fig PVMC_ES'!$E$6:$E$26</c:f>
              <c:numCache>
                <c:formatCode>0.00</c:formatCode>
                <c:ptCount val="21"/>
                <c:pt idx="0">
                  <c:v>83.128635638146434</c:v>
                </c:pt>
                <c:pt idx="1">
                  <c:v>81.884901695396564</c:v>
                </c:pt>
                <c:pt idx="2">
                  <c:v>66.917083798558053</c:v>
                </c:pt>
                <c:pt idx="3">
                  <c:v>53.773694179182336</c:v>
                </c:pt>
                <c:pt idx="4">
                  <c:v>56.474436164619775</c:v>
                </c:pt>
                <c:pt idx="5">
                  <c:v>56.923910295870741</c:v>
                </c:pt>
                <c:pt idx="6">
                  <c:v>57.594692571391263</c:v>
                </c:pt>
                <c:pt idx="7">
                  <c:v>57.2754046348293</c:v>
                </c:pt>
                <c:pt idx="8">
                  <c:v>53.258462612523473</c:v>
                </c:pt>
                <c:pt idx="9">
                  <c:v>56.210527693912027</c:v>
                </c:pt>
                <c:pt idx="10">
                  <c:v>57.31141085288678</c:v>
                </c:pt>
                <c:pt idx="11">
                  <c:v>53.706745228946232</c:v>
                </c:pt>
                <c:pt idx="12">
                  <c:v>56.673309357015896</c:v>
                </c:pt>
                <c:pt idx="13">
                  <c:v>58.577902946591905</c:v>
                </c:pt>
                <c:pt idx="14">
                  <c:v>62.10456535616089</c:v>
                </c:pt>
                <c:pt idx="15">
                  <c:v>66.641312990287147</c:v>
                </c:pt>
                <c:pt idx="16">
                  <c:v>70.807754985940264</c:v>
                </c:pt>
                <c:pt idx="17">
                  <c:v>74.374533074958251</c:v>
                </c:pt>
                <c:pt idx="18">
                  <c:v>77.265763926957007</c:v>
                </c:pt>
                <c:pt idx="19">
                  <c:v>73.997450689579267</c:v>
                </c:pt>
                <c:pt idx="20">
                  <c:v>71.740963028956202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C-4EE5-AF0E-E67E07E20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7504"/>
        <c:axId val="181449072"/>
      </c:lineChart>
      <c:catAx>
        <c:axId val="18144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9072"/>
        <c:crosses val="autoZero"/>
        <c:auto val="1"/>
        <c:lblAlgn val="ctr"/>
        <c:lblOffset val="100"/>
        <c:noMultiLvlLbl val="0"/>
      </c:catAx>
      <c:valAx>
        <c:axId val="1814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22656945193832"/>
          <c:y val="0.88267948553795172"/>
          <c:w val="0.74316841644794396"/>
          <c:h val="0.11732051446204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Henry Hub Natural Gas Prices (Nom $/MMBtu)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50802407495323"/>
          <c:y val="0.12283964193092516"/>
          <c:w val="0.82498840769903758"/>
          <c:h val="0.6310024788568096"/>
        </c:manualLayout>
      </c:layout>
      <c:lineChart>
        <c:grouping val="standard"/>
        <c:varyColors val="0"/>
        <c:ser>
          <c:idx val="0"/>
          <c:order val="0"/>
          <c:tx>
            <c:strRef>
              <c:f>FigHH_ES!$F$3</c:f>
              <c:strCache>
                <c:ptCount val="1"/>
                <c:pt idx="0">
                  <c:v>2025 IRP (Sept 2024)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FigHH_ES!$F$4:$F$26</c15:sqref>
                  </c15:fullRef>
                </c:ext>
              </c:extLst>
              <c:f>FigHH_ES!$F$6:$F$26</c:f>
              <c:numCache>
                <c:formatCode>0.00</c:formatCode>
                <c:ptCount val="21"/>
                <c:pt idx="0">
                  <c:v>3.3870833333333334</c:v>
                </c:pt>
                <c:pt idx="1">
                  <c:v>3.6455833333333332</c:v>
                </c:pt>
                <c:pt idx="2">
                  <c:v>3.7585166666666665</c:v>
                </c:pt>
                <c:pt idx="3">
                  <c:v>4.523508333333333</c:v>
                </c:pt>
                <c:pt idx="4">
                  <c:v>5.2611249999999998</c:v>
                </c:pt>
                <c:pt idx="5">
                  <c:v>5.3363333333333332</c:v>
                </c:pt>
                <c:pt idx="6">
                  <c:v>5.3800583333333343</c:v>
                </c:pt>
                <c:pt idx="7">
                  <c:v>5.4005583333333336</c:v>
                </c:pt>
                <c:pt idx="8">
                  <c:v>5.528975</c:v>
                </c:pt>
                <c:pt idx="9">
                  <c:v>5.6540916666666661</c:v>
                </c:pt>
                <c:pt idx="10">
                  <c:v>5.9091999999999993</c:v>
                </c:pt>
                <c:pt idx="11">
                  <c:v>6.1095583333333323</c:v>
                </c:pt>
                <c:pt idx="12">
                  <c:v>6.4391499999999988</c:v>
                </c:pt>
                <c:pt idx="13">
                  <c:v>6.7706666666666662</c:v>
                </c:pt>
                <c:pt idx="14">
                  <c:v>7.1185583333333335</c:v>
                </c:pt>
                <c:pt idx="15">
                  <c:v>7.5167666666666682</c:v>
                </c:pt>
                <c:pt idx="16">
                  <c:v>7.873124999999999</c:v>
                </c:pt>
                <c:pt idx="17">
                  <c:v>8.3406249999999993</c:v>
                </c:pt>
                <c:pt idx="18">
                  <c:v>8.7868666666666666</c:v>
                </c:pt>
                <c:pt idx="19">
                  <c:v>9.1204750000000008</c:v>
                </c:pt>
                <c:pt idx="20">
                  <c:v>9.6718250000000001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F-4945-9154-59D7EFC1724E}"/>
            </c:ext>
          </c:extLst>
        </c:ser>
        <c:ser>
          <c:idx val="1"/>
          <c:order val="1"/>
          <c:tx>
            <c:strRef>
              <c:f>FigHH_ES!$D$3</c:f>
              <c:strCache>
                <c:ptCount val="1"/>
                <c:pt idx="0">
                  <c:v>2023 IRP (Sep 2022)</c:v>
                </c:pt>
              </c:strCache>
            </c:strRef>
          </c:tx>
          <c:spPr>
            <a:ln w="3810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FigHH_ES!$D$4:$D$26</c15:sqref>
                  </c15:fullRef>
                </c:ext>
              </c:extLst>
              <c:f>FigHH_ES!$D$6:$D$26</c:f>
              <c:numCache>
                <c:formatCode>0.00</c:formatCode>
                <c:ptCount val="21"/>
                <c:pt idx="0">
                  <c:v>4.654725</c:v>
                </c:pt>
                <c:pt idx="1">
                  <c:v>4.8615666666666666</c:v>
                </c:pt>
                <c:pt idx="2">
                  <c:v>4.9939083333333336</c:v>
                </c:pt>
                <c:pt idx="3">
                  <c:v>5.0487249999999992</c:v>
                </c:pt>
                <c:pt idx="4">
                  <c:v>5.1524083333333337</c:v>
                </c:pt>
                <c:pt idx="5">
                  <c:v>5.3665416666666665</c:v>
                </c:pt>
                <c:pt idx="6">
                  <c:v>5.4948666666666668</c:v>
                </c:pt>
                <c:pt idx="7">
                  <c:v>5.7442916666666655</c:v>
                </c:pt>
                <c:pt idx="8">
                  <c:v>6.0326249999999995</c:v>
                </c:pt>
                <c:pt idx="9">
                  <c:v>6.1173083333333338</c:v>
                </c:pt>
                <c:pt idx="10">
                  <c:v>6.2273666666666658</c:v>
                </c:pt>
                <c:pt idx="11">
                  <c:v>6.1859583333333328</c:v>
                </c:pt>
                <c:pt idx="12">
                  <c:v>6.4745166666666671</c:v>
                </c:pt>
                <c:pt idx="13">
                  <c:v>6.8057000000000007</c:v>
                </c:pt>
                <c:pt idx="14">
                  <c:v>7.1514666666666669</c:v>
                </c:pt>
                <c:pt idx="15">
                  <c:v>7.3179666666666678</c:v>
                </c:pt>
                <c:pt idx="16">
                  <c:v>7.709508333333333</c:v>
                </c:pt>
                <c:pt idx="17">
                  <c:v>8.0686333333333327</c:v>
                </c:pt>
                <c:pt idx="18">
                  <c:v>8.5069333333333343</c:v>
                </c:pt>
                <c:pt idx="19">
                  <c:v>8.9777333333333349</c:v>
                </c:pt>
                <c:pt idx="20">
                  <c:v>9.404774999999999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F-4945-9154-59D7EFC1724E}"/>
            </c:ext>
          </c:extLst>
        </c:ser>
        <c:ser>
          <c:idx val="2"/>
          <c:order val="2"/>
          <c:tx>
            <c:strRef>
              <c:f>FigHH_ES!$E$3</c:f>
              <c:strCache>
                <c:ptCount val="1"/>
                <c:pt idx="0">
                  <c:v>2023 IRP Update (Sep 2023)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FigHH_ES!$E$4:$E$26</c15:sqref>
                  </c15:fullRef>
                </c:ext>
              </c:extLst>
              <c:f>FigHH_ES!$E$6:$E$26</c:f>
              <c:numCache>
                <c:formatCode>0.00</c:formatCode>
                <c:ptCount val="21"/>
                <c:pt idx="0">
                  <c:v>3.9465833333333333</c:v>
                </c:pt>
                <c:pt idx="1">
                  <c:v>4.0912166666666669</c:v>
                </c:pt>
                <c:pt idx="2">
                  <c:v>4.5516249999999996</c:v>
                </c:pt>
                <c:pt idx="3">
                  <c:v>4.9531000000000001</c:v>
                </c:pt>
                <c:pt idx="4">
                  <c:v>5.1650666666666663</c:v>
                </c:pt>
                <c:pt idx="5">
                  <c:v>5.1414583333333335</c:v>
                </c:pt>
                <c:pt idx="6">
                  <c:v>5.1921750000000007</c:v>
                </c:pt>
                <c:pt idx="7">
                  <c:v>5.2970083333333333</c:v>
                </c:pt>
                <c:pt idx="8">
                  <c:v>5.501733333333334</c:v>
                </c:pt>
                <c:pt idx="9">
                  <c:v>5.6569833333333319</c:v>
                </c:pt>
                <c:pt idx="10">
                  <c:v>5.7619083333333334</c:v>
                </c:pt>
                <c:pt idx="11">
                  <c:v>5.9103416666666666</c:v>
                </c:pt>
                <c:pt idx="12">
                  <c:v>6.2392416666666657</c:v>
                </c:pt>
                <c:pt idx="13">
                  <c:v>6.4726916666666661</c:v>
                </c:pt>
                <c:pt idx="14">
                  <c:v>6.8158833333333328</c:v>
                </c:pt>
                <c:pt idx="15">
                  <c:v>7.2301333333333337</c:v>
                </c:pt>
                <c:pt idx="16">
                  <c:v>7.6304999999999978</c:v>
                </c:pt>
                <c:pt idx="17">
                  <c:v>8.1193083333333345</c:v>
                </c:pt>
                <c:pt idx="18">
                  <c:v>8.5180500000000006</c:v>
                </c:pt>
                <c:pt idx="19">
                  <c:v>9.0419666666666654</c:v>
                </c:pt>
                <c:pt idx="20">
                  <c:v>9.4064916666666658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1F-4945-9154-59D7EFC1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8288"/>
        <c:axId val="181450640"/>
      </c:lineChart>
      <c:catAx>
        <c:axId val="1814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50640"/>
        <c:crosses val="autoZero"/>
        <c:auto val="1"/>
        <c:lblAlgn val="ctr"/>
        <c:lblOffset val="100"/>
        <c:noMultiLvlLbl val="0"/>
      </c:catAx>
      <c:valAx>
        <c:axId val="181450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19356955380579"/>
          <c:y val="0.85729262572544929"/>
          <c:w val="0.74316841644794396"/>
          <c:h val="0.11725653076088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Henry Hub Natural Gas Prices (Nom $/MMBtu)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50802407495323"/>
          <c:y val="0.12283964193092516"/>
          <c:w val="0.82498840769903758"/>
          <c:h val="0.6310024788568096"/>
        </c:manualLayout>
      </c:layout>
      <c:lineChart>
        <c:grouping val="standard"/>
        <c:varyColors val="0"/>
        <c:ser>
          <c:idx val="0"/>
          <c:order val="0"/>
          <c:tx>
            <c:strRef>
              <c:f>FigHH_ES!$F$3</c:f>
              <c:strCache>
                <c:ptCount val="1"/>
                <c:pt idx="0">
                  <c:v>2025 IRP (Sept 2024)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FigHH_ES!$F$4:$F$26</c15:sqref>
                  </c15:fullRef>
                </c:ext>
              </c:extLst>
              <c:f>FigHH_ES!$F$6:$F$26</c:f>
              <c:numCache>
                <c:formatCode>0.00</c:formatCode>
                <c:ptCount val="21"/>
                <c:pt idx="0">
                  <c:v>3.3870833333333334</c:v>
                </c:pt>
                <c:pt idx="1">
                  <c:v>3.6455833333333332</c:v>
                </c:pt>
                <c:pt idx="2">
                  <c:v>3.7585166666666665</c:v>
                </c:pt>
                <c:pt idx="3">
                  <c:v>4.523508333333333</c:v>
                </c:pt>
                <c:pt idx="4">
                  <c:v>5.2611249999999998</c:v>
                </c:pt>
                <c:pt idx="5">
                  <c:v>5.3363333333333332</c:v>
                </c:pt>
                <c:pt idx="6">
                  <c:v>5.3800583333333343</c:v>
                </c:pt>
                <c:pt idx="7">
                  <c:v>5.4005583333333336</c:v>
                </c:pt>
                <c:pt idx="8">
                  <c:v>5.528975</c:v>
                </c:pt>
                <c:pt idx="9">
                  <c:v>5.6540916666666661</c:v>
                </c:pt>
                <c:pt idx="10">
                  <c:v>5.9091999999999993</c:v>
                </c:pt>
                <c:pt idx="11">
                  <c:v>6.1095583333333323</c:v>
                </c:pt>
                <c:pt idx="12">
                  <c:v>6.4391499999999988</c:v>
                </c:pt>
                <c:pt idx="13">
                  <c:v>6.7706666666666662</c:v>
                </c:pt>
                <c:pt idx="14">
                  <c:v>7.1185583333333335</c:v>
                </c:pt>
                <c:pt idx="15">
                  <c:v>7.5167666666666682</c:v>
                </c:pt>
                <c:pt idx="16">
                  <c:v>7.873124999999999</c:v>
                </c:pt>
                <c:pt idx="17">
                  <c:v>8.3406249999999993</c:v>
                </c:pt>
                <c:pt idx="18">
                  <c:v>8.7868666666666666</c:v>
                </c:pt>
                <c:pt idx="19">
                  <c:v>9.1204750000000008</c:v>
                </c:pt>
                <c:pt idx="20">
                  <c:v>9.6718250000000001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A1-4D64-97ED-9EE9F8B02336}"/>
            </c:ext>
          </c:extLst>
        </c:ser>
        <c:ser>
          <c:idx val="1"/>
          <c:order val="1"/>
          <c:tx>
            <c:strRef>
              <c:f>FigHH_ES!$D$3</c:f>
              <c:strCache>
                <c:ptCount val="1"/>
                <c:pt idx="0">
                  <c:v>2023 IRP (Sep 2022)</c:v>
                </c:pt>
              </c:strCache>
            </c:strRef>
          </c:tx>
          <c:spPr>
            <a:ln w="3810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FigHH_ES!$D$4:$D$26</c15:sqref>
                  </c15:fullRef>
                </c:ext>
              </c:extLst>
              <c:f>FigHH_ES!$D$6:$D$26</c:f>
              <c:numCache>
                <c:formatCode>0.00</c:formatCode>
                <c:ptCount val="21"/>
                <c:pt idx="0">
                  <c:v>4.654725</c:v>
                </c:pt>
                <c:pt idx="1">
                  <c:v>4.8615666666666666</c:v>
                </c:pt>
                <c:pt idx="2">
                  <c:v>4.9939083333333336</c:v>
                </c:pt>
                <c:pt idx="3">
                  <c:v>5.0487249999999992</c:v>
                </c:pt>
                <c:pt idx="4">
                  <c:v>5.1524083333333337</c:v>
                </c:pt>
                <c:pt idx="5">
                  <c:v>5.3665416666666665</c:v>
                </c:pt>
                <c:pt idx="6">
                  <c:v>5.4948666666666668</c:v>
                </c:pt>
                <c:pt idx="7">
                  <c:v>5.7442916666666655</c:v>
                </c:pt>
                <c:pt idx="8">
                  <c:v>6.0326249999999995</c:v>
                </c:pt>
                <c:pt idx="9">
                  <c:v>6.1173083333333338</c:v>
                </c:pt>
                <c:pt idx="10">
                  <c:v>6.2273666666666658</c:v>
                </c:pt>
                <c:pt idx="11">
                  <c:v>6.1859583333333328</c:v>
                </c:pt>
                <c:pt idx="12">
                  <c:v>6.4745166666666671</c:v>
                </c:pt>
                <c:pt idx="13">
                  <c:v>6.8057000000000007</c:v>
                </c:pt>
                <c:pt idx="14">
                  <c:v>7.1514666666666669</c:v>
                </c:pt>
                <c:pt idx="15">
                  <c:v>7.3179666666666678</c:v>
                </c:pt>
                <c:pt idx="16">
                  <c:v>7.709508333333333</c:v>
                </c:pt>
                <c:pt idx="17">
                  <c:v>8.0686333333333327</c:v>
                </c:pt>
                <c:pt idx="18">
                  <c:v>8.5069333333333343</c:v>
                </c:pt>
                <c:pt idx="19">
                  <c:v>8.9777333333333349</c:v>
                </c:pt>
                <c:pt idx="20">
                  <c:v>9.404774999999999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1-4D64-97ED-9EE9F8B02336}"/>
            </c:ext>
          </c:extLst>
        </c:ser>
        <c:ser>
          <c:idx val="2"/>
          <c:order val="2"/>
          <c:tx>
            <c:strRef>
              <c:f>FigHH_ES!$E$3</c:f>
              <c:strCache>
                <c:ptCount val="1"/>
                <c:pt idx="0">
                  <c:v>2023 IRP Update (Sep 2023)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FigHH_ES!$C$4:$C$26</c15:sqref>
                  </c15:fullRef>
                </c:ext>
              </c:extLst>
              <c:f>FigHH_ES!$C$6:$C$26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FigHH_ES!$E$4:$E$26</c15:sqref>
                  </c15:fullRef>
                </c:ext>
              </c:extLst>
              <c:f>FigHH_ES!$E$6:$E$26</c:f>
              <c:numCache>
                <c:formatCode>0.00</c:formatCode>
                <c:ptCount val="21"/>
                <c:pt idx="0">
                  <c:v>3.9465833333333333</c:v>
                </c:pt>
                <c:pt idx="1">
                  <c:v>4.0912166666666669</c:v>
                </c:pt>
                <c:pt idx="2">
                  <c:v>4.5516249999999996</c:v>
                </c:pt>
                <c:pt idx="3">
                  <c:v>4.9531000000000001</c:v>
                </c:pt>
                <c:pt idx="4">
                  <c:v>5.1650666666666663</c:v>
                </c:pt>
                <c:pt idx="5">
                  <c:v>5.1414583333333335</c:v>
                </c:pt>
                <c:pt idx="6">
                  <c:v>5.1921750000000007</c:v>
                </c:pt>
                <c:pt idx="7">
                  <c:v>5.2970083333333333</c:v>
                </c:pt>
                <c:pt idx="8">
                  <c:v>5.501733333333334</c:v>
                </c:pt>
                <c:pt idx="9">
                  <c:v>5.6569833333333319</c:v>
                </c:pt>
                <c:pt idx="10">
                  <c:v>5.7619083333333334</c:v>
                </c:pt>
                <c:pt idx="11">
                  <c:v>5.9103416666666666</c:v>
                </c:pt>
                <c:pt idx="12">
                  <c:v>6.2392416666666657</c:v>
                </c:pt>
                <c:pt idx="13">
                  <c:v>6.4726916666666661</c:v>
                </c:pt>
                <c:pt idx="14">
                  <c:v>6.8158833333333328</c:v>
                </c:pt>
                <c:pt idx="15">
                  <c:v>7.2301333333333337</c:v>
                </c:pt>
                <c:pt idx="16">
                  <c:v>7.6304999999999978</c:v>
                </c:pt>
                <c:pt idx="17">
                  <c:v>8.1193083333333345</c:v>
                </c:pt>
                <c:pt idx="18">
                  <c:v>8.5180500000000006</c:v>
                </c:pt>
                <c:pt idx="19">
                  <c:v>9.0419666666666654</c:v>
                </c:pt>
                <c:pt idx="20">
                  <c:v>9.4064916666666658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5-48FB-8AA1-E99736DD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8288"/>
        <c:axId val="181450640"/>
      </c:lineChart>
      <c:catAx>
        <c:axId val="1814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50640"/>
        <c:crosses val="autoZero"/>
        <c:auto val="1"/>
        <c:lblAlgn val="ctr"/>
        <c:lblOffset val="100"/>
        <c:noMultiLvlLbl val="0"/>
      </c:catAx>
      <c:valAx>
        <c:axId val="181450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of MidC/Palo Verde Flat Power Prices (Nom $/MWh)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67336942922704"/>
          <c:y val="0.17269077754965442"/>
          <c:w val="0.81232174103237098"/>
          <c:h val="0.62388923691067621"/>
        </c:manualLayout>
      </c:layout>
      <c:lineChart>
        <c:grouping val="standard"/>
        <c:varyColors val="0"/>
        <c:ser>
          <c:idx val="0"/>
          <c:order val="0"/>
          <c:tx>
            <c:strRef>
              <c:f>'Fig PVMC_ES'!$F$3</c:f>
              <c:strCache>
                <c:ptCount val="1"/>
                <c:pt idx="0">
                  <c:v>2025 IRP (Sept 2024)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PVMC_ES'!$F$4:$F$26</c15:sqref>
                  </c15:fullRef>
                </c:ext>
              </c:extLst>
              <c:f>'Fig PVMC_ES'!$F$6:$F$26</c:f>
              <c:numCache>
                <c:formatCode>0.00</c:formatCode>
                <c:ptCount val="21"/>
                <c:pt idx="0">
                  <c:v>68.127462103160084</c:v>
                </c:pt>
                <c:pt idx="1">
                  <c:v>59.059599552797593</c:v>
                </c:pt>
                <c:pt idx="2">
                  <c:v>52.833950634574336</c:v>
                </c:pt>
                <c:pt idx="3">
                  <c:v>52.791063811935814</c:v>
                </c:pt>
                <c:pt idx="4">
                  <c:v>52.577995160109005</c:v>
                </c:pt>
                <c:pt idx="5">
                  <c:v>52.399559596394781</c:v>
                </c:pt>
                <c:pt idx="6">
                  <c:v>53.230033690153363</c:v>
                </c:pt>
                <c:pt idx="7">
                  <c:v>54.32082395130324</c:v>
                </c:pt>
                <c:pt idx="8">
                  <c:v>53.358735314970019</c:v>
                </c:pt>
                <c:pt idx="9">
                  <c:v>54.296461841382744</c:v>
                </c:pt>
                <c:pt idx="10">
                  <c:v>59.164018919444203</c:v>
                </c:pt>
                <c:pt idx="11">
                  <c:v>66.958709416415985</c:v>
                </c:pt>
                <c:pt idx="12">
                  <c:v>72.156648165851209</c:v>
                </c:pt>
                <c:pt idx="13">
                  <c:v>74.187865500967476</c:v>
                </c:pt>
                <c:pt idx="14">
                  <c:v>77.024606496740105</c:v>
                </c:pt>
                <c:pt idx="15">
                  <c:v>81.071093563592939</c:v>
                </c:pt>
                <c:pt idx="16">
                  <c:v>89.744080055726897</c:v>
                </c:pt>
                <c:pt idx="17">
                  <c:v>94.308685702769495</c:v>
                </c:pt>
                <c:pt idx="18">
                  <c:v>92.493292521752608</c:v>
                </c:pt>
                <c:pt idx="19">
                  <c:v>98.234171346061913</c:v>
                </c:pt>
                <c:pt idx="20">
                  <c:v>103.35573094731026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D-4456-B05A-F80E01AC3057}"/>
            </c:ext>
          </c:extLst>
        </c:ser>
        <c:ser>
          <c:idx val="1"/>
          <c:order val="1"/>
          <c:tx>
            <c:strRef>
              <c:f>'Fig PVMC_ES'!$D$3</c:f>
              <c:strCache>
                <c:ptCount val="1"/>
                <c:pt idx="0">
                  <c:v>2023 IRP (Sep 2022)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PVMC_ES'!$D$4:$D$26</c15:sqref>
                  </c15:fullRef>
                </c:ext>
              </c:extLst>
              <c:f>'Fig PVMC_ES'!$D$6:$D$26</c:f>
              <c:numCache>
                <c:formatCode>0.00</c:formatCode>
                <c:ptCount val="21"/>
                <c:pt idx="0">
                  <c:v>70.872712159045435</c:v>
                </c:pt>
                <c:pt idx="1">
                  <c:v>69.322630093200502</c:v>
                </c:pt>
                <c:pt idx="2">
                  <c:v>67.814582032818919</c:v>
                </c:pt>
                <c:pt idx="3">
                  <c:v>65.865262117419263</c:v>
                </c:pt>
                <c:pt idx="4">
                  <c:v>64.902252226603153</c:v>
                </c:pt>
                <c:pt idx="5">
                  <c:v>59.947590243087816</c:v>
                </c:pt>
                <c:pt idx="6">
                  <c:v>58.940554209942363</c:v>
                </c:pt>
                <c:pt idx="7">
                  <c:v>58.579828923710153</c:v>
                </c:pt>
                <c:pt idx="8">
                  <c:v>57.638906731459358</c:v>
                </c:pt>
                <c:pt idx="9">
                  <c:v>55.7252380776198</c:v>
                </c:pt>
                <c:pt idx="10">
                  <c:v>59.709277710778935</c:v>
                </c:pt>
                <c:pt idx="11">
                  <c:v>60.245051557957041</c:v>
                </c:pt>
                <c:pt idx="12">
                  <c:v>64.131234825857135</c:v>
                </c:pt>
                <c:pt idx="13">
                  <c:v>64.513638417127652</c:v>
                </c:pt>
                <c:pt idx="14">
                  <c:v>64.646584100569783</c:v>
                </c:pt>
                <c:pt idx="15">
                  <c:v>65.806542523520022</c:v>
                </c:pt>
                <c:pt idx="16">
                  <c:v>66.555313453751864</c:v>
                </c:pt>
                <c:pt idx="17">
                  <c:v>66.865456647553984</c:v>
                </c:pt>
                <c:pt idx="18">
                  <c:v>66.807474707318107</c:v>
                </c:pt>
                <c:pt idx="19">
                  <c:v>65.145298359914563</c:v>
                </c:pt>
                <c:pt idx="20">
                  <c:v>58.935509073839526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D-4456-B05A-F80E01AC3057}"/>
            </c:ext>
          </c:extLst>
        </c:ser>
        <c:ser>
          <c:idx val="2"/>
          <c:order val="2"/>
          <c:tx>
            <c:strRef>
              <c:f>'Fig PVMC_ES'!$E$3</c:f>
              <c:strCache>
                <c:ptCount val="1"/>
                <c:pt idx="0">
                  <c:v>2023 IRP Update (Sep 2023)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PVMC_ES'!$C$4:$C$26</c15:sqref>
                  </c15:fullRef>
                </c:ext>
              </c:extLst>
              <c:f>'Fig PVMC_ES'!$C$6:$C$26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PVMC_ES'!$E$4:$E$26</c15:sqref>
                  </c15:fullRef>
                </c:ext>
              </c:extLst>
              <c:f>'Fig PVMC_ES'!$E$6:$E$26</c:f>
              <c:numCache>
                <c:formatCode>0.00</c:formatCode>
                <c:ptCount val="21"/>
                <c:pt idx="0">
                  <c:v>83.128635638146434</c:v>
                </c:pt>
                <c:pt idx="1">
                  <c:v>81.884901695396564</c:v>
                </c:pt>
                <c:pt idx="2">
                  <c:v>66.917083798558053</c:v>
                </c:pt>
                <c:pt idx="3">
                  <c:v>53.773694179182336</c:v>
                </c:pt>
                <c:pt idx="4">
                  <c:v>56.474436164619775</c:v>
                </c:pt>
                <c:pt idx="5">
                  <c:v>56.923910295870741</c:v>
                </c:pt>
                <c:pt idx="6">
                  <c:v>57.594692571391263</c:v>
                </c:pt>
                <c:pt idx="7">
                  <c:v>57.2754046348293</c:v>
                </c:pt>
                <c:pt idx="8">
                  <c:v>53.258462612523473</c:v>
                </c:pt>
                <c:pt idx="9">
                  <c:v>56.210527693912027</c:v>
                </c:pt>
                <c:pt idx="10">
                  <c:v>57.31141085288678</c:v>
                </c:pt>
                <c:pt idx="11">
                  <c:v>53.706745228946232</c:v>
                </c:pt>
                <c:pt idx="12">
                  <c:v>56.673309357015896</c:v>
                </c:pt>
                <c:pt idx="13">
                  <c:v>58.577902946591905</c:v>
                </c:pt>
                <c:pt idx="14">
                  <c:v>62.10456535616089</c:v>
                </c:pt>
                <c:pt idx="15">
                  <c:v>66.641312990287147</c:v>
                </c:pt>
                <c:pt idx="16">
                  <c:v>70.807754985940264</c:v>
                </c:pt>
                <c:pt idx="17">
                  <c:v>74.374533074958251</c:v>
                </c:pt>
                <c:pt idx="18">
                  <c:v>77.265763926957007</c:v>
                </c:pt>
                <c:pt idx="19">
                  <c:v>73.997450689579267</c:v>
                </c:pt>
                <c:pt idx="20">
                  <c:v>71.740963028956202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C-4F3E-97B9-EC26C7E8B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7504"/>
        <c:axId val="181449072"/>
      </c:lineChart>
      <c:catAx>
        <c:axId val="18144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9072"/>
        <c:crosses val="autoZero"/>
        <c:auto val="1"/>
        <c:lblAlgn val="ctr"/>
        <c:lblOffset val="100"/>
        <c:noMultiLvlLbl val="0"/>
      </c:catAx>
      <c:valAx>
        <c:axId val="1814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4601801122103"/>
          <c:y val="0.87904166677408258"/>
          <c:w val="0.73833837218423914"/>
          <c:h val="0.11732051446204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6</xdr:row>
      <xdr:rowOff>152400</xdr:rowOff>
    </xdr:from>
    <xdr:to>
      <xdr:col>23</xdr:col>
      <xdr:colOff>457199</xdr:colOff>
      <xdr:row>25</xdr:row>
      <xdr:rowOff>25908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95B7F1F-1820-B413-E26A-EE5C2059FD14}"/>
            </a:ext>
          </a:extLst>
        </xdr:cNvPr>
        <xdr:cNvGrpSpPr/>
      </xdr:nvGrpSpPr>
      <xdr:grpSpPr>
        <a:xfrm>
          <a:off x="5334000" y="1257300"/>
          <a:ext cx="9143999" cy="3372358"/>
          <a:chOff x="5334000" y="1295400"/>
          <a:chExt cx="9143999" cy="349300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3E9F5B62-E75E-4DC6-B318-FB997D6F5593}"/>
              </a:ext>
            </a:extLst>
          </xdr:cNvPr>
          <xdr:cNvGraphicFramePr>
            <a:graphicFrameLocks/>
          </xdr:cNvGraphicFramePr>
        </xdr:nvGraphicFramePr>
        <xdr:xfrm>
          <a:off x="5334000" y="1295400"/>
          <a:ext cx="4572000" cy="34911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A1D943A8-CA14-4DAC-B43A-561C69C6BACE}"/>
              </a:ext>
            </a:extLst>
          </xdr:cNvPr>
          <xdr:cNvGraphicFramePr>
            <a:graphicFrameLocks/>
          </xdr:cNvGraphicFramePr>
        </xdr:nvGraphicFramePr>
        <xdr:xfrm>
          <a:off x="9905999" y="1295400"/>
          <a:ext cx="4572000" cy="34930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2</xdr:row>
      <xdr:rowOff>114300</xdr:rowOff>
    </xdr:from>
    <xdr:to>
      <xdr:col>15</xdr:col>
      <xdr:colOff>142875</xdr:colOff>
      <xdr:row>18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133350</xdr:colOff>
      <xdr:row>26</xdr:row>
      <xdr:rowOff>104775</xdr:rowOff>
    </xdr:from>
    <xdr:to>
      <xdr:col>3</xdr:col>
      <xdr:colOff>581025</xdr:colOff>
      <xdr:row>28</xdr:row>
      <xdr:rowOff>79373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102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26</xdr:row>
      <xdr:rowOff>47625</xdr:rowOff>
    </xdr:from>
    <xdr:to>
      <xdr:col>5</xdr:col>
      <xdr:colOff>561975</xdr:colOff>
      <xdr:row>28</xdr:row>
      <xdr:rowOff>60323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019675"/>
          <a:ext cx="447675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26</xdr:row>
      <xdr:rowOff>76200</xdr:rowOff>
    </xdr:from>
    <xdr:to>
      <xdr:col>4</xdr:col>
      <xdr:colOff>542925</xdr:colOff>
      <xdr:row>28</xdr:row>
      <xdr:rowOff>50798</xdr:rowOff>
    </xdr:to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26085E7-3C06-4D24-B3B0-EB2BA708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55816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57151</xdr:rowOff>
    </xdr:from>
    <xdr:to>
      <xdr:col>13</xdr:col>
      <xdr:colOff>429959</xdr:colOff>
      <xdr:row>22</xdr:row>
      <xdr:rowOff>119254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114300</xdr:colOff>
      <xdr:row>26</xdr:row>
      <xdr:rowOff>28575</xdr:rowOff>
    </xdr:from>
    <xdr:to>
      <xdr:col>5</xdr:col>
      <xdr:colOff>561975</xdr:colOff>
      <xdr:row>28</xdr:row>
      <xdr:rowOff>9523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9149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26</xdr:row>
      <xdr:rowOff>66675</xdr:rowOff>
    </xdr:from>
    <xdr:to>
      <xdr:col>3</xdr:col>
      <xdr:colOff>581025</xdr:colOff>
      <xdr:row>28</xdr:row>
      <xdr:rowOff>41273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720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26</xdr:row>
      <xdr:rowOff>47625</xdr:rowOff>
    </xdr:from>
    <xdr:to>
      <xdr:col>4</xdr:col>
      <xdr:colOff>552450</xdr:colOff>
      <xdr:row>28</xdr:row>
      <xdr:rowOff>22223</xdr:rowOff>
    </xdr:to>
    <xdr:pic>
      <xdr:nvPicPr>
        <xdr:cNvPr id="9" name="Picture 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40B7334-A272-4767-9E4F-A4352C72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5400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D66E-3DF9-4367-B1B7-10983E2EA0F5}">
  <sheetPr codeName="Sheet7"/>
  <dimension ref="A1:A6"/>
  <sheetViews>
    <sheetView tabSelected="1" zoomScaleNormal="100" workbookViewId="0"/>
  </sheetViews>
  <sheetFormatPr defaultRowHeight="14" x14ac:dyDescent="0.3"/>
  <cols>
    <col min="1" max="16384" width="8.7265625" style="2"/>
  </cols>
  <sheetData>
    <row r="1" spans="1:1" x14ac:dyDescent="0.3">
      <c r="A1" s="1" t="s">
        <v>33</v>
      </c>
    </row>
    <row r="2" spans="1:1" x14ac:dyDescent="0.3">
      <c r="A2" s="1" t="s">
        <v>34</v>
      </c>
    </row>
    <row r="3" spans="1:1" x14ac:dyDescent="0.3">
      <c r="A3" s="1" t="s">
        <v>35</v>
      </c>
    </row>
    <row r="4" spans="1:1" x14ac:dyDescent="0.3">
      <c r="A4" s="1" t="s">
        <v>36</v>
      </c>
    </row>
    <row r="5" spans="1:1" x14ac:dyDescent="0.3">
      <c r="A5" s="1" t="s">
        <v>37</v>
      </c>
    </row>
    <row r="6" spans="1:1" x14ac:dyDescent="0.3">
      <c r="A6" s="1" t="s">
        <v>38</v>
      </c>
    </row>
  </sheetData>
  <hyperlinks>
    <hyperlink ref="A1" location="'Chart'!A1" display="Chart" xr:uid="{B0C1FFD8-2CED-48C5-B36A-E70B4C7F7F18}"/>
    <hyperlink ref="A2" location="'FigHH_ES'!A1" display="FigHH_ES" xr:uid="{15735091-8C2F-403E-8AB0-B8CBF3B663B0}"/>
    <hyperlink ref="A3" location="'Fig PVMC_ES'!A1" display="Fig PVMC_ES" xr:uid="{95001E33-A5E9-448E-ACE0-A7F67845898C}"/>
    <hyperlink ref="A4" location="'25 IRP - Sep 2024'!A1" display="25 IRP - Sep 2024" xr:uid="{AEAE87D8-B5CA-4310-A83A-85AF09B8E0E5}"/>
    <hyperlink ref="A5" location="'23 IRP - Sep 2022'!A1" display="23 IRP - Sep 2022" xr:uid="{0FAFC4A2-06FE-41D4-A2CB-17EC9F07DFB1}"/>
    <hyperlink ref="A6" location="'23 IRP Update - Sep 2023'!A1" display="23 IRP Update - Sep 2023" xr:uid="{8135BA26-09B9-455F-AB30-654614B09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showGridLines="0" zoomScaleNormal="100" workbookViewId="0"/>
  </sheetViews>
  <sheetFormatPr defaultRowHeight="14" x14ac:dyDescent="0.3"/>
  <cols>
    <col min="1" max="16384" width="8.7265625" style="2"/>
  </cols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0"/>
  <sheetViews>
    <sheetView zoomScaleNormal="100" workbookViewId="0"/>
  </sheetViews>
  <sheetFormatPr defaultRowHeight="14" x14ac:dyDescent="0.3"/>
  <cols>
    <col min="1" max="6" width="8.7265625" style="2"/>
    <col min="7" max="7" width="9.54296875" style="2" bestFit="1" customWidth="1"/>
    <col min="8" max="16384" width="8.7265625" style="2"/>
  </cols>
  <sheetData>
    <row r="1" spans="2:7" x14ac:dyDescent="0.3">
      <c r="D1" s="3"/>
      <c r="E1" s="3"/>
    </row>
    <row r="2" spans="2:7" ht="35" x14ac:dyDescent="0.3">
      <c r="D2" s="3" t="s">
        <v>27</v>
      </c>
      <c r="E2" s="3" t="s">
        <v>32</v>
      </c>
      <c r="F2" s="3" t="s">
        <v>26</v>
      </c>
    </row>
    <row r="3" spans="2:7" ht="35" x14ac:dyDescent="0.3">
      <c r="D3" s="3" t="s">
        <v>27</v>
      </c>
      <c r="E3" s="3" t="s">
        <v>32</v>
      </c>
      <c r="F3" s="3" t="s">
        <v>26</v>
      </c>
    </row>
    <row r="4" spans="2:7" x14ac:dyDescent="0.3">
      <c r="B4" s="4"/>
      <c r="C4" s="2">
        <v>2023</v>
      </c>
      <c r="D4" s="4">
        <f>'23 IRP - Sep 2022'!F387</f>
        <v>5.4362500000000002</v>
      </c>
      <c r="E4" s="4">
        <f>'23 IRP Update - Sep 2023'!F392</f>
        <v>2.5937877304147468</v>
      </c>
      <c r="F4" s="4">
        <f>'25 IRP - Sep 2024'!F392</f>
        <v>2.527813268049155</v>
      </c>
      <c r="G4" s="4"/>
    </row>
    <row r="5" spans="2:7" x14ac:dyDescent="0.3">
      <c r="B5" s="4"/>
      <c r="C5" s="2">
        <v>2024</v>
      </c>
      <c r="D5" s="4">
        <f>'23 IRP - Sep 2022'!F388</f>
        <v>4.7397499999999999</v>
      </c>
      <c r="E5" s="4">
        <f>'23 IRP Update - Sep 2023'!F393</f>
        <v>3.3851666666666662</v>
      </c>
      <c r="F5" s="4">
        <f>'25 IRP - Sep 2024'!F393</f>
        <v>2.3778287758002725</v>
      </c>
      <c r="G5" s="4"/>
    </row>
    <row r="6" spans="2:7" x14ac:dyDescent="0.3">
      <c r="B6" s="4"/>
      <c r="C6" s="2">
        <v>2025</v>
      </c>
      <c r="D6" s="4">
        <f>'23 IRP - Sep 2022'!F389</f>
        <v>4.654725</v>
      </c>
      <c r="E6" s="4">
        <f>'23 IRP Update - Sep 2023'!F394</f>
        <v>3.9465833333333333</v>
      </c>
      <c r="F6" s="4">
        <f>'25 IRP - Sep 2024'!F394</f>
        <v>3.3870833333333334</v>
      </c>
      <c r="G6" s="4"/>
    </row>
    <row r="7" spans="2:7" x14ac:dyDescent="0.3">
      <c r="B7" s="4"/>
      <c r="C7" s="2">
        <v>2026</v>
      </c>
      <c r="D7" s="4">
        <f>'23 IRP - Sep 2022'!F390</f>
        <v>4.8615666666666666</v>
      </c>
      <c r="E7" s="4">
        <f>'23 IRP Update - Sep 2023'!F395</f>
        <v>4.0912166666666669</v>
      </c>
      <c r="F7" s="4">
        <f>'25 IRP - Sep 2024'!F395</f>
        <v>3.6455833333333332</v>
      </c>
      <c r="G7" s="4"/>
    </row>
    <row r="8" spans="2:7" x14ac:dyDescent="0.3">
      <c r="B8" s="4"/>
      <c r="C8" s="2">
        <v>2027</v>
      </c>
      <c r="D8" s="4">
        <f>'23 IRP - Sep 2022'!F391</f>
        <v>4.9939083333333336</v>
      </c>
      <c r="E8" s="4">
        <f>'23 IRP Update - Sep 2023'!F396</f>
        <v>4.5516249999999996</v>
      </c>
      <c r="F8" s="4">
        <f>'25 IRP - Sep 2024'!F396</f>
        <v>3.7585166666666665</v>
      </c>
      <c r="G8" s="4"/>
    </row>
    <row r="9" spans="2:7" x14ac:dyDescent="0.3">
      <c r="B9" s="4"/>
      <c r="C9" s="2">
        <v>2028</v>
      </c>
      <c r="D9" s="4">
        <f>'23 IRP - Sep 2022'!F392</f>
        <v>5.0487249999999992</v>
      </c>
      <c r="E9" s="4">
        <f>'23 IRP Update - Sep 2023'!F397</f>
        <v>4.9531000000000001</v>
      </c>
      <c r="F9" s="4">
        <f>'25 IRP - Sep 2024'!F397</f>
        <v>4.523508333333333</v>
      </c>
      <c r="G9" s="4"/>
    </row>
    <row r="10" spans="2:7" x14ac:dyDescent="0.3">
      <c r="B10" s="4"/>
      <c r="C10" s="2">
        <v>2029</v>
      </c>
      <c r="D10" s="4">
        <f>'23 IRP - Sep 2022'!F393</f>
        <v>5.1524083333333337</v>
      </c>
      <c r="E10" s="4">
        <f>'23 IRP Update - Sep 2023'!F398</f>
        <v>5.1650666666666663</v>
      </c>
      <c r="F10" s="4">
        <f>'25 IRP - Sep 2024'!F398</f>
        <v>5.2611249999999998</v>
      </c>
      <c r="G10" s="4"/>
    </row>
    <row r="11" spans="2:7" x14ac:dyDescent="0.3">
      <c r="B11" s="4"/>
      <c r="C11" s="2">
        <v>2030</v>
      </c>
      <c r="D11" s="4">
        <f>'23 IRP - Sep 2022'!F394</f>
        <v>5.3665416666666665</v>
      </c>
      <c r="E11" s="4">
        <f>'23 IRP Update - Sep 2023'!F399</f>
        <v>5.1414583333333335</v>
      </c>
      <c r="F11" s="4">
        <f>'25 IRP - Sep 2024'!F399</f>
        <v>5.3363333333333332</v>
      </c>
      <c r="G11" s="4"/>
    </row>
    <row r="12" spans="2:7" x14ac:dyDescent="0.3">
      <c r="B12" s="4"/>
      <c r="C12" s="2">
        <v>2031</v>
      </c>
      <c r="D12" s="4">
        <f>'23 IRP - Sep 2022'!F395</f>
        <v>5.4948666666666668</v>
      </c>
      <c r="E12" s="4">
        <f>'23 IRP Update - Sep 2023'!F400</f>
        <v>5.1921750000000007</v>
      </c>
      <c r="F12" s="4">
        <f>'25 IRP - Sep 2024'!F400</f>
        <v>5.3800583333333343</v>
      </c>
      <c r="G12" s="4"/>
    </row>
    <row r="13" spans="2:7" x14ac:dyDescent="0.3">
      <c r="B13" s="4"/>
      <c r="C13" s="2">
        <v>2032</v>
      </c>
      <c r="D13" s="4">
        <f>'23 IRP - Sep 2022'!F396</f>
        <v>5.7442916666666655</v>
      </c>
      <c r="E13" s="4">
        <f>'23 IRP Update - Sep 2023'!F401</f>
        <v>5.2970083333333333</v>
      </c>
      <c r="F13" s="4">
        <f>'25 IRP - Sep 2024'!F401</f>
        <v>5.4005583333333336</v>
      </c>
      <c r="G13" s="4"/>
    </row>
    <row r="14" spans="2:7" x14ac:dyDescent="0.3">
      <c r="B14" s="4"/>
      <c r="C14" s="2">
        <v>2033</v>
      </c>
      <c r="D14" s="4">
        <f>'23 IRP - Sep 2022'!F397</f>
        <v>6.0326249999999995</v>
      </c>
      <c r="E14" s="4">
        <f>'23 IRP Update - Sep 2023'!F402</f>
        <v>5.501733333333334</v>
      </c>
      <c r="F14" s="4">
        <f>'25 IRP - Sep 2024'!F402</f>
        <v>5.528975</v>
      </c>
      <c r="G14" s="4"/>
    </row>
    <row r="15" spans="2:7" x14ac:dyDescent="0.3">
      <c r="B15" s="4"/>
      <c r="C15" s="2">
        <v>2034</v>
      </c>
      <c r="D15" s="4">
        <f>'23 IRP - Sep 2022'!F398</f>
        <v>6.1173083333333338</v>
      </c>
      <c r="E15" s="4">
        <f>'23 IRP Update - Sep 2023'!F403</f>
        <v>5.6569833333333319</v>
      </c>
      <c r="F15" s="4">
        <f>'25 IRP - Sep 2024'!F403</f>
        <v>5.6540916666666661</v>
      </c>
      <c r="G15" s="4"/>
    </row>
    <row r="16" spans="2:7" x14ac:dyDescent="0.3">
      <c r="B16" s="4"/>
      <c r="C16" s="2">
        <v>2035</v>
      </c>
      <c r="D16" s="4">
        <f>'23 IRP - Sep 2022'!F399</f>
        <v>6.2273666666666658</v>
      </c>
      <c r="E16" s="4">
        <f>'23 IRP Update - Sep 2023'!F404</f>
        <v>5.7619083333333334</v>
      </c>
      <c r="F16" s="4">
        <f>'25 IRP - Sep 2024'!F404</f>
        <v>5.9091999999999993</v>
      </c>
      <c r="G16" s="4"/>
    </row>
    <row r="17" spans="2:7" x14ac:dyDescent="0.3">
      <c r="B17" s="4"/>
      <c r="C17" s="2">
        <v>2036</v>
      </c>
      <c r="D17" s="4">
        <f>'23 IRP - Sep 2022'!F400</f>
        <v>6.1859583333333328</v>
      </c>
      <c r="E17" s="4">
        <f>'23 IRP Update - Sep 2023'!F405</f>
        <v>5.9103416666666666</v>
      </c>
      <c r="F17" s="4">
        <f>'25 IRP - Sep 2024'!F405</f>
        <v>6.1095583333333323</v>
      </c>
      <c r="G17" s="4"/>
    </row>
    <row r="18" spans="2:7" x14ac:dyDescent="0.3">
      <c r="B18" s="4"/>
      <c r="C18" s="2">
        <v>2037</v>
      </c>
      <c r="D18" s="4">
        <f>'23 IRP - Sep 2022'!F401</f>
        <v>6.4745166666666671</v>
      </c>
      <c r="E18" s="4">
        <f>'23 IRP Update - Sep 2023'!F406</f>
        <v>6.2392416666666657</v>
      </c>
      <c r="F18" s="4">
        <f>'25 IRP - Sep 2024'!F406</f>
        <v>6.4391499999999988</v>
      </c>
      <c r="G18" s="4"/>
    </row>
    <row r="19" spans="2:7" x14ac:dyDescent="0.3">
      <c r="B19" s="4"/>
      <c r="C19" s="2">
        <v>2038</v>
      </c>
      <c r="D19" s="4">
        <f>'23 IRP - Sep 2022'!F402</f>
        <v>6.8057000000000007</v>
      </c>
      <c r="E19" s="4">
        <f>'23 IRP Update - Sep 2023'!F407</f>
        <v>6.4726916666666661</v>
      </c>
      <c r="F19" s="4">
        <f>'25 IRP - Sep 2024'!F407</f>
        <v>6.7706666666666662</v>
      </c>
      <c r="G19" s="4"/>
    </row>
    <row r="20" spans="2:7" x14ac:dyDescent="0.3">
      <c r="B20" s="4"/>
      <c r="C20" s="2">
        <v>2039</v>
      </c>
      <c r="D20" s="4">
        <f>'23 IRP - Sep 2022'!F403</f>
        <v>7.1514666666666669</v>
      </c>
      <c r="E20" s="4">
        <f>'23 IRP Update - Sep 2023'!F408</f>
        <v>6.8158833333333328</v>
      </c>
      <c r="F20" s="4">
        <f>'25 IRP - Sep 2024'!F408</f>
        <v>7.1185583333333335</v>
      </c>
      <c r="G20" s="4"/>
    </row>
    <row r="21" spans="2:7" x14ac:dyDescent="0.3">
      <c r="B21" s="4"/>
      <c r="C21" s="2">
        <v>2040</v>
      </c>
      <c r="D21" s="4">
        <f>'23 IRP - Sep 2022'!F404</f>
        <v>7.3179666666666678</v>
      </c>
      <c r="E21" s="4">
        <f>'23 IRP Update - Sep 2023'!F409</f>
        <v>7.2301333333333337</v>
      </c>
      <c r="F21" s="4">
        <f>'25 IRP - Sep 2024'!F409</f>
        <v>7.5167666666666682</v>
      </c>
      <c r="G21" s="4"/>
    </row>
    <row r="22" spans="2:7" x14ac:dyDescent="0.3">
      <c r="C22" s="2">
        <v>2041</v>
      </c>
      <c r="D22" s="4">
        <f>'23 IRP - Sep 2022'!F405</f>
        <v>7.709508333333333</v>
      </c>
      <c r="E22" s="4">
        <f>'23 IRP Update - Sep 2023'!F410</f>
        <v>7.6304999999999978</v>
      </c>
      <c r="F22" s="4">
        <f>'25 IRP - Sep 2024'!F410</f>
        <v>7.873124999999999</v>
      </c>
      <c r="G22" s="4"/>
    </row>
    <row r="23" spans="2:7" x14ac:dyDescent="0.3">
      <c r="C23" s="2">
        <v>2042</v>
      </c>
      <c r="D23" s="4">
        <f>'23 IRP - Sep 2022'!F406</f>
        <v>8.0686333333333327</v>
      </c>
      <c r="E23" s="4">
        <f>'23 IRP Update - Sep 2023'!F411</f>
        <v>8.1193083333333345</v>
      </c>
      <c r="F23" s="4">
        <f>'25 IRP - Sep 2024'!F411</f>
        <v>8.3406249999999993</v>
      </c>
      <c r="G23" s="4"/>
    </row>
    <row r="24" spans="2:7" x14ac:dyDescent="0.3">
      <c r="C24" s="2">
        <v>2043</v>
      </c>
      <c r="D24" s="4">
        <f>'23 IRP - Sep 2022'!F407</f>
        <v>8.5069333333333343</v>
      </c>
      <c r="E24" s="4">
        <f>'23 IRP Update - Sep 2023'!F412</f>
        <v>8.5180500000000006</v>
      </c>
      <c r="F24" s="4">
        <f>'25 IRP - Sep 2024'!F412</f>
        <v>8.7868666666666666</v>
      </c>
      <c r="G24" s="4"/>
    </row>
    <row r="25" spans="2:7" x14ac:dyDescent="0.3">
      <c r="C25" s="2">
        <v>2044</v>
      </c>
      <c r="D25" s="4">
        <f>'23 IRP - Sep 2022'!F408</f>
        <v>8.9777333333333349</v>
      </c>
      <c r="E25" s="4">
        <f>'23 IRP Update - Sep 2023'!F413</f>
        <v>9.0419666666666654</v>
      </c>
      <c r="F25" s="4">
        <f>'25 IRP - Sep 2024'!F413</f>
        <v>9.1204750000000008</v>
      </c>
      <c r="G25" s="4"/>
    </row>
    <row r="26" spans="2:7" x14ac:dyDescent="0.3">
      <c r="C26" s="2">
        <v>2045</v>
      </c>
      <c r="D26" s="4">
        <f>'23 IRP - Sep 2022'!F409</f>
        <v>9.404774999999999</v>
      </c>
      <c r="E26" s="4">
        <f>'23 IRP Update - Sep 2023'!F414</f>
        <v>9.4064916666666658</v>
      </c>
      <c r="F26" s="4">
        <f>'25 IRP - Sep 2024'!F414</f>
        <v>9.6718250000000001</v>
      </c>
      <c r="G26" s="4"/>
    </row>
    <row r="27" spans="2:7" x14ac:dyDescent="0.3">
      <c r="G27" s="4"/>
    </row>
    <row r="28" spans="2:7" x14ac:dyDescent="0.3">
      <c r="G28" s="4"/>
    </row>
    <row r="29" spans="2:7" x14ac:dyDescent="0.3">
      <c r="C29" s="2" t="s">
        <v>1</v>
      </c>
      <c r="D29" s="2" t="s">
        <v>2</v>
      </c>
      <c r="E29" s="2" t="s">
        <v>2</v>
      </c>
      <c r="F29" s="2" t="s">
        <v>2</v>
      </c>
      <c r="G29" s="4"/>
    </row>
    <row r="30" spans="2:7" x14ac:dyDescent="0.3">
      <c r="D30" s="2" t="s">
        <v>3</v>
      </c>
      <c r="E30" s="2" t="s">
        <v>3</v>
      </c>
      <c r="F30" s="2" t="s">
        <v>3</v>
      </c>
      <c r="G30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272"/>
  <sheetViews>
    <sheetView zoomScaleNormal="100" zoomScaleSheetLayoutView="84" workbookViewId="0"/>
  </sheetViews>
  <sheetFormatPr defaultRowHeight="14" x14ac:dyDescent="0.3"/>
  <cols>
    <col min="1" max="30" width="8.7265625" style="2"/>
    <col min="31" max="31" width="13.54296875" style="2" customWidth="1"/>
    <col min="32" max="16384" width="8.7265625" style="2"/>
  </cols>
  <sheetData>
    <row r="1" spans="2:45" x14ac:dyDescent="0.3">
      <c r="D1" s="3" t="s">
        <v>4</v>
      </c>
      <c r="E1" s="3" t="s">
        <v>4</v>
      </c>
      <c r="F1" s="3" t="s">
        <v>4</v>
      </c>
      <c r="AF1" s="2" t="s">
        <v>5</v>
      </c>
      <c r="AH1" s="2" t="s">
        <v>0</v>
      </c>
      <c r="AL1" s="2" t="s">
        <v>6</v>
      </c>
    </row>
    <row r="2" spans="2:45" ht="23.5" x14ac:dyDescent="0.3">
      <c r="D2" s="3" t="s">
        <v>7</v>
      </c>
      <c r="E2" s="3" t="s">
        <v>31</v>
      </c>
      <c r="F2" s="3" t="s">
        <v>30</v>
      </c>
      <c r="AM2" s="2" t="s">
        <v>8</v>
      </c>
      <c r="AN2" s="2" t="s">
        <v>9</v>
      </c>
    </row>
    <row r="3" spans="2:45" ht="35" x14ac:dyDescent="0.3">
      <c r="D3" s="3" t="s">
        <v>27</v>
      </c>
      <c r="E3" s="3" t="s">
        <v>32</v>
      </c>
      <c r="F3" s="3" t="s">
        <v>26</v>
      </c>
      <c r="AF3" s="2" t="s">
        <v>10</v>
      </c>
      <c r="AG3" s="2" t="s">
        <v>11</v>
      </c>
      <c r="AH3" s="2" t="s">
        <v>12</v>
      </c>
      <c r="AI3" s="2" t="s">
        <v>13</v>
      </c>
      <c r="AM3" s="2" t="s">
        <v>8</v>
      </c>
      <c r="AN3" s="2" t="s">
        <v>9</v>
      </c>
      <c r="AO3" s="2" t="s">
        <v>14</v>
      </c>
      <c r="AR3" s="2" t="s">
        <v>14</v>
      </c>
    </row>
    <row r="4" spans="2:45" x14ac:dyDescent="0.3">
      <c r="B4" s="6"/>
      <c r="C4" s="2">
        <v>2023</v>
      </c>
      <c r="D4" s="4">
        <f>AVERAGE('23 IRP - Sep 2022'!H387:I387)</f>
        <v>90.331006350654221</v>
      </c>
      <c r="E4" s="4">
        <f>AVERAGE('23 IRP Update - Sep 2023'!H392:I392)</f>
        <v>18.359592065666959</v>
      </c>
      <c r="F4" s="4">
        <f ca="1">AVERAGE('25 IRP - Sep 2024'!H392:I392)</f>
        <v>58.395452875555407</v>
      </c>
      <c r="AE4" s="7">
        <v>43466</v>
      </c>
      <c r="AF4" s="4">
        <v>32.215400000000002</v>
      </c>
      <c r="AG4" s="4">
        <v>29.015499999999999</v>
      </c>
      <c r="AH4" s="4">
        <v>31.782070000000001</v>
      </c>
      <c r="AI4" s="4">
        <v>26.13693</v>
      </c>
      <c r="AK4" s="2">
        <v>2019</v>
      </c>
      <c r="AL4" s="7">
        <v>43466</v>
      </c>
      <c r="AM4" s="5">
        <v>30.804691397849464</v>
      </c>
      <c r="AN4" s="5">
        <v>29.293352365591399</v>
      </c>
      <c r="AO4" s="4">
        <v>30.049021881720432</v>
      </c>
      <c r="AQ4" s="2">
        <v>2019</v>
      </c>
      <c r="AR4" s="4">
        <v>26.506696429020248</v>
      </c>
      <c r="AS4" s="4"/>
    </row>
    <row r="5" spans="2:45" x14ac:dyDescent="0.3">
      <c r="B5" s="6"/>
      <c r="C5" s="2">
        <v>2024</v>
      </c>
      <c r="D5" s="4">
        <f>AVERAGE('23 IRP - Sep 2022'!H388:I388)</f>
        <v>75.556724250340864</v>
      </c>
      <c r="E5" s="4">
        <f>AVERAGE('23 IRP Update - Sep 2023'!H393:I393)</f>
        <v>84.688726871594326</v>
      </c>
      <c r="F5" s="4">
        <f ca="1">AVERAGE('25 IRP - Sep 2024'!H393:I393)</f>
        <v>64.312650824809339</v>
      </c>
      <c r="AE5" s="7">
        <v>43497</v>
      </c>
      <c r="AF5" s="4">
        <v>27.46697</v>
      </c>
      <c r="AG5" s="4">
        <v>23.94547</v>
      </c>
      <c r="AH5" s="4">
        <v>27.717269999999999</v>
      </c>
      <c r="AI5" s="4">
        <v>21.85023</v>
      </c>
      <c r="AK5" s="2">
        <v>2019</v>
      </c>
      <c r="AL5" s="7">
        <v>43497</v>
      </c>
      <c r="AM5" s="5">
        <v>25.957755714285714</v>
      </c>
      <c r="AN5" s="5">
        <v>25.202824285714286</v>
      </c>
      <c r="AO5" s="4">
        <v>25.580289999999998</v>
      </c>
      <c r="AQ5" s="2">
        <v>2020</v>
      </c>
      <c r="AR5" s="4">
        <v>25.718669381721298</v>
      </c>
      <c r="AS5" s="4"/>
    </row>
    <row r="6" spans="2:45" x14ac:dyDescent="0.3">
      <c r="B6" s="6"/>
      <c r="C6" s="2">
        <v>2025</v>
      </c>
      <c r="D6" s="4">
        <f>AVERAGE('23 IRP - Sep 2022'!H389:I389)</f>
        <v>70.872712159045435</v>
      </c>
      <c r="E6" s="4">
        <f>AVERAGE('23 IRP Update - Sep 2023'!H394:I394)</f>
        <v>83.128635638146434</v>
      </c>
      <c r="F6" s="4">
        <f ca="1">AVERAGE('25 IRP - Sep 2024'!H394:I394)</f>
        <v>68.127462103160084</v>
      </c>
      <c r="AE6" s="7">
        <v>43525</v>
      </c>
      <c r="AF6" s="4">
        <v>23.753299999999999</v>
      </c>
      <c r="AG6" s="4">
        <v>20.407</v>
      </c>
      <c r="AH6" s="4">
        <v>19.905529999999999</v>
      </c>
      <c r="AI6" s="4">
        <v>15.657</v>
      </c>
      <c r="AK6" s="2">
        <v>2019</v>
      </c>
      <c r="AL6" s="7">
        <v>43525</v>
      </c>
      <c r="AM6" s="5">
        <v>22.280567698519516</v>
      </c>
      <c r="AN6" s="5">
        <v>18.035719353970389</v>
      </c>
      <c r="AO6" s="4">
        <v>20.158143526244952</v>
      </c>
      <c r="AQ6" s="2">
        <v>2021</v>
      </c>
      <c r="AR6" s="4">
        <v>28.127214672920402</v>
      </c>
      <c r="AS6" s="4"/>
    </row>
    <row r="7" spans="2:45" x14ac:dyDescent="0.3">
      <c r="B7" s="6"/>
      <c r="C7" s="2">
        <v>2026</v>
      </c>
      <c r="D7" s="4">
        <f>AVERAGE('23 IRP - Sep 2022'!H390:I390)</f>
        <v>69.322630093200502</v>
      </c>
      <c r="E7" s="4">
        <f>AVERAGE('23 IRP Update - Sep 2023'!H395:I395)</f>
        <v>81.884901695396564</v>
      </c>
      <c r="F7" s="4">
        <f ca="1">AVERAGE('25 IRP - Sep 2024'!H395:I395)</f>
        <v>59.059599552797593</v>
      </c>
      <c r="AE7" s="7">
        <v>43556</v>
      </c>
      <c r="AF7" s="4">
        <v>22.62377</v>
      </c>
      <c r="AG7" s="4">
        <v>17.434470000000001</v>
      </c>
      <c r="AH7" s="4">
        <v>16.512499999999999</v>
      </c>
      <c r="AI7" s="4">
        <v>8.7913999999999994</v>
      </c>
      <c r="AK7" s="2">
        <v>2019</v>
      </c>
      <c r="AL7" s="7">
        <v>43556</v>
      </c>
      <c r="AM7" s="5">
        <v>20.432732222222224</v>
      </c>
      <c r="AN7" s="5">
        <v>13.252479999999998</v>
      </c>
      <c r="AO7" s="4">
        <v>16.84260611111111</v>
      </c>
      <c r="AQ7" s="2">
        <v>2022</v>
      </c>
      <c r="AR7" s="4">
        <v>31.393886675785321</v>
      </c>
      <c r="AS7" s="4"/>
    </row>
    <row r="8" spans="2:45" x14ac:dyDescent="0.3">
      <c r="B8" s="6"/>
      <c r="C8" s="2">
        <v>2027</v>
      </c>
      <c r="D8" s="4">
        <f>AVERAGE('23 IRP - Sep 2022'!H391:I391)</f>
        <v>67.814582032818919</v>
      </c>
      <c r="E8" s="4">
        <f>AVERAGE('23 IRP Update - Sep 2023'!H396:I396)</f>
        <v>66.917083798558053</v>
      </c>
      <c r="F8" s="4">
        <f ca="1">AVERAGE('25 IRP - Sep 2024'!H396:I396)</f>
        <v>52.833950634574336</v>
      </c>
      <c r="AE8" s="7">
        <v>43586</v>
      </c>
      <c r="AF8" s="4">
        <v>23.28473</v>
      </c>
      <c r="AG8" s="4">
        <v>17.628430000000002</v>
      </c>
      <c r="AH8" s="4">
        <v>18.449570000000001</v>
      </c>
      <c r="AI8" s="4">
        <v>9.9798670000000005</v>
      </c>
      <c r="AK8" s="2">
        <v>2019</v>
      </c>
      <c r="AL8" s="7">
        <v>43586</v>
      </c>
      <c r="AM8" s="5">
        <v>20.7910923655914</v>
      </c>
      <c r="AN8" s="5">
        <v>14.715614913978495</v>
      </c>
      <c r="AO8" s="4">
        <v>17.753353639784947</v>
      </c>
      <c r="AQ8" s="2">
        <v>2023</v>
      </c>
      <c r="AR8" s="4">
        <v>34.801090741109512</v>
      </c>
      <c r="AS8" s="4"/>
    </row>
    <row r="9" spans="2:45" x14ac:dyDescent="0.3">
      <c r="B9" s="6"/>
      <c r="C9" s="2">
        <v>2028</v>
      </c>
      <c r="D9" s="4">
        <f>AVERAGE('23 IRP - Sep 2022'!H392:I392)</f>
        <v>65.865262117419263</v>
      </c>
      <c r="E9" s="4">
        <f>AVERAGE('23 IRP Update - Sep 2023'!H397:I397)</f>
        <v>53.773694179182336</v>
      </c>
      <c r="F9" s="4">
        <f ca="1">AVERAGE('25 IRP - Sep 2024'!H397:I397)</f>
        <v>52.791063811935814</v>
      </c>
      <c r="AE9" s="7">
        <v>43617</v>
      </c>
      <c r="AF9" s="4">
        <v>37.366900000000001</v>
      </c>
      <c r="AG9" s="4">
        <v>22.680430000000001</v>
      </c>
      <c r="AH9" s="4">
        <v>23.383099999999999</v>
      </c>
      <c r="AI9" s="4">
        <v>11.066599999999999</v>
      </c>
      <c r="AK9" s="2">
        <v>2019</v>
      </c>
      <c r="AL9" s="7">
        <v>43617</v>
      </c>
      <c r="AM9" s="5">
        <v>30.839580000000002</v>
      </c>
      <c r="AN9" s="5">
        <v>17.909099999999999</v>
      </c>
      <c r="AO9" s="4">
        <v>24.37434</v>
      </c>
      <c r="AQ9" s="2">
        <v>2024</v>
      </c>
      <c r="AR9" s="4">
        <v>38.798295807219816</v>
      </c>
      <c r="AS9" s="4"/>
    </row>
    <row r="10" spans="2:45" x14ac:dyDescent="0.3">
      <c r="B10" s="6"/>
      <c r="C10" s="2">
        <v>2029</v>
      </c>
      <c r="D10" s="4">
        <f>AVERAGE('23 IRP - Sep 2022'!H393:I393)</f>
        <v>64.902252226603153</v>
      </c>
      <c r="E10" s="4">
        <f>AVERAGE('23 IRP Update - Sep 2023'!H398:I398)</f>
        <v>56.474436164619775</v>
      </c>
      <c r="F10" s="4">
        <f ca="1">AVERAGE('25 IRP - Sep 2024'!H398:I398)</f>
        <v>52.577995160109005</v>
      </c>
      <c r="AE10" s="7">
        <v>43647</v>
      </c>
      <c r="AF10" s="4">
        <v>57.936199999999999</v>
      </c>
      <c r="AG10" s="4">
        <v>27.506530000000001</v>
      </c>
      <c r="AH10" s="4">
        <v>37.532699999999998</v>
      </c>
      <c r="AI10" s="4">
        <v>19.896329999999999</v>
      </c>
      <c r="AK10" s="2">
        <v>2019</v>
      </c>
      <c r="AL10" s="7">
        <v>43647</v>
      </c>
      <c r="AM10" s="5">
        <v>44.520969139784938</v>
      </c>
      <c r="AN10" s="5">
        <v>29.757526129032257</v>
      </c>
      <c r="AO10" s="4">
        <v>37.139247634408598</v>
      </c>
      <c r="AQ10" s="2">
        <v>2025</v>
      </c>
      <c r="AR10" s="4">
        <v>43.342625313245229</v>
      </c>
      <c r="AS10" s="4"/>
    </row>
    <row r="11" spans="2:45" x14ac:dyDescent="0.3">
      <c r="B11" s="6"/>
      <c r="C11" s="2">
        <v>2030</v>
      </c>
      <c r="D11" s="4">
        <f>AVERAGE('23 IRP - Sep 2022'!H394:I394)</f>
        <v>59.947590243087816</v>
      </c>
      <c r="E11" s="4">
        <f>AVERAGE('23 IRP Update - Sep 2023'!H399:I399)</f>
        <v>56.923910295870741</v>
      </c>
      <c r="F11" s="4">
        <f ca="1">AVERAGE('25 IRP - Sep 2024'!H399:I399)</f>
        <v>52.399559596394781</v>
      </c>
      <c r="AE11" s="7">
        <v>43678</v>
      </c>
      <c r="AF11" s="4">
        <v>59.213030000000003</v>
      </c>
      <c r="AG11" s="4">
        <v>28.045529999999999</v>
      </c>
      <c r="AH11" s="4">
        <v>44.191200000000002</v>
      </c>
      <c r="AI11" s="4">
        <v>25.222999999999999</v>
      </c>
      <c r="AK11" s="2">
        <v>2019</v>
      </c>
      <c r="AL11" s="7">
        <v>43678</v>
      </c>
      <c r="AM11" s="5">
        <v>46.142788064516125</v>
      </c>
      <c r="AN11" s="5">
        <v>36.236793548387098</v>
      </c>
      <c r="AO11" s="4">
        <v>41.189790806451612</v>
      </c>
      <c r="AQ11" s="2">
        <v>2026</v>
      </c>
      <c r="AR11" s="4">
        <v>46.328539615164921</v>
      </c>
      <c r="AS11" s="4"/>
    </row>
    <row r="12" spans="2:45" x14ac:dyDescent="0.3">
      <c r="B12" s="6"/>
      <c r="C12" s="2">
        <v>2031</v>
      </c>
      <c r="D12" s="4">
        <f>AVERAGE('23 IRP - Sep 2022'!H395:I395)</f>
        <v>58.940554209942363</v>
      </c>
      <c r="E12" s="4">
        <f>AVERAGE('23 IRP Update - Sep 2023'!H400:I400)</f>
        <v>57.594692571391263</v>
      </c>
      <c r="F12" s="4">
        <f ca="1">AVERAGE('25 IRP - Sep 2024'!H400:I400)</f>
        <v>53.230033690153363</v>
      </c>
      <c r="AE12" s="7">
        <v>43709</v>
      </c>
      <c r="AF12" s="4">
        <v>48.489730000000002</v>
      </c>
      <c r="AG12" s="4">
        <v>25.121569999999998</v>
      </c>
      <c r="AH12" s="4">
        <v>33.909170000000003</v>
      </c>
      <c r="AI12" s="4">
        <v>23.852</v>
      </c>
      <c r="AK12" s="2">
        <v>2019</v>
      </c>
      <c r="AL12" s="7">
        <v>43709</v>
      </c>
      <c r="AM12" s="5">
        <v>37.584588666666669</v>
      </c>
      <c r="AN12" s="5">
        <v>29.215824000000005</v>
      </c>
      <c r="AO12" s="4">
        <v>33.400206333333337</v>
      </c>
      <c r="AQ12" s="2">
        <v>2027</v>
      </c>
      <c r="AR12" s="4">
        <v>46.709779670020403</v>
      </c>
      <c r="AS12" s="4"/>
    </row>
    <row r="13" spans="2:45" x14ac:dyDescent="0.3">
      <c r="B13" s="6"/>
      <c r="C13" s="2">
        <v>2032</v>
      </c>
      <c r="D13" s="4">
        <f>AVERAGE('23 IRP - Sep 2022'!H396:I396)</f>
        <v>58.579828923710153</v>
      </c>
      <c r="E13" s="4">
        <f>AVERAGE('23 IRP Update - Sep 2023'!H401:I401)</f>
        <v>57.2754046348293</v>
      </c>
      <c r="F13" s="4">
        <f ca="1">AVERAGE('25 IRP - Sep 2024'!H401:I401)</f>
        <v>54.32082395130324</v>
      </c>
      <c r="AE13" s="7">
        <v>43739</v>
      </c>
      <c r="AF13" s="4">
        <v>25.016850000000002</v>
      </c>
      <c r="AG13" s="4">
        <v>21.014199999999999</v>
      </c>
      <c r="AH13" s="4">
        <v>22.91545</v>
      </c>
      <c r="AI13" s="4">
        <v>19.469550000000002</v>
      </c>
      <c r="AK13" s="2">
        <v>2019</v>
      </c>
      <c r="AL13" s="7">
        <v>43739</v>
      </c>
      <c r="AM13" s="5">
        <v>23.33831935483871</v>
      </c>
      <c r="AN13" s="5">
        <v>21.470395161290323</v>
      </c>
      <c r="AO13" s="4">
        <v>22.404357258064515</v>
      </c>
      <c r="AQ13" s="2">
        <v>2028</v>
      </c>
      <c r="AR13" s="4">
        <v>47.183564402084926</v>
      </c>
      <c r="AS13" s="4"/>
    </row>
    <row r="14" spans="2:45" x14ac:dyDescent="0.3">
      <c r="B14" s="6"/>
      <c r="C14" s="2">
        <v>2033</v>
      </c>
      <c r="D14" s="4">
        <f>AVERAGE('23 IRP - Sep 2022'!H397:I397)</f>
        <v>57.638906731459358</v>
      </c>
      <c r="E14" s="4">
        <f>AVERAGE('23 IRP Update - Sep 2023'!H402:I402)</f>
        <v>53.258462612523473</v>
      </c>
      <c r="F14" s="4">
        <f ca="1">AVERAGE('25 IRP - Sep 2024'!H402:I402)</f>
        <v>53.358735314970019</v>
      </c>
      <c r="AE14" s="7">
        <v>43770</v>
      </c>
      <c r="AF14" s="4">
        <v>24.679449999999999</v>
      </c>
      <c r="AG14" s="4">
        <v>20.874949999999998</v>
      </c>
      <c r="AH14" s="4">
        <v>24.47925</v>
      </c>
      <c r="AI14" s="4">
        <v>21.034099999999999</v>
      </c>
      <c r="AK14" s="2">
        <v>2019</v>
      </c>
      <c r="AL14" s="7">
        <v>43770</v>
      </c>
      <c r="AM14" s="5">
        <v>22.985629611650484</v>
      </c>
      <c r="AN14" s="5">
        <v>22.945417614424411</v>
      </c>
      <c r="AO14" s="4">
        <v>22.965523613037448</v>
      </c>
      <c r="AQ14" s="2">
        <v>2029</v>
      </c>
      <c r="AR14" s="4">
        <v>50.804009189607989</v>
      </c>
      <c r="AS14" s="4"/>
    </row>
    <row r="15" spans="2:45" x14ac:dyDescent="0.3">
      <c r="B15" s="6"/>
      <c r="C15" s="2">
        <v>2034</v>
      </c>
      <c r="D15" s="4">
        <f>AVERAGE('23 IRP - Sep 2022'!H398:I398)</f>
        <v>55.7252380776198</v>
      </c>
      <c r="E15" s="4">
        <f>AVERAGE('23 IRP Update - Sep 2023'!H403:I403)</f>
        <v>56.210527693912027</v>
      </c>
      <c r="F15" s="4">
        <f ca="1">AVERAGE('25 IRP - Sep 2024'!H403:I403)</f>
        <v>54.296461841382744</v>
      </c>
      <c r="AE15" s="7">
        <v>43800</v>
      </c>
      <c r="AF15" s="4">
        <v>27.225149999999999</v>
      </c>
      <c r="AG15" s="4">
        <v>21.820150000000002</v>
      </c>
      <c r="AH15" s="4">
        <v>30.027699999999999</v>
      </c>
      <c r="AI15" s="4">
        <v>25.038550000000001</v>
      </c>
      <c r="AK15" s="2">
        <v>2019</v>
      </c>
      <c r="AL15" s="7">
        <v>43800</v>
      </c>
      <c r="AM15" s="5">
        <v>24.726063978494622</v>
      </c>
      <c r="AN15" s="5">
        <v>27.720888709677418</v>
      </c>
      <c r="AO15" s="4">
        <v>26.22347634408602</v>
      </c>
      <c r="AQ15" s="2">
        <v>2030</v>
      </c>
      <c r="AR15" s="4">
        <v>55.840239266144913</v>
      </c>
      <c r="AS15" s="4"/>
    </row>
    <row r="16" spans="2:45" x14ac:dyDescent="0.3">
      <c r="B16" s="6"/>
      <c r="C16" s="2">
        <v>2035</v>
      </c>
      <c r="D16" s="4">
        <f>AVERAGE('23 IRP - Sep 2022'!H399:I399)</f>
        <v>59.709277710778935</v>
      </c>
      <c r="E16" s="4">
        <f>AVERAGE('23 IRP Update - Sep 2023'!H404:I404)</f>
        <v>57.31141085288678</v>
      </c>
      <c r="F16" s="4">
        <f ca="1">AVERAGE('25 IRP - Sep 2024'!H404:I404)</f>
        <v>59.164018919444203</v>
      </c>
      <c r="AE16" s="7">
        <v>43831</v>
      </c>
      <c r="AF16" s="4">
        <v>25.942799999999998</v>
      </c>
      <c r="AG16" s="4">
        <v>23.24155</v>
      </c>
      <c r="AH16" s="4">
        <v>30.372450000000001</v>
      </c>
      <c r="AI16" s="4">
        <v>24.15635</v>
      </c>
      <c r="AK16" s="2">
        <v>2020</v>
      </c>
      <c r="AL16" s="7">
        <v>43831</v>
      </c>
      <c r="AM16" s="5">
        <v>24.751926344086019</v>
      </c>
      <c r="AN16" s="5">
        <v>27.632018817204301</v>
      </c>
      <c r="AO16" s="4">
        <v>26.19197258064516</v>
      </c>
      <c r="AQ16" s="2">
        <v>2031</v>
      </c>
      <c r="AR16" s="4">
        <v>59.118130587160522</v>
      </c>
      <c r="AS16" s="4"/>
    </row>
    <row r="17" spans="2:45" x14ac:dyDescent="0.3">
      <c r="B17" s="6"/>
      <c r="C17" s="2">
        <v>2036</v>
      </c>
      <c r="D17" s="4">
        <f>AVERAGE('23 IRP - Sep 2022'!H400:I400)</f>
        <v>60.245051557957041</v>
      </c>
      <c r="E17" s="4">
        <f>AVERAGE('23 IRP Update - Sep 2023'!H405:I405)</f>
        <v>53.706745228946232</v>
      </c>
      <c r="F17" s="4">
        <f ca="1">AVERAGE('25 IRP - Sep 2024'!H405:I405)</f>
        <v>66.958709416415985</v>
      </c>
      <c r="AE17" s="7">
        <v>43862</v>
      </c>
      <c r="AF17" s="4">
        <v>25.081099999999999</v>
      </c>
      <c r="AG17" s="4">
        <v>22.030799999999999</v>
      </c>
      <c r="AH17" s="4">
        <v>25.907350000000001</v>
      </c>
      <c r="AI17" s="4">
        <v>21.7864</v>
      </c>
      <c r="AK17" s="2">
        <v>2020</v>
      </c>
      <c r="AL17" s="7">
        <v>43862</v>
      </c>
      <c r="AM17" s="5">
        <v>23.783845977011492</v>
      </c>
      <c r="AN17" s="5">
        <v>24.154762068965518</v>
      </c>
      <c r="AO17" s="4">
        <v>23.969304022988503</v>
      </c>
      <c r="AQ17" s="2">
        <v>2032</v>
      </c>
      <c r="AR17" s="4">
        <v>62.766042429813751</v>
      </c>
      <c r="AS17" s="4"/>
    </row>
    <row r="18" spans="2:45" x14ac:dyDescent="0.3">
      <c r="B18" s="6"/>
      <c r="C18" s="2">
        <v>2037</v>
      </c>
      <c r="D18" s="4">
        <f>AVERAGE('23 IRP - Sep 2022'!H401:I401)</f>
        <v>64.131234825857135</v>
      </c>
      <c r="E18" s="4">
        <f>AVERAGE('23 IRP Update - Sep 2023'!H406:I406)</f>
        <v>56.673309357015896</v>
      </c>
      <c r="F18" s="4">
        <f ca="1">AVERAGE('25 IRP - Sep 2024'!H406:I406)</f>
        <v>72.156648165851209</v>
      </c>
      <c r="AE18" s="7">
        <v>43891</v>
      </c>
      <c r="AF18" s="4">
        <v>22.2395</v>
      </c>
      <c r="AG18" s="4">
        <v>20.135899999999999</v>
      </c>
      <c r="AH18" s="4">
        <v>21.6388</v>
      </c>
      <c r="AI18" s="4">
        <v>18.172699999999999</v>
      </c>
      <c r="AK18" s="2">
        <v>2020</v>
      </c>
      <c r="AL18" s="7">
        <v>43891</v>
      </c>
      <c r="AM18" s="5">
        <v>21.313689502018843</v>
      </c>
      <c r="AN18" s="5">
        <v>20.113342799461641</v>
      </c>
      <c r="AO18" s="4">
        <v>20.71351615074024</v>
      </c>
      <c r="AQ18" s="2">
        <v>2033</v>
      </c>
      <c r="AR18" s="4">
        <v>66.619356658180337</v>
      </c>
      <c r="AS18" s="4"/>
    </row>
    <row r="19" spans="2:45" x14ac:dyDescent="0.3">
      <c r="B19" s="6"/>
      <c r="C19" s="2">
        <v>2038</v>
      </c>
      <c r="D19" s="4">
        <f>AVERAGE('23 IRP - Sep 2022'!H402:I402)</f>
        <v>64.513638417127652</v>
      </c>
      <c r="E19" s="4">
        <f>AVERAGE('23 IRP Update - Sep 2023'!H407:I407)</f>
        <v>58.577902946591905</v>
      </c>
      <c r="F19" s="4">
        <f ca="1">AVERAGE('25 IRP - Sep 2024'!H407:I407)</f>
        <v>74.187865500967476</v>
      </c>
      <c r="AE19" s="7">
        <v>43922</v>
      </c>
      <c r="AF19" s="4">
        <v>18.960799999999999</v>
      </c>
      <c r="AG19" s="4">
        <v>16.025950000000002</v>
      </c>
      <c r="AH19" s="4">
        <v>18.780999999999999</v>
      </c>
      <c r="AI19" s="4">
        <v>13.5357</v>
      </c>
      <c r="AK19" s="2">
        <v>2020</v>
      </c>
      <c r="AL19" s="7">
        <v>43922</v>
      </c>
      <c r="AM19" s="5">
        <v>17.721641111111111</v>
      </c>
      <c r="AN19" s="5">
        <v>16.566317777777776</v>
      </c>
      <c r="AO19" s="4">
        <v>17.143979444444444</v>
      </c>
      <c r="AQ19" s="2">
        <v>2034</v>
      </c>
      <c r="AR19" s="4">
        <v>69.820169458873252</v>
      </c>
      <c r="AS19" s="4"/>
    </row>
    <row r="20" spans="2:45" x14ac:dyDescent="0.3">
      <c r="B20" s="6"/>
      <c r="C20" s="2">
        <v>2039</v>
      </c>
      <c r="D20" s="4">
        <f>AVERAGE('23 IRP - Sep 2022'!H403:I403)</f>
        <v>64.646584100569783</v>
      </c>
      <c r="E20" s="4">
        <f>AVERAGE('23 IRP Update - Sep 2023'!H408:I408)</f>
        <v>62.10456535616089</v>
      </c>
      <c r="F20" s="4">
        <f ca="1">AVERAGE('25 IRP - Sep 2024'!H408:I408)</f>
        <v>77.024606496740105</v>
      </c>
      <c r="AE20" s="7">
        <v>43952</v>
      </c>
      <c r="AF20" s="4">
        <v>20.102799999999998</v>
      </c>
      <c r="AG20" s="4">
        <v>17.0609</v>
      </c>
      <c r="AH20" s="4">
        <v>18.411650000000002</v>
      </c>
      <c r="AI20" s="4">
        <v>10.977</v>
      </c>
      <c r="AK20" s="2">
        <v>2020</v>
      </c>
      <c r="AL20" s="7">
        <v>43952</v>
      </c>
      <c r="AM20" s="5">
        <v>18.696330107526883</v>
      </c>
      <c r="AN20" s="5">
        <v>14.974123655913978</v>
      </c>
      <c r="AO20" s="4">
        <v>16.83522688172043</v>
      </c>
      <c r="AQ20" s="2">
        <v>2035</v>
      </c>
      <c r="AR20" s="4">
        <v>70.112150544874282</v>
      </c>
      <c r="AS20" s="4"/>
    </row>
    <row r="21" spans="2:45" x14ac:dyDescent="0.3">
      <c r="B21" s="6"/>
      <c r="C21" s="2">
        <v>2040</v>
      </c>
      <c r="D21" s="4">
        <f>AVERAGE('23 IRP - Sep 2022'!H404:I404)</f>
        <v>65.806542523520022</v>
      </c>
      <c r="E21" s="4">
        <f>AVERAGE('23 IRP Update - Sep 2023'!H409:I409)</f>
        <v>66.641312990287147</v>
      </c>
      <c r="F21" s="4">
        <f ca="1">AVERAGE('25 IRP - Sep 2024'!H409:I409)</f>
        <v>81.071093563592939</v>
      </c>
      <c r="AE21" s="7">
        <v>43983</v>
      </c>
      <c r="AF21" s="4">
        <v>36.939050000000002</v>
      </c>
      <c r="AG21" s="4">
        <v>20.948250000000002</v>
      </c>
      <c r="AH21" s="4">
        <v>18.5124</v>
      </c>
      <c r="AI21" s="4">
        <v>9.5464500000000001</v>
      </c>
      <c r="AK21" s="2">
        <v>2020</v>
      </c>
      <c r="AL21" s="7">
        <v>43983</v>
      </c>
      <c r="AM21" s="5">
        <v>30.18737888888889</v>
      </c>
      <c r="AN21" s="5">
        <v>14.726776666666666</v>
      </c>
      <c r="AO21" s="4">
        <v>22.457077777777776</v>
      </c>
      <c r="AQ21" s="2">
        <v>2036</v>
      </c>
      <c r="AR21" s="4">
        <v>72.466948733599111</v>
      </c>
      <c r="AS21" s="4"/>
    </row>
    <row r="22" spans="2:45" x14ac:dyDescent="0.3">
      <c r="C22" s="2">
        <v>2041</v>
      </c>
      <c r="D22" s="4">
        <f>AVERAGE('23 IRP - Sep 2022'!H405:I405)</f>
        <v>66.555313453751864</v>
      </c>
      <c r="E22" s="4">
        <f>AVERAGE('23 IRP Update - Sep 2023'!H410:I410)</f>
        <v>70.807754985940264</v>
      </c>
      <c r="F22" s="4">
        <f ca="1">AVERAGE('25 IRP - Sep 2024'!H410:I410)</f>
        <v>89.744080055726897</v>
      </c>
      <c r="AE22" s="7">
        <v>44013</v>
      </c>
      <c r="AF22" s="4">
        <v>60.643949999999997</v>
      </c>
      <c r="AG22" s="4">
        <v>28.9894</v>
      </c>
      <c r="AH22" s="4">
        <v>37.668599999999998</v>
      </c>
      <c r="AI22" s="4">
        <v>20.270099999999999</v>
      </c>
      <c r="AK22" s="2">
        <v>2020</v>
      </c>
      <c r="AL22" s="7">
        <v>44013</v>
      </c>
      <c r="AM22" s="5">
        <v>46.688718279569891</v>
      </c>
      <c r="AN22" s="5">
        <v>29.998293548387096</v>
      </c>
      <c r="AO22" s="4">
        <v>38.34350591397849</v>
      </c>
      <c r="AQ22" s="2">
        <v>2037</v>
      </c>
      <c r="AR22" s="4">
        <v>77.225494531935126</v>
      </c>
      <c r="AS22" s="4"/>
    </row>
    <row r="23" spans="2:45" x14ac:dyDescent="0.3">
      <c r="C23" s="2">
        <v>2042</v>
      </c>
      <c r="D23" s="4">
        <f>AVERAGE('23 IRP - Sep 2022'!H406:I406)</f>
        <v>66.865456647553984</v>
      </c>
      <c r="E23" s="4">
        <f>AVERAGE('23 IRP Update - Sep 2023'!H411:I411)</f>
        <v>74.374533074958251</v>
      </c>
      <c r="F23" s="4">
        <f ca="1">AVERAGE('25 IRP - Sep 2024'!H411:I411)</f>
        <v>94.308685702769495</v>
      </c>
      <c r="AE23" s="7">
        <v>44044</v>
      </c>
      <c r="AF23" s="4">
        <v>55.100749999999998</v>
      </c>
      <c r="AG23" s="4">
        <v>27.212399999999999</v>
      </c>
      <c r="AH23" s="4">
        <v>42.595799999999997</v>
      </c>
      <c r="AI23" s="4">
        <v>24.354099999999999</v>
      </c>
      <c r="AK23" s="2">
        <v>2020</v>
      </c>
      <c r="AL23" s="7">
        <v>44044</v>
      </c>
      <c r="AM23" s="5">
        <v>42.80588602150538</v>
      </c>
      <c r="AN23" s="5">
        <v>34.553760215053764</v>
      </c>
      <c r="AO23" s="4">
        <v>38.679823118279572</v>
      </c>
      <c r="AQ23" s="2">
        <v>2038</v>
      </c>
      <c r="AR23" s="4">
        <v>83.234818537536427</v>
      </c>
      <c r="AS23" s="4"/>
    </row>
    <row r="24" spans="2:45" x14ac:dyDescent="0.3">
      <c r="C24" s="2">
        <v>2043</v>
      </c>
      <c r="D24" s="4">
        <f>AVERAGE('23 IRP - Sep 2022'!H407:I407)</f>
        <v>66.807474707318107</v>
      </c>
      <c r="E24" s="4">
        <f>AVERAGE('23 IRP Update - Sep 2023'!H412:I412)</f>
        <v>77.265763926957007</v>
      </c>
      <c r="F24" s="4">
        <f ca="1">AVERAGE('25 IRP - Sep 2024'!H412:I412)</f>
        <v>92.493292521752608</v>
      </c>
      <c r="AE24" s="7"/>
      <c r="AF24" s="4"/>
      <c r="AG24" s="4"/>
      <c r="AH24" s="4"/>
      <c r="AI24" s="4"/>
      <c r="AL24" s="7"/>
      <c r="AM24" s="5"/>
      <c r="AN24" s="5"/>
      <c r="AO24" s="4"/>
      <c r="AR24" s="4"/>
      <c r="AS24" s="4"/>
    </row>
    <row r="25" spans="2:45" x14ac:dyDescent="0.3">
      <c r="C25" s="2">
        <v>2044</v>
      </c>
      <c r="D25" s="4">
        <f>AVERAGE('23 IRP - Sep 2022'!H408:I408)</f>
        <v>65.145298359914563</v>
      </c>
      <c r="E25" s="4">
        <f>AVERAGE('23 IRP Update - Sep 2023'!H413:I413)</f>
        <v>73.997450689579267</v>
      </c>
      <c r="F25" s="4">
        <f ca="1">AVERAGE('25 IRP - Sep 2024'!H413:I413)</f>
        <v>98.234171346061913</v>
      </c>
      <c r="AE25" s="7"/>
      <c r="AF25" s="4"/>
      <c r="AG25" s="4"/>
      <c r="AH25" s="4"/>
      <c r="AI25" s="4"/>
      <c r="AL25" s="7"/>
      <c r="AM25" s="5"/>
      <c r="AN25" s="5"/>
      <c r="AO25" s="4"/>
      <c r="AR25" s="4"/>
      <c r="AS25" s="4"/>
    </row>
    <row r="26" spans="2:45" x14ac:dyDescent="0.3">
      <c r="C26" s="2">
        <v>2045</v>
      </c>
      <c r="D26" s="4">
        <f>AVERAGE('23 IRP - Sep 2022'!H409:I409)</f>
        <v>58.935509073839526</v>
      </c>
      <c r="E26" s="4">
        <f>AVERAGE('23 IRP Update - Sep 2023'!H414:I414)</f>
        <v>71.740963028956202</v>
      </c>
      <c r="F26" s="4">
        <f ca="1">AVERAGE('25 IRP - Sep 2024'!H414:I414)</f>
        <v>103.35573094731026</v>
      </c>
      <c r="AE26" s="7"/>
      <c r="AF26" s="4"/>
      <c r="AG26" s="4"/>
      <c r="AH26" s="4"/>
      <c r="AI26" s="4"/>
      <c r="AL26" s="7"/>
      <c r="AM26" s="5"/>
      <c r="AN26" s="5"/>
      <c r="AO26" s="4"/>
      <c r="AR26" s="4"/>
      <c r="AS26" s="4"/>
    </row>
    <row r="27" spans="2:45" x14ac:dyDescent="0.3">
      <c r="AE27" s="7"/>
      <c r="AF27" s="4"/>
      <c r="AG27" s="4"/>
      <c r="AH27" s="4"/>
      <c r="AI27" s="4"/>
      <c r="AL27" s="7"/>
      <c r="AM27" s="5"/>
      <c r="AN27" s="5"/>
      <c r="AO27" s="4"/>
      <c r="AR27" s="4"/>
      <c r="AS27" s="4"/>
    </row>
    <row r="28" spans="2:45" x14ac:dyDescent="0.3">
      <c r="AE28" s="7"/>
      <c r="AF28" s="4"/>
      <c r="AG28" s="4"/>
      <c r="AH28" s="4"/>
      <c r="AI28" s="4"/>
      <c r="AL28" s="7"/>
      <c r="AM28" s="5"/>
      <c r="AN28" s="5"/>
      <c r="AO28" s="4"/>
      <c r="AR28" s="4"/>
      <c r="AS28" s="4"/>
    </row>
    <row r="29" spans="2:45" x14ac:dyDescent="0.3">
      <c r="D29" s="2" t="s">
        <v>2</v>
      </c>
      <c r="E29" s="2" t="s">
        <v>2</v>
      </c>
      <c r="F29" s="2" t="s">
        <v>5</v>
      </c>
      <c r="AE29" s="7">
        <v>44075</v>
      </c>
      <c r="AF29" s="4">
        <v>46.702649999999998</v>
      </c>
      <c r="AG29" s="4">
        <v>25.428899999999999</v>
      </c>
      <c r="AH29" s="4">
        <v>37.914549999999998</v>
      </c>
      <c r="AI29" s="4">
        <v>23.67775</v>
      </c>
      <c r="AK29" s="2">
        <v>2020</v>
      </c>
      <c r="AL29" s="7">
        <v>44075</v>
      </c>
      <c r="AM29" s="5">
        <v>37.24765</v>
      </c>
      <c r="AN29" s="5">
        <v>31.587083333333336</v>
      </c>
      <c r="AO29" s="4">
        <v>34.417366666666666</v>
      </c>
      <c r="AQ29" s="2">
        <v>2039</v>
      </c>
      <c r="AR29" s="4">
        <v>88.587581490824448</v>
      </c>
      <c r="AS29" s="4"/>
    </row>
    <row r="30" spans="2:45" x14ac:dyDescent="0.3">
      <c r="AE30" s="7">
        <v>44105</v>
      </c>
      <c r="AF30" s="4">
        <v>23.817799999999998</v>
      </c>
      <c r="AG30" s="4">
        <v>21.615100000000002</v>
      </c>
      <c r="AH30" s="4">
        <v>22.042400000000001</v>
      </c>
      <c r="AI30" s="4">
        <v>18.1187</v>
      </c>
      <c r="AK30" s="2">
        <v>2020</v>
      </c>
      <c r="AL30" s="7">
        <v>44105</v>
      </c>
      <c r="AM30" s="5">
        <v>22.894087096774193</v>
      </c>
      <c r="AN30" s="5">
        <v>20.39697741935484</v>
      </c>
      <c r="AO30" s="4">
        <v>21.645532258064517</v>
      </c>
      <c r="AQ30" s="2">
        <v>2040</v>
      </c>
      <c r="AR30" s="4">
        <v>92.136754922268622</v>
      </c>
      <c r="AS30" s="4"/>
    </row>
    <row r="31" spans="2:45" x14ac:dyDescent="0.3">
      <c r="AE31" s="7">
        <v>44136</v>
      </c>
      <c r="AF31" s="4">
        <v>23.666699999999999</v>
      </c>
      <c r="AG31" s="4">
        <v>21.164400000000001</v>
      </c>
      <c r="AH31" s="4">
        <v>24.2926</v>
      </c>
      <c r="AI31" s="4">
        <v>19.771899999999999</v>
      </c>
      <c r="AK31" s="2">
        <v>2020</v>
      </c>
      <c r="AL31" s="7">
        <v>44136</v>
      </c>
      <c r="AM31" s="5">
        <v>22.497109015256587</v>
      </c>
      <c r="AN31" s="5">
        <v>22.179595977808599</v>
      </c>
      <c r="AO31" s="4">
        <v>22.338352496532593</v>
      </c>
    </row>
    <row r="32" spans="2:45" x14ac:dyDescent="0.3">
      <c r="AE32" s="7">
        <v>44166</v>
      </c>
      <c r="AF32" s="4">
        <v>26.4163</v>
      </c>
      <c r="AG32" s="4">
        <v>23.5626</v>
      </c>
      <c r="AH32" s="4">
        <v>29.4694</v>
      </c>
      <c r="AI32" s="4">
        <v>23.002800000000001</v>
      </c>
      <c r="AK32" s="2">
        <v>2020</v>
      </c>
      <c r="AL32" s="7">
        <v>44166</v>
      </c>
      <c r="AM32" s="5">
        <v>25.158217204301078</v>
      </c>
      <c r="AN32" s="5">
        <v>26.618533333333332</v>
      </c>
      <c r="AO32" s="4">
        <v>25.888375268817207</v>
      </c>
    </row>
    <row r="33" spans="2:41" x14ac:dyDescent="0.3">
      <c r="B33" s="2" t="s">
        <v>1</v>
      </c>
      <c r="AE33" s="7">
        <v>44197</v>
      </c>
      <c r="AF33" s="4">
        <v>26.389600000000002</v>
      </c>
      <c r="AG33" s="4">
        <v>25.015550000000001</v>
      </c>
      <c r="AH33" s="4">
        <v>33.745699999999999</v>
      </c>
      <c r="AI33" s="4">
        <v>25.855350000000001</v>
      </c>
      <c r="AK33" s="2">
        <v>2021</v>
      </c>
      <c r="AL33" s="7">
        <v>44197</v>
      </c>
      <c r="AM33" s="5">
        <v>25.754286559139786</v>
      </c>
      <c r="AN33" s="5">
        <v>30.09747365591398</v>
      </c>
      <c r="AO33" s="4">
        <v>27.925880107526883</v>
      </c>
    </row>
    <row r="34" spans="2:41" x14ac:dyDescent="0.3">
      <c r="AE34" s="7">
        <v>44228</v>
      </c>
      <c r="AF34" s="4">
        <v>26.045449999999999</v>
      </c>
      <c r="AG34" s="4">
        <v>23.6203</v>
      </c>
      <c r="AH34" s="4">
        <v>28.599450000000001</v>
      </c>
      <c r="AI34" s="4">
        <v>23.1752</v>
      </c>
      <c r="AK34" s="2">
        <v>2021</v>
      </c>
      <c r="AL34" s="7">
        <v>44228</v>
      </c>
      <c r="AM34" s="5">
        <v>25.006099999999996</v>
      </c>
      <c r="AN34" s="5">
        <v>26.27477142857143</v>
      </c>
      <c r="AO34" s="4">
        <v>25.640435714285715</v>
      </c>
    </row>
    <row r="35" spans="2:41" x14ac:dyDescent="0.3">
      <c r="AE35" s="7">
        <v>44256</v>
      </c>
      <c r="AF35" s="4">
        <v>23.509250000000002</v>
      </c>
      <c r="AG35" s="4">
        <v>22.332899999999999</v>
      </c>
      <c r="AH35" s="4">
        <v>23.5349</v>
      </c>
      <c r="AI35" s="4">
        <v>19.568549999999998</v>
      </c>
      <c r="AK35" s="2">
        <v>2021</v>
      </c>
      <c r="AL35" s="7">
        <v>44256</v>
      </c>
      <c r="AM35" s="5">
        <v>23.01686123822342</v>
      </c>
      <c r="AN35" s="5">
        <v>21.874691588156121</v>
      </c>
      <c r="AO35" s="4">
        <v>22.445776413189769</v>
      </c>
    </row>
    <row r="36" spans="2:41" x14ac:dyDescent="0.3">
      <c r="AE36" s="7">
        <v>44287</v>
      </c>
      <c r="AF36" s="4">
        <v>20.700849999999999</v>
      </c>
      <c r="AG36" s="4">
        <v>19.524149999999999</v>
      </c>
      <c r="AH36" s="4">
        <v>21.2254</v>
      </c>
      <c r="AI36" s="4">
        <v>14.2858</v>
      </c>
      <c r="AK36" s="2">
        <v>2021</v>
      </c>
      <c r="AL36" s="7">
        <v>44287</v>
      </c>
      <c r="AM36" s="5">
        <v>20.204021111111111</v>
      </c>
      <c r="AN36" s="5">
        <v>18.295346666666667</v>
      </c>
      <c r="AO36" s="4">
        <v>19.249683888888889</v>
      </c>
    </row>
    <row r="37" spans="2:41" x14ac:dyDescent="0.3">
      <c r="AE37" s="7">
        <v>44317</v>
      </c>
      <c r="AF37" s="4">
        <v>21.846399999999999</v>
      </c>
      <c r="AG37" s="4">
        <v>20.616399999999999</v>
      </c>
      <c r="AH37" s="4">
        <v>19.859300000000001</v>
      </c>
      <c r="AI37" s="4">
        <v>11.233549999999999</v>
      </c>
      <c r="AK37" s="2">
        <v>2021</v>
      </c>
      <c r="AL37" s="7">
        <v>44317</v>
      </c>
      <c r="AM37" s="5">
        <v>21.277690322580646</v>
      </c>
      <c r="AN37" s="5">
        <v>15.87105</v>
      </c>
      <c r="AO37" s="4">
        <v>18.574370161290325</v>
      </c>
    </row>
    <row r="38" spans="2:41" x14ac:dyDescent="0.3">
      <c r="AE38" s="7">
        <v>44348</v>
      </c>
      <c r="AF38" s="4">
        <v>33.578949999999999</v>
      </c>
      <c r="AG38" s="4">
        <v>23.605250000000002</v>
      </c>
      <c r="AH38" s="4">
        <v>20.218800000000002</v>
      </c>
      <c r="AI38" s="4">
        <v>9.6822999999999997</v>
      </c>
      <c r="AK38" s="2">
        <v>2021</v>
      </c>
      <c r="AL38" s="7">
        <v>44348</v>
      </c>
      <c r="AM38" s="5">
        <v>29.367832222222223</v>
      </c>
      <c r="AN38" s="5">
        <v>15.770055555555556</v>
      </c>
      <c r="AO38" s="4">
        <v>22.568943888888889</v>
      </c>
    </row>
    <row r="39" spans="2:41" x14ac:dyDescent="0.3">
      <c r="AE39" s="7">
        <v>44378</v>
      </c>
      <c r="AF39" s="4">
        <v>59.92915</v>
      </c>
      <c r="AG39" s="4">
        <v>32.106949999999998</v>
      </c>
      <c r="AH39" s="4">
        <v>41.851149999999997</v>
      </c>
      <c r="AI39" s="4">
        <v>24.41845</v>
      </c>
      <c r="AK39" s="2">
        <v>2021</v>
      </c>
      <c r="AL39" s="7">
        <v>44378</v>
      </c>
      <c r="AM39" s="5">
        <v>47.663448924731178</v>
      </c>
      <c r="AN39" s="5">
        <v>34.165766129032257</v>
      </c>
      <c r="AO39" s="4">
        <v>40.914607526881717</v>
      </c>
    </row>
    <row r="40" spans="2:41" x14ac:dyDescent="0.3">
      <c r="AE40" s="7">
        <v>44409</v>
      </c>
      <c r="AF40" s="4">
        <v>58.88035</v>
      </c>
      <c r="AG40" s="4">
        <v>33.10745</v>
      </c>
      <c r="AH40" s="4">
        <v>46.9405</v>
      </c>
      <c r="AI40" s="4">
        <v>29.046900000000001</v>
      </c>
      <c r="AK40" s="2">
        <v>2021</v>
      </c>
      <c r="AL40" s="7">
        <v>44409</v>
      </c>
      <c r="AM40" s="5">
        <v>47.518103763440863</v>
      </c>
      <c r="AN40" s="5">
        <v>39.051923655913981</v>
      </c>
      <c r="AO40" s="4">
        <v>43.285013709677422</v>
      </c>
    </row>
    <row r="41" spans="2:41" x14ac:dyDescent="0.3">
      <c r="AE41" s="7">
        <v>44440</v>
      </c>
      <c r="AF41" s="4">
        <v>49.711799999999997</v>
      </c>
      <c r="AG41" s="4">
        <v>30.716699999999999</v>
      </c>
      <c r="AH41" s="4">
        <v>42.186149999999998</v>
      </c>
      <c r="AI41" s="4">
        <v>28.221299999999999</v>
      </c>
      <c r="AK41" s="2">
        <v>2021</v>
      </c>
      <c r="AL41" s="7">
        <v>44440</v>
      </c>
      <c r="AM41" s="5">
        <v>41.269533333333328</v>
      </c>
      <c r="AN41" s="5">
        <v>35.979550000000003</v>
      </c>
      <c r="AO41" s="4">
        <v>38.624541666666666</v>
      </c>
    </row>
    <row r="42" spans="2:41" x14ac:dyDescent="0.3">
      <c r="AE42" s="7">
        <v>44470</v>
      </c>
      <c r="AF42" s="4">
        <v>23.8063</v>
      </c>
      <c r="AG42" s="4">
        <v>22.9816</v>
      </c>
      <c r="AH42" s="4">
        <v>26.378</v>
      </c>
      <c r="AI42" s="4">
        <v>21.941500000000001</v>
      </c>
      <c r="AK42" s="2">
        <v>2021</v>
      </c>
      <c r="AL42" s="7">
        <v>44470</v>
      </c>
      <c r="AM42" s="5">
        <v>23.44272258064516</v>
      </c>
      <c r="AN42" s="5">
        <v>24.422123655913982</v>
      </c>
      <c r="AO42" s="4">
        <v>23.932423118279573</v>
      </c>
    </row>
    <row r="43" spans="2:41" x14ac:dyDescent="0.3">
      <c r="AE43" s="7">
        <v>44501</v>
      </c>
      <c r="AF43" s="4">
        <v>27.90523</v>
      </c>
      <c r="AG43" s="4">
        <v>24.550733515930201</v>
      </c>
      <c r="AH43" s="4">
        <v>27.161490000000001</v>
      </c>
      <c r="AI43" s="4">
        <v>22.072479999999999</v>
      </c>
      <c r="AK43" s="2">
        <v>2021</v>
      </c>
      <c r="AL43" s="7">
        <v>44501</v>
      </c>
      <c r="AM43" s="5">
        <v>26.411757917633278</v>
      </c>
      <c r="AN43" s="5">
        <v>24.895786518723995</v>
      </c>
      <c r="AO43" s="4">
        <v>25.653772218178638</v>
      </c>
    </row>
    <row r="44" spans="2:41" x14ac:dyDescent="0.3">
      <c r="AE44" s="7">
        <v>44531</v>
      </c>
      <c r="AF44" s="4">
        <v>30.170925</v>
      </c>
      <c r="AG44" s="4">
        <v>26.681564999999999</v>
      </c>
      <c r="AH44" s="4">
        <v>31.478674999999999</v>
      </c>
      <c r="AI44" s="4">
        <v>25.379179999999998</v>
      </c>
      <c r="AK44" s="2">
        <v>2021</v>
      </c>
      <c r="AL44" s="7">
        <v>44531</v>
      </c>
      <c r="AM44" s="5">
        <v>28.632604999999998</v>
      </c>
      <c r="AN44" s="5">
        <v>28.789650322580645</v>
      </c>
      <c r="AO44" s="4">
        <v>28.71112766129032</v>
      </c>
    </row>
    <row r="45" spans="2:41" x14ac:dyDescent="0.3">
      <c r="AE45" s="7">
        <v>44562</v>
      </c>
      <c r="AF45" s="4">
        <v>30.712485000000001</v>
      </c>
      <c r="AG45" s="4">
        <v>27.878174999999999</v>
      </c>
      <c r="AH45" s="4">
        <v>35.386769999999999</v>
      </c>
      <c r="AI45" s="4">
        <v>27.2714</v>
      </c>
      <c r="AK45" s="2">
        <v>2022</v>
      </c>
      <c r="AL45" s="7">
        <v>44562</v>
      </c>
      <c r="AM45" s="5">
        <v>29.401997580645158</v>
      </c>
      <c r="AN45" s="5">
        <v>31.634502150537632</v>
      </c>
      <c r="AO45" s="4">
        <v>30.518249865591393</v>
      </c>
    </row>
    <row r="46" spans="2:41" x14ac:dyDescent="0.3">
      <c r="AE46" s="7">
        <v>44593</v>
      </c>
      <c r="AF46" s="4">
        <v>30.501464999999996</v>
      </c>
      <c r="AG46" s="4">
        <v>27.310490000000001</v>
      </c>
      <c r="AH46" s="4">
        <v>33.037939999999999</v>
      </c>
      <c r="AI46" s="4">
        <v>26.206040000000002</v>
      </c>
      <c r="AK46" s="2">
        <v>2022</v>
      </c>
      <c r="AL46" s="7">
        <v>44593</v>
      </c>
      <c r="AM46" s="5">
        <v>29.133904285714284</v>
      </c>
      <c r="AN46" s="5">
        <v>30.109982857142857</v>
      </c>
      <c r="AO46" s="4">
        <v>29.62194357142857</v>
      </c>
    </row>
    <row r="47" spans="2:41" x14ac:dyDescent="0.3">
      <c r="AE47" s="7">
        <v>44621</v>
      </c>
      <c r="AF47" s="4">
        <v>28.679375</v>
      </c>
      <c r="AG47" s="4">
        <v>26.758250689697249</v>
      </c>
      <c r="AH47" s="4">
        <v>27.847715000000001</v>
      </c>
      <c r="AI47" s="4">
        <v>22.868670000000002</v>
      </c>
      <c r="AK47" s="2">
        <v>2022</v>
      </c>
      <c r="AL47" s="7">
        <v>44621</v>
      </c>
      <c r="AM47" s="5">
        <v>27.875243559213789</v>
      </c>
      <c r="AN47" s="5">
        <v>25.763619448183039</v>
      </c>
      <c r="AO47" s="4">
        <v>26.819431503698414</v>
      </c>
    </row>
    <row r="48" spans="2:41" x14ac:dyDescent="0.3">
      <c r="AE48" s="7">
        <v>44652</v>
      </c>
      <c r="AF48" s="4">
        <v>26.58202</v>
      </c>
      <c r="AG48" s="4">
        <v>25.06481128234865</v>
      </c>
      <c r="AH48" s="4">
        <v>26.97964</v>
      </c>
      <c r="AI48" s="4">
        <v>20.629455</v>
      </c>
      <c r="AK48" s="2">
        <v>2022</v>
      </c>
      <c r="AL48" s="7">
        <v>44652</v>
      </c>
      <c r="AM48" s="5">
        <v>25.941420763658321</v>
      </c>
      <c r="AN48" s="5">
        <v>24.298450777777777</v>
      </c>
      <c r="AO48" s="4">
        <v>25.119935770718051</v>
      </c>
    </row>
    <row r="49" spans="31:41" x14ac:dyDescent="0.3">
      <c r="AE49" s="7">
        <v>44682</v>
      </c>
      <c r="AF49" s="4">
        <v>27.364264999999996</v>
      </c>
      <c r="AG49" s="4">
        <v>25.145041583251949</v>
      </c>
      <c r="AH49" s="4">
        <v>24.085115000000002</v>
      </c>
      <c r="AI49" s="4">
        <v>17.032689999999999</v>
      </c>
      <c r="AK49" s="2">
        <v>2022</v>
      </c>
      <c r="AL49" s="7">
        <v>44682</v>
      </c>
      <c r="AM49" s="5">
        <v>26.33817245247133</v>
      </c>
      <c r="AN49" s="5">
        <v>20.824316344086025</v>
      </c>
      <c r="AO49" s="4">
        <v>23.581244398278677</v>
      </c>
    </row>
    <row r="50" spans="31:41" x14ac:dyDescent="0.3">
      <c r="AE50" s="7">
        <v>44713</v>
      </c>
      <c r="AF50" s="4">
        <v>36.197054999999999</v>
      </c>
      <c r="AG50" s="4">
        <v>27.789725000000001</v>
      </c>
      <c r="AH50" s="4">
        <v>23.295810000000003</v>
      </c>
      <c r="AI50" s="4">
        <v>13.4720513366699</v>
      </c>
      <c r="AK50" s="2">
        <v>2022</v>
      </c>
      <c r="AL50" s="7">
        <v>44713</v>
      </c>
      <c r="AM50" s="5">
        <v>32.647293444444443</v>
      </c>
      <c r="AN50" s="5">
        <v>19.148000786593958</v>
      </c>
      <c r="AO50" s="4">
        <v>25.897647115519199</v>
      </c>
    </row>
    <row r="51" spans="31:41" x14ac:dyDescent="0.3">
      <c r="AE51" s="7">
        <v>44743</v>
      </c>
      <c r="AF51" s="4">
        <v>56.760800000000003</v>
      </c>
      <c r="AG51" s="4">
        <v>34.34628</v>
      </c>
      <c r="AH51" s="4">
        <v>43.928174999999996</v>
      </c>
      <c r="AI51" s="4">
        <v>27.117240000000002</v>
      </c>
      <c r="AK51" s="2">
        <v>2022</v>
      </c>
      <c r="AL51" s="7">
        <v>44743</v>
      </c>
      <c r="AM51" s="5">
        <v>46.397097204301083</v>
      </c>
      <c r="AN51" s="5">
        <v>36.155377096774195</v>
      </c>
      <c r="AO51" s="4">
        <v>41.276237150537639</v>
      </c>
    </row>
    <row r="52" spans="31:41" x14ac:dyDescent="0.3">
      <c r="AE52" s="7">
        <v>44774</v>
      </c>
      <c r="AF52" s="4">
        <v>56.758105</v>
      </c>
      <c r="AG52" s="4">
        <v>35.515169999999998</v>
      </c>
      <c r="AH52" s="4">
        <v>49.35445</v>
      </c>
      <c r="AI52" s="4">
        <v>31.904350000000001</v>
      </c>
      <c r="AK52" s="2">
        <v>2022</v>
      </c>
      <c r="AL52" s="7">
        <v>44774</v>
      </c>
      <c r="AM52" s="5">
        <v>47.849777419354844</v>
      </c>
      <c r="AN52" s="5">
        <v>42.036666129032263</v>
      </c>
      <c r="AO52" s="4">
        <v>44.943221774193553</v>
      </c>
    </row>
    <row r="53" spans="31:41" x14ac:dyDescent="0.3">
      <c r="AE53" s="7">
        <v>44805</v>
      </c>
      <c r="AF53" s="4">
        <v>48.174449999999993</v>
      </c>
      <c r="AG53" s="4">
        <v>32.957250000000002</v>
      </c>
      <c r="AH53" s="4">
        <v>45.152974999999998</v>
      </c>
      <c r="AI53" s="4">
        <v>31.116755000000001</v>
      </c>
      <c r="AK53" s="2">
        <v>2022</v>
      </c>
      <c r="AL53" s="7">
        <v>44805</v>
      </c>
      <c r="AM53" s="5">
        <v>41.411250000000003</v>
      </c>
      <c r="AN53" s="5">
        <v>38.914655000000003</v>
      </c>
      <c r="AO53" s="4">
        <v>40.162952500000003</v>
      </c>
    </row>
    <row r="54" spans="31:41" x14ac:dyDescent="0.3">
      <c r="AE54" s="7">
        <v>44835</v>
      </c>
      <c r="AF54" s="4">
        <v>29.257985000000001</v>
      </c>
      <c r="AG54" s="4">
        <v>26.75591</v>
      </c>
      <c r="AH54" s="4">
        <v>31.269335000000002</v>
      </c>
      <c r="AI54" s="4">
        <v>25.138150000000003</v>
      </c>
      <c r="AK54" s="2">
        <v>2022</v>
      </c>
      <c r="AL54" s="7">
        <v>44835</v>
      </c>
      <c r="AM54" s="5">
        <v>28.154919677419354</v>
      </c>
      <c r="AN54" s="5">
        <v>28.566339462365598</v>
      </c>
      <c r="AO54" s="4">
        <v>28.360629569892474</v>
      </c>
    </row>
    <row r="55" spans="31:41" x14ac:dyDescent="0.3">
      <c r="AE55" s="7">
        <v>44866</v>
      </c>
      <c r="AF55" s="4">
        <v>32.14376</v>
      </c>
      <c r="AG55" s="4">
        <v>27.937067031860401</v>
      </c>
      <c r="AH55" s="4">
        <v>30.030380000000001</v>
      </c>
      <c r="AI55" s="4">
        <v>24.373059999999999</v>
      </c>
      <c r="AK55" s="2">
        <v>2022</v>
      </c>
      <c r="AL55" s="7">
        <v>44866</v>
      </c>
      <c r="AM55" s="5">
        <v>30.270877277707612</v>
      </c>
      <c r="AN55" s="5">
        <v>27.511656393897365</v>
      </c>
      <c r="AO55" s="4">
        <v>28.89126683580249</v>
      </c>
    </row>
    <row r="56" spans="31:41" x14ac:dyDescent="0.3">
      <c r="AE56" s="7">
        <v>44896</v>
      </c>
      <c r="AF56" s="4">
        <v>33.925550000000001</v>
      </c>
      <c r="AG56" s="4">
        <v>29.800529999999998</v>
      </c>
      <c r="AH56" s="4">
        <v>33.487949999999998</v>
      </c>
      <c r="AI56" s="4">
        <v>27.755559999999999</v>
      </c>
      <c r="AK56" s="2">
        <v>2022</v>
      </c>
      <c r="AL56" s="7">
        <v>44896</v>
      </c>
      <c r="AM56" s="5">
        <v>32.106992795698922</v>
      </c>
      <c r="AN56" s="5">
        <v>30.960767311827954</v>
      </c>
      <c r="AO56" s="4">
        <v>31.53388005376344</v>
      </c>
    </row>
    <row r="57" spans="31:41" x14ac:dyDescent="0.3">
      <c r="AE57" s="7">
        <v>44927</v>
      </c>
      <c r="AF57" s="4">
        <v>35.03537</v>
      </c>
      <c r="AG57" s="4">
        <v>30.7408</v>
      </c>
      <c r="AH57" s="4">
        <v>37.027839999999998</v>
      </c>
      <c r="AI57" s="4">
        <v>28.687449999999998</v>
      </c>
      <c r="AK57" s="2">
        <v>2023</v>
      </c>
      <c r="AL57" s="7">
        <v>44927</v>
      </c>
      <c r="AM57" s="5">
        <v>33.049708602150538</v>
      </c>
      <c r="AN57" s="5">
        <v>33.17153064516129</v>
      </c>
      <c r="AO57" s="4">
        <v>33.110619623655914</v>
      </c>
    </row>
    <row r="58" spans="31:41" x14ac:dyDescent="0.3">
      <c r="AE58" s="7">
        <v>44958</v>
      </c>
      <c r="AF58" s="4">
        <v>34.957479999999997</v>
      </c>
      <c r="AG58" s="4">
        <v>31.000679999999999</v>
      </c>
      <c r="AH58" s="4">
        <v>37.476430000000001</v>
      </c>
      <c r="AI58" s="4">
        <v>29.236879999999999</v>
      </c>
      <c r="AK58" s="2">
        <v>2023</v>
      </c>
      <c r="AL58" s="7">
        <v>44958</v>
      </c>
      <c r="AM58" s="5">
        <v>33.261708571428564</v>
      </c>
      <c r="AN58" s="5">
        <v>33.945194285714287</v>
      </c>
      <c r="AO58" s="4">
        <v>33.603451428571425</v>
      </c>
    </row>
    <row r="59" spans="31:41" x14ac:dyDescent="0.3">
      <c r="AE59" s="7">
        <v>44986</v>
      </c>
      <c r="AF59" s="4">
        <v>33.849499999999999</v>
      </c>
      <c r="AG59" s="4">
        <v>31.183601379394499</v>
      </c>
      <c r="AH59" s="4">
        <v>32.160530000000001</v>
      </c>
      <c r="AI59" s="4">
        <v>26.168790000000001</v>
      </c>
      <c r="AK59" s="2">
        <v>2023</v>
      </c>
      <c r="AL59" s="7">
        <v>44986</v>
      </c>
      <c r="AM59" s="5">
        <v>32.733625880204158</v>
      </c>
      <c r="AN59" s="5">
        <v>29.652547308209957</v>
      </c>
      <c r="AO59" s="4">
        <v>31.19308659420706</v>
      </c>
    </row>
    <row r="60" spans="31:41" x14ac:dyDescent="0.3">
      <c r="AE60" s="7">
        <v>45017</v>
      </c>
      <c r="AF60" s="4">
        <v>32.463189999999997</v>
      </c>
      <c r="AG60" s="4">
        <v>30.605472564697301</v>
      </c>
      <c r="AH60" s="4">
        <v>32.733879999999999</v>
      </c>
      <c r="AI60" s="4">
        <v>26.973109999999998</v>
      </c>
      <c r="AK60" s="2">
        <v>2023</v>
      </c>
      <c r="AL60" s="7">
        <v>45017</v>
      </c>
      <c r="AM60" s="5">
        <v>31.637537806532134</v>
      </c>
      <c r="AN60" s="5">
        <v>30.173537777777778</v>
      </c>
      <c r="AO60" s="4">
        <v>30.905537792154956</v>
      </c>
    </row>
    <row r="61" spans="31:41" x14ac:dyDescent="0.3">
      <c r="AE61" s="7">
        <v>45047</v>
      </c>
      <c r="AF61" s="4">
        <v>32.882129999999997</v>
      </c>
      <c r="AG61" s="4">
        <v>29.673683166503899</v>
      </c>
      <c r="AH61" s="4">
        <v>28.310929999999999</v>
      </c>
      <c r="AI61" s="4">
        <v>22.83183</v>
      </c>
      <c r="AK61" s="2">
        <v>2023</v>
      </c>
      <c r="AL61" s="7">
        <v>45047</v>
      </c>
      <c r="AM61" s="5">
        <v>31.46765343899634</v>
      </c>
      <c r="AN61" s="5">
        <v>25.895412795698924</v>
      </c>
      <c r="AO61" s="4">
        <v>28.681533117347634</v>
      </c>
    </row>
    <row r="62" spans="31:41" x14ac:dyDescent="0.3">
      <c r="AE62" s="7">
        <v>45078</v>
      </c>
      <c r="AF62" s="4">
        <v>38.815159999999999</v>
      </c>
      <c r="AG62" s="4">
        <v>31.9742</v>
      </c>
      <c r="AH62" s="4">
        <v>26.372820000000001</v>
      </c>
      <c r="AI62" s="4">
        <v>17.261802673339801</v>
      </c>
      <c r="AK62" s="2">
        <v>2023</v>
      </c>
      <c r="AL62" s="7">
        <v>45078</v>
      </c>
      <c r="AM62" s="5">
        <v>35.926754666666668</v>
      </c>
      <c r="AN62" s="5">
        <v>22.525946017632361</v>
      </c>
      <c r="AO62" s="4">
        <v>29.226350342149516</v>
      </c>
    </row>
    <row r="63" spans="31:41" x14ac:dyDescent="0.3">
      <c r="AE63" s="7">
        <v>45108</v>
      </c>
      <c r="AF63" s="4">
        <v>53.592449999999999</v>
      </c>
      <c r="AG63" s="4">
        <v>36.585610000000003</v>
      </c>
      <c r="AH63" s="4">
        <v>46.005200000000002</v>
      </c>
      <c r="AI63" s="4">
        <v>29.816030000000001</v>
      </c>
      <c r="AK63" s="2">
        <v>2023</v>
      </c>
      <c r="AL63" s="7">
        <v>45108</v>
      </c>
      <c r="AM63" s="5">
        <v>45.729072365591399</v>
      </c>
      <c r="AN63" s="5">
        <v>38.519884838709679</v>
      </c>
      <c r="AO63" s="4">
        <v>42.124478602150539</v>
      </c>
    </row>
    <row r="64" spans="31:41" x14ac:dyDescent="0.3">
      <c r="AE64" s="7">
        <v>45139</v>
      </c>
      <c r="AF64" s="4">
        <v>54.635860000000001</v>
      </c>
      <c r="AG64" s="4">
        <v>37.922890000000002</v>
      </c>
      <c r="AH64" s="4">
        <v>51.7684</v>
      </c>
      <c r="AI64" s="4">
        <v>34.761800000000001</v>
      </c>
      <c r="AK64" s="2">
        <v>2023</v>
      </c>
      <c r="AL64" s="7">
        <v>45139</v>
      </c>
      <c r="AM64" s="5">
        <v>47.627195161290331</v>
      </c>
      <c r="AN64" s="5">
        <v>44.636600000000001</v>
      </c>
      <c r="AO64" s="4">
        <v>46.131897580645166</v>
      </c>
    </row>
    <row r="65" spans="31:41" x14ac:dyDescent="0.3">
      <c r="AE65" s="7">
        <v>45170</v>
      </c>
      <c r="AF65" s="4">
        <v>46.637099999999997</v>
      </c>
      <c r="AG65" s="4">
        <v>35.197800000000001</v>
      </c>
      <c r="AH65" s="4">
        <v>48.119799999999998</v>
      </c>
      <c r="AI65" s="4">
        <v>34.012210000000003</v>
      </c>
      <c r="AK65" s="2">
        <v>2023</v>
      </c>
      <c r="AL65" s="7">
        <v>45170</v>
      </c>
      <c r="AM65" s="5">
        <v>41.552966666666663</v>
      </c>
      <c r="AN65" s="5">
        <v>41.849759999999996</v>
      </c>
      <c r="AO65" s="4">
        <v>41.701363333333333</v>
      </c>
    </row>
    <row r="66" spans="31:41" x14ac:dyDescent="0.3">
      <c r="AE66" s="7">
        <v>45200</v>
      </c>
      <c r="AF66" s="4">
        <v>34.709670000000003</v>
      </c>
      <c r="AG66" s="4">
        <v>30.53022</v>
      </c>
      <c r="AH66" s="4">
        <v>36.160670000000003</v>
      </c>
      <c r="AI66" s="4">
        <v>28.334800000000001</v>
      </c>
      <c r="AK66" s="2">
        <v>2023</v>
      </c>
      <c r="AL66" s="7">
        <v>45200</v>
      </c>
      <c r="AM66" s="5">
        <v>32.867116774193548</v>
      </c>
      <c r="AN66" s="5">
        <v>32.710555268817203</v>
      </c>
      <c r="AO66" s="4">
        <v>32.788836021505375</v>
      </c>
    </row>
    <row r="67" spans="31:41" x14ac:dyDescent="0.3">
      <c r="AE67" s="7">
        <v>45231</v>
      </c>
      <c r="AF67" s="4">
        <v>36.553260000000002</v>
      </c>
      <c r="AG67" s="4">
        <v>32.497120000000002</v>
      </c>
      <c r="AH67" s="4">
        <v>33.580019999999998</v>
      </c>
      <c r="AI67" s="4">
        <v>27.46828</v>
      </c>
      <c r="AK67" s="2">
        <v>2023</v>
      </c>
      <c r="AL67" s="7">
        <v>45231</v>
      </c>
      <c r="AM67" s="5">
        <v>34.747405714285719</v>
      </c>
      <c r="AN67" s="5">
        <v>30.858981803051314</v>
      </c>
      <c r="AO67" s="4">
        <v>32.803193758668513</v>
      </c>
    </row>
    <row r="68" spans="31:41" x14ac:dyDescent="0.3">
      <c r="AE68" s="7">
        <v>45261</v>
      </c>
      <c r="AF68" s="4">
        <v>38.512700000000002</v>
      </c>
      <c r="AG68" s="4">
        <v>33.08981</v>
      </c>
      <c r="AH68" s="4">
        <v>38.143839999999997</v>
      </c>
      <c r="AI68" s="4">
        <v>30.65258</v>
      </c>
      <c r="AK68" s="2">
        <v>2023</v>
      </c>
      <c r="AL68" s="7">
        <v>45261</v>
      </c>
      <c r="AM68" s="5">
        <v>36.005342258064516</v>
      </c>
      <c r="AN68" s="5">
        <v>34.680139139784941</v>
      </c>
      <c r="AO68" s="4">
        <v>35.342740698924729</v>
      </c>
    </row>
    <row r="69" spans="31:41" x14ac:dyDescent="0.3">
      <c r="AE69" s="7">
        <v>45292</v>
      </c>
      <c r="AF69" s="4">
        <v>39.184959999999997</v>
      </c>
      <c r="AG69" s="4">
        <v>33.696820000000002</v>
      </c>
      <c r="AH69" s="4">
        <v>42.298929999999999</v>
      </c>
      <c r="AI69" s="4">
        <v>31.79796</v>
      </c>
      <c r="AK69" s="2">
        <v>2024</v>
      </c>
      <c r="AL69" s="7">
        <v>45292</v>
      </c>
      <c r="AM69" s="5">
        <v>36.765457419354838</v>
      </c>
      <c r="AN69" s="5">
        <v>37.669470107526884</v>
      </c>
      <c r="AO69" s="4">
        <v>37.217463763440861</v>
      </c>
    </row>
    <row r="70" spans="31:41" x14ac:dyDescent="0.3">
      <c r="AE70" s="7">
        <v>45323</v>
      </c>
      <c r="AF70" s="4">
        <v>38.859949999999998</v>
      </c>
      <c r="AG70" s="4">
        <v>33.653039999999997</v>
      </c>
      <c r="AH70" s="4">
        <v>42.324919999999999</v>
      </c>
      <c r="AI70" s="4">
        <v>32.3949</v>
      </c>
      <c r="AK70" s="2">
        <v>2024</v>
      </c>
      <c r="AL70" s="7">
        <v>45323</v>
      </c>
      <c r="AM70" s="5">
        <v>36.645517011494249</v>
      </c>
      <c r="AN70" s="5">
        <v>38.101808045977009</v>
      </c>
      <c r="AO70" s="4">
        <v>37.373662528735629</v>
      </c>
    </row>
    <row r="71" spans="31:41" x14ac:dyDescent="0.3">
      <c r="AE71" s="7">
        <v>45352</v>
      </c>
      <c r="AF71" s="4">
        <v>35.414020000000001</v>
      </c>
      <c r="AG71" s="4">
        <v>31.78679</v>
      </c>
      <c r="AH71" s="4">
        <v>35.558109999999999</v>
      </c>
      <c r="AI71" s="4">
        <v>29.290990000000001</v>
      </c>
      <c r="AK71" s="2">
        <v>2024</v>
      </c>
      <c r="AL71" s="7">
        <v>45352</v>
      </c>
      <c r="AM71" s="5">
        <v>33.817648250336475</v>
      </c>
      <c r="AN71" s="5">
        <v>32.799902409152082</v>
      </c>
      <c r="AO71" s="4">
        <v>33.308775329744279</v>
      </c>
    </row>
    <row r="72" spans="31:41" x14ac:dyDescent="0.3">
      <c r="AE72" s="7">
        <v>45383</v>
      </c>
      <c r="AF72" s="4">
        <v>34.48527</v>
      </c>
      <c r="AG72" s="4">
        <v>30.983740000000001</v>
      </c>
      <c r="AH72" s="4">
        <v>34.501390000000001</v>
      </c>
      <c r="AI72" s="4">
        <v>28.58878</v>
      </c>
      <c r="AK72" s="2">
        <v>2024</v>
      </c>
      <c r="AL72" s="7">
        <v>45383</v>
      </c>
      <c r="AM72" s="5">
        <v>33.006846222222222</v>
      </c>
      <c r="AN72" s="5">
        <v>32.004954666666663</v>
      </c>
      <c r="AO72" s="4">
        <v>32.505900444444443</v>
      </c>
    </row>
    <row r="73" spans="31:41" x14ac:dyDescent="0.3">
      <c r="AE73" s="7">
        <v>45413</v>
      </c>
      <c r="AF73" s="4">
        <v>35.574300000000001</v>
      </c>
      <c r="AG73" s="4">
        <v>31.324719999999999</v>
      </c>
      <c r="AH73" s="4">
        <v>31.368970000000001</v>
      </c>
      <c r="AI73" s="4">
        <v>25.84517</v>
      </c>
      <c r="AK73" s="2">
        <v>2024</v>
      </c>
      <c r="AL73" s="7">
        <v>45413</v>
      </c>
      <c r="AM73" s="5">
        <v>33.70082924731183</v>
      </c>
      <c r="AN73" s="5">
        <v>28.933746344086021</v>
      </c>
      <c r="AO73" s="4">
        <v>31.317287795698924</v>
      </c>
    </row>
    <row r="74" spans="31:41" x14ac:dyDescent="0.3">
      <c r="AE74" s="7">
        <v>45444</v>
      </c>
      <c r="AF74" s="4">
        <v>41.250950000000003</v>
      </c>
      <c r="AG74" s="4">
        <v>34.91695</v>
      </c>
      <c r="AH74" s="4">
        <v>28.464910507202202</v>
      </c>
      <c r="AI74" s="4">
        <v>19.279481887817401</v>
      </c>
      <c r="AK74" s="2">
        <v>2024</v>
      </c>
      <c r="AL74" s="7">
        <v>45444</v>
      </c>
      <c r="AM74" s="5">
        <v>38.435838888888888</v>
      </c>
      <c r="AN74" s="5">
        <v>24.382497787475625</v>
      </c>
      <c r="AO74" s="4">
        <v>31.409168338182255</v>
      </c>
    </row>
    <row r="75" spans="31:41" x14ac:dyDescent="0.3">
      <c r="AE75" s="7">
        <v>45474</v>
      </c>
      <c r="AF75" s="4">
        <v>59.011510000000001</v>
      </c>
      <c r="AG75" s="4">
        <v>40.243679999999998</v>
      </c>
      <c r="AH75" s="4">
        <v>50.754899999999999</v>
      </c>
      <c r="AI75" s="4">
        <v>32.89629</v>
      </c>
      <c r="AK75" s="2">
        <v>2024</v>
      </c>
      <c r="AL75" s="7">
        <v>45474</v>
      </c>
      <c r="AM75" s="5">
        <v>50.737520430107523</v>
      </c>
      <c r="AN75" s="5">
        <v>42.881749354838711</v>
      </c>
      <c r="AO75" s="4">
        <v>46.809634892473113</v>
      </c>
    </row>
    <row r="76" spans="31:41" x14ac:dyDescent="0.3">
      <c r="AE76" s="7">
        <v>45505</v>
      </c>
      <c r="AF76" s="4">
        <v>62.13823</v>
      </c>
      <c r="AG76" s="4">
        <v>43.58473</v>
      </c>
      <c r="AH76" s="4">
        <v>58.89658</v>
      </c>
      <c r="AI76" s="4">
        <v>39.940869999999997</v>
      </c>
      <c r="AK76" s="2">
        <v>2024</v>
      </c>
      <c r="AL76" s="7">
        <v>45505</v>
      </c>
      <c r="AM76" s="5">
        <v>54.357729999999997</v>
      </c>
      <c r="AN76" s="5">
        <v>50.947411290322577</v>
      </c>
      <c r="AO76" s="4">
        <v>52.65257064516129</v>
      </c>
    </row>
    <row r="77" spans="31:41" x14ac:dyDescent="0.3">
      <c r="AE77" s="7">
        <v>45536</v>
      </c>
      <c r="AF77" s="4">
        <v>58.123080000000002</v>
      </c>
      <c r="AG77" s="4">
        <v>42.475859999999997</v>
      </c>
      <c r="AH77" s="4">
        <v>57.708869999999997</v>
      </c>
      <c r="AI77" s="4">
        <v>40.576349999999998</v>
      </c>
      <c r="AK77" s="2">
        <v>2024</v>
      </c>
      <c r="AL77" s="7">
        <v>45536</v>
      </c>
      <c r="AM77" s="5">
        <v>50.821044000000001</v>
      </c>
      <c r="AN77" s="5">
        <v>49.713694000000004</v>
      </c>
      <c r="AO77" s="4">
        <v>50.267369000000002</v>
      </c>
    </row>
    <row r="78" spans="31:41" x14ac:dyDescent="0.3">
      <c r="AE78" s="7">
        <v>45566</v>
      </c>
      <c r="AF78" s="4">
        <v>41.017249999999997</v>
      </c>
      <c r="AG78" s="4">
        <v>35.539340000000003</v>
      </c>
      <c r="AH78" s="4">
        <v>43.250019999999999</v>
      </c>
      <c r="AI78" s="4">
        <v>32.705820000000003</v>
      </c>
      <c r="AK78" s="2">
        <v>2024</v>
      </c>
      <c r="AL78" s="7">
        <v>45566</v>
      </c>
      <c r="AM78" s="5">
        <v>38.720061935483876</v>
      </c>
      <c r="AN78" s="5">
        <v>38.828258709677421</v>
      </c>
      <c r="AO78" s="4">
        <v>38.774160322580649</v>
      </c>
    </row>
    <row r="79" spans="31:41" x14ac:dyDescent="0.3">
      <c r="AE79" s="7">
        <v>45597</v>
      </c>
      <c r="AF79" s="4">
        <v>39.009320000000002</v>
      </c>
      <c r="AG79" s="4">
        <v>32.883920000000003</v>
      </c>
      <c r="AH79" s="4">
        <v>36.663550000000001</v>
      </c>
      <c r="AI79" s="4">
        <v>29.952439999999999</v>
      </c>
      <c r="AK79" s="2">
        <v>2024</v>
      </c>
      <c r="AL79" s="7">
        <v>45597</v>
      </c>
      <c r="AM79" s="5">
        <v>36.282200166435508</v>
      </c>
      <c r="AN79" s="5">
        <v>33.675663300970875</v>
      </c>
      <c r="AO79" s="4">
        <v>34.978931733703192</v>
      </c>
    </row>
    <row r="80" spans="31:41" x14ac:dyDescent="0.3">
      <c r="AE80" s="7">
        <v>45627</v>
      </c>
      <c r="AF80" s="4">
        <v>42.944519999999997</v>
      </c>
      <c r="AG80" s="4">
        <v>35.850659999999998</v>
      </c>
      <c r="AH80" s="4">
        <v>42.588970000000003</v>
      </c>
      <c r="AI80" s="4">
        <v>33.236449999999998</v>
      </c>
      <c r="AK80" s="2">
        <v>2024</v>
      </c>
      <c r="AL80" s="7">
        <v>45627</v>
      </c>
      <c r="AM80" s="5">
        <v>39.664563225806447</v>
      </c>
      <c r="AN80" s="5">
        <v>38.264686559139783</v>
      </c>
      <c r="AO80" s="4">
        <v>38.964624892473111</v>
      </c>
    </row>
    <row r="81" spans="31:41" x14ac:dyDescent="0.3">
      <c r="AE81" s="7">
        <v>45658</v>
      </c>
      <c r="AF81" s="4">
        <v>44.6786079406738</v>
      </c>
      <c r="AG81" s="4">
        <v>41.827468872070298</v>
      </c>
      <c r="AH81" s="4">
        <v>45.358699999999999</v>
      </c>
      <c r="AI81" s="4">
        <v>34.454540000000001</v>
      </c>
      <c r="AK81" s="2">
        <v>2025</v>
      </c>
      <c r="AL81" s="7">
        <v>45658</v>
      </c>
      <c r="AM81" s="5">
        <v>43.421654157741074</v>
      </c>
      <c r="AN81" s="5">
        <v>40.551489677419355</v>
      </c>
      <c r="AO81" s="4">
        <v>41.986571917580214</v>
      </c>
    </row>
    <row r="82" spans="31:41" x14ac:dyDescent="0.3">
      <c r="AE82" s="7">
        <v>45689</v>
      </c>
      <c r="AF82" s="4">
        <v>45.380222320556598</v>
      </c>
      <c r="AG82" s="4">
        <v>42.0575561523438</v>
      </c>
      <c r="AH82" s="4">
        <v>45.599850000000004</v>
      </c>
      <c r="AI82" s="4">
        <v>35.706910000000001</v>
      </c>
      <c r="AK82" s="2">
        <v>2025</v>
      </c>
      <c r="AL82" s="7">
        <v>45689</v>
      </c>
      <c r="AM82" s="5">
        <v>43.95622253417968</v>
      </c>
      <c r="AN82" s="5">
        <v>41.360018571428569</v>
      </c>
      <c r="AO82" s="4">
        <v>42.658120552804121</v>
      </c>
    </row>
    <row r="83" spans="31:41" x14ac:dyDescent="0.3">
      <c r="AE83" s="7">
        <v>45717</v>
      </c>
      <c r="AF83" s="4">
        <v>42.5488471984863</v>
      </c>
      <c r="AG83" s="4">
        <v>40.443447113037102</v>
      </c>
      <c r="AH83" s="4">
        <v>39.161560000000001</v>
      </c>
      <c r="AI83" s="4">
        <v>31.891269999999999</v>
      </c>
      <c r="AK83" s="2">
        <v>2025</v>
      </c>
      <c r="AL83" s="7">
        <v>45717</v>
      </c>
      <c r="AM83" s="5">
        <v>41.622244469089409</v>
      </c>
      <c r="AN83" s="5">
        <v>35.961849596231495</v>
      </c>
      <c r="AO83" s="4">
        <v>38.792047032660449</v>
      </c>
    </row>
    <row r="84" spans="31:41" x14ac:dyDescent="0.3">
      <c r="AE84" s="7">
        <v>45748</v>
      </c>
      <c r="AF84" s="4">
        <v>41.532234191894503</v>
      </c>
      <c r="AG84" s="4">
        <v>39.287815093994098</v>
      </c>
      <c r="AH84" s="4">
        <v>37.616349999999997</v>
      </c>
      <c r="AI84" s="4">
        <v>30.76107</v>
      </c>
      <c r="AK84" s="2">
        <v>2025</v>
      </c>
      <c r="AL84" s="7">
        <v>45748</v>
      </c>
      <c r="AM84" s="5">
        <v>40.584590572781003</v>
      </c>
      <c r="AN84" s="5">
        <v>34.721898444444442</v>
      </c>
      <c r="AO84" s="4">
        <v>37.653244508612723</v>
      </c>
    </row>
    <row r="85" spans="31:41" x14ac:dyDescent="0.3">
      <c r="AE85" s="7">
        <v>45778</v>
      </c>
      <c r="AF85" s="4">
        <v>43.642444610595703</v>
      </c>
      <c r="AG85" s="4">
        <v>42.049716949462898</v>
      </c>
      <c r="AH85" s="4">
        <v>33.58258</v>
      </c>
      <c r="AI85" s="4">
        <v>27.69426</v>
      </c>
      <c r="AK85" s="2">
        <v>2025</v>
      </c>
      <c r="AL85" s="7">
        <v>45778</v>
      </c>
      <c r="AM85" s="5">
        <v>42.94027435138662</v>
      </c>
      <c r="AN85" s="5">
        <v>30.986653978494623</v>
      </c>
      <c r="AO85" s="4">
        <v>36.963464164940618</v>
      </c>
    </row>
    <row r="86" spans="31:41" x14ac:dyDescent="0.3">
      <c r="AE86" s="7">
        <v>45809</v>
      </c>
      <c r="AF86" s="4">
        <v>45.500109999999999</v>
      </c>
      <c r="AG86" s="4">
        <v>41.942188262939403</v>
      </c>
      <c r="AH86" s="4">
        <v>33.433917999267599</v>
      </c>
      <c r="AI86" s="4">
        <v>21.025354385376001</v>
      </c>
      <c r="AK86" s="2">
        <v>2025</v>
      </c>
      <c r="AL86" s="7">
        <v>45809</v>
      </c>
      <c r="AM86" s="5">
        <v>43.918811450195292</v>
      </c>
      <c r="AN86" s="5">
        <v>27.919000837538</v>
      </c>
      <c r="AO86" s="4">
        <v>35.91890614386665</v>
      </c>
    </row>
    <row r="87" spans="31:41" x14ac:dyDescent="0.3">
      <c r="AE87" s="7">
        <v>45839</v>
      </c>
      <c r="AF87" s="4">
        <v>63.521990000000002</v>
      </c>
      <c r="AG87" s="4">
        <v>44.187150000000003</v>
      </c>
      <c r="AH87" s="4">
        <v>53.204320000000003</v>
      </c>
      <c r="AI87" s="4">
        <v>34.819629999999997</v>
      </c>
      <c r="AK87" s="2">
        <v>2025</v>
      </c>
      <c r="AL87" s="7">
        <v>45839</v>
      </c>
      <c r="AM87" s="5">
        <v>54.998028279569894</v>
      </c>
      <c r="AN87" s="5">
        <v>45.099241612903221</v>
      </c>
      <c r="AO87" s="4">
        <v>50.048634946236561</v>
      </c>
    </row>
    <row r="88" spans="31:41" x14ac:dyDescent="0.3">
      <c r="AE88" s="7">
        <v>45870</v>
      </c>
      <c r="AF88" s="4">
        <v>67.911900000000003</v>
      </c>
      <c r="AG88" s="4">
        <v>48.865079999999999</v>
      </c>
      <c r="AH88" s="4">
        <v>63.13456</v>
      </c>
      <c r="AI88" s="4">
        <v>43.91433</v>
      </c>
      <c r="AK88" s="2">
        <v>2025</v>
      </c>
      <c r="AL88" s="7">
        <v>45870</v>
      </c>
      <c r="AM88" s="5">
        <v>59.514914838709679</v>
      </c>
      <c r="AN88" s="5">
        <v>54.661125268817209</v>
      </c>
      <c r="AO88" s="4">
        <v>57.088020053763444</v>
      </c>
    </row>
    <row r="89" spans="31:41" x14ac:dyDescent="0.3">
      <c r="AE89" s="7">
        <v>45901</v>
      </c>
      <c r="AF89" s="4">
        <v>61.126950000000001</v>
      </c>
      <c r="AG89" s="4">
        <v>45.322020000000002</v>
      </c>
      <c r="AH89" s="4">
        <v>61.706670000000003</v>
      </c>
      <c r="AI89" s="4">
        <v>43.340719999999997</v>
      </c>
      <c r="AK89" s="2">
        <v>2025</v>
      </c>
      <c r="AL89" s="7">
        <v>45901</v>
      </c>
      <c r="AM89" s="5">
        <v>54.102536666666673</v>
      </c>
      <c r="AN89" s="5">
        <v>53.544025555555564</v>
      </c>
      <c r="AO89" s="4">
        <v>53.823281111111115</v>
      </c>
    </row>
    <row r="90" spans="31:41" x14ac:dyDescent="0.3">
      <c r="AE90" s="7">
        <v>45931</v>
      </c>
      <c r="AF90" s="4">
        <v>45.730880737304702</v>
      </c>
      <c r="AG90" s="4">
        <v>40.691638946533203</v>
      </c>
      <c r="AH90" s="4">
        <v>43.61835</v>
      </c>
      <c r="AI90" s="4">
        <v>34.038639068603501</v>
      </c>
      <c r="AK90" s="2">
        <v>2025</v>
      </c>
      <c r="AL90" s="7">
        <v>45931</v>
      </c>
      <c r="AM90" s="5">
        <v>43.617650308916659</v>
      </c>
      <c r="AN90" s="5">
        <v>39.601051867478887</v>
      </c>
      <c r="AO90" s="4">
        <v>41.609351088197769</v>
      </c>
    </row>
    <row r="91" spans="31:41" x14ac:dyDescent="0.3">
      <c r="AE91" s="7">
        <v>45962</v>
      </c>
      <c r="AF91" s="4">
        <v>44.58203125</v>
      </c>
      <c r="AG91" s="4">
        <v>40.615203857421903</v>
      </c>
      <c r="AH91" s="4">
        <v>40.868301391601598</v>
      </c>
      <c r="AI91" s="4">
        <v>33.705760955810597</v>
      </c>
      <c r="AK91" s="2">
        <v>2025</v>
      </c>
      <c r="AL91" s="7">
        <v>45962</v>
      </c>
      <c r="AM91" s="5">
        <v>42.727910818240197</v>
      </c>
      <c r="AN91" s="5">
        <v>37.520484294706222</v>
      </c>
      <c r="AO91" s="4">
        <v>40.124197556473206</v>
      </c>
    </row>
    <row r="92" spans="31:41" x14ac:dyDescent="0.3">
      <c r="AE92" s="7">
        <v>45992</v>
      </c>
      <c r="AF92" s="4">
        <v>47.300807952880902</v>
      </c>
      <c r="AG92" s="4">
        <v>43.015098571777301</v>
      </c>
      <c r="AH92" s="4">
        <v>45.066635131835902</v>
      </c>
      <c r="AI92" s="4">
        <v>36.930915832519503</v>
      </c>
      <c r="AK92" s="2">
        <v>2025</v>
      </c>
      <c r="AL92" s="7">
        <v>45992</v>
      </c>
      <c r="AM92" s="5">
        <v>45.411409193469638</v>
      </c>
      <c r="AN92" s="5">
        <v>41.479920171922224</v>
      </c>
      <c r="AO92" s="4">
        <v>43.445664682695934</v>
      </c>
    </row>
    <row r="93" spans="31:41" x14ac:dyDescent="0.3">
      <c r="AE93" s="7">
        <v>46023</v>
      </c>
      <c r="AF93" s="4">
        <v>48.3314018249512</v>
      </c>
      <c r="AG93" s="4">
        <v>44.390243530273402</v>
      </c>
      <c r="AH93" s="4">
        <v>49.522269999999999</v>
      </c>
      <c r="AI93" s="4">
        <v>38.010869999999997</v>
      </c>
      <c r="AK93" s="2">
        <v>2026</v>
      </c>
      <c r="AL93" s="7">
        <v>46023</v>
      </c>
      <c r="AM93" s="5">
        <v>46.593901931598623</v>
      </c>
      <c r="AN93" s="5">
        <v>44.447351720430106</v>
      </c>
      <c r="AO93" s="4">
        <v>45.520626826014364</v>
      </c>
    </row>
    <row r="94" spans="31:41" x14ac:dyDescent="0.3">
      <c r="AE94" s="7">
        <v>46054</v>
      </c>
      <c r="AF94" s="4">
        <v>48.399723052978501</v>
      </c>
      <c r="AG94" s="4">
        <v>45.109287261962898</v>
      </c>
      <c r="AH94" s="4">
        <v>49.394069999999999</v>
      </c>
      <c r="AI94" s="4">
        <v>38.965159999999997</v>
      </c>
      <c r="AK94" s="2">
        <v>2026</v>
      </c>
      <c r="AL94" s="7">
        <v>46054</v>
      </c>
      <c r="AM94" s="5">
        <v>46.989536285400384</v>
      </c>
      <c r="AN94" s="5">
        <v>44.92453714285714</v>
      </c>
      <c r="AO94" s="4">
        <v>45.957036714128762</v>
      </c>
    </row>
    <row r="95" spans="31:41" x14ac:dyDescent="0.3">
      <c r="AE95" s="7">
        <v>46082</v>
      </c>
      <c r="AF95" s="4">
        <v>46.973236083984403</v>
      </c>
      <c r="AG95" s="4">
        <v>44.7113037109375</v>
      </c>
      <c r="AH95" s="4">
        <v>42.646859999999997</v>
      </c>
      <c r="AI95" s="4">
        <v>34.73621</v>
      </c>
      <c r="AK95" s="2">
        <v>2026</v>
      </c>
      <c r="AL95" s="7">
        <v>46082</v>
      </c>
      <c r="AM95" s="5">
        <v>45.977742293962415</v>
      </c>
      <c r="AN95" s="5">
        <v>39.165322247644681</v>
      </c>
      <c r="AO95" s="4">
        <v>42.571532270803544</v>
      </c>
    </row>
    <row r="96" spans="31:41" x14ac:dyDescent="0.3">
      <c r="AE96" s="7">
        <v>46113</v>
      </c>
      <c r="AF96" s="4">
        <v>45.641586303710902</v>
      </c>
      <c r="AG96" s="4">
        <v>43.908336639404297</v>
      </c>
      <c r="AH96" s="4">
        <v>42.154130000000002</v>
      </c>
      <c r="AI96" s="4">
        <v>34.224550000000001</v>
      </c>
      <c r="AK96" s="2">
        <v>2026</v>
      </c>
      <c r="AL96" s="7">
        <v>46113</v>
      </c>
      <c r="AM96" s="5">
        <v>44.909769778781452</v>
      </c>
      <c r="AN96" s="5">
        <v>38.806085111111109</v>
      </c>
      <c r="AO96" s="4">
        <v>41.857927444946284</v>
      </c>
    </row>
    <row r="97" spans="31:41" x14ac:dyDescent="0.3">
      <c r="AE97" s="7">
        <v>46143</v>
      </c>
      <c r="AF97" s="4">
        <v>45.138320922851598</v>
      </c>
      <c r="AG97" s="4">
        <v>42.813808441162102</v>
      </c>
      <c r="AH97" s="4">
        <v>35.540700000000001</v>
      </c>
      <c r="AI97" s="4">
        <v>29.33061</v>
      </c>
      <c r="AK97" s="2">
        <v>2026</v>
      </c>
      <c r="AL97" s="7">
        <v>46143</v>
      </c>
      <c r="AM97" s="5">
        <v>44.063546334543553</v>
      </c>
      <c r="AN97" s="5">
        <v>32.669368064516128</v>
      </c>
      <c r="AO97" s="4">
        <v>38.36645719952984</v>
      </c>
    </row>
    <row r="98" spans="31:41" x14ac:dyDescent="0.3">
      <c r="AE98" s="7">
        <v>46174</v>
      </c>
      <c r="AF98" s="4">
        <v>49.189590000000003</v>
      </c>
      <c r="AG98" s="4">
        <v>44.612968444824197</v>
      </c>
      <c r="AH98" s="4">
        <v>35.510402679443402</v>
      </c>
      <c r="AI98" s="4">
        <v>22.122940063476602</v>
      </c>
      <c r="AK98" s="2">
        <v>2026</v>
      </c>
      <c r="AL98" s="7">
        <v>46174</v>
      </c>
      <c r="AM98" s="5">
        <v>47.257238676703551</v>
      </c>
      <c r="AN98" s="5">
        <v>29.857918463812972</v>
      </c>
      <c r="AO98" s="4">
        <v>38.557578570258258</v>
      </c>
    </row>
    <row r="99" spans="31:41" x14ac:dyDescent="0.3">
      <c r="AE99" s="7">
        <v>46204</v>
      </c>
      <c r="AF99" s="4">
        <v>69.467410000000001</v>
      </c>
      <c r="AG99" s="4">
        <v>48.316090000000003</v>
      </c>
      <c r="AH99" s="4">
        <v>57.715170000000001</v>
      </c>
      <c r="AI99" s="4">
        <v>37.84151</v>
      </c>
      <c r="AK99" s="2">
        <v>2026</v>
      </c>
      <c r="AL99" s="7">
        <v>46204</v>
      </c>
      <c r="AM99" s="5">
        <v>60.142634516129029</v>
      </c>
      <c r="AN99" s="5">
        <v>48.953663978494632</v>
      </c>
      <c r="AO99" s="4">
        <v>54.548149247311827</v>
      </c>
    </row>
    <row r="100" spans="31:41" x14ac:dyDescent="0.3">
      <c r="AE100" s="7">
        <v>46235</v>
      </c>
      <c r="AF100" s="4">
        <v>70.614310000000003</v>
      </c>
      <c r="AG100" s="4">
        <v>51.976089999999999</v>
      </c>
      <c r="AH100" s="4">
        <v>65.487030000000004</v>
      </c>
      <c r="AI100" s="4">
        <v>46.415390000000002</v>
      </c>
      <c r="AK100" s="2">
        <v>2026</v>
      </c>
      <c r="AL100" s="7">
        <v>46235</v>
      </c>
      <c r="AM100" s="5">
        <v>62.397460322580649</v>
      </c>
      <c r="AN100" s="5">
        <v>57.07910268817205</v>
      </c>
      <c r="AO100" s="4">
        <v>59.738281505376349</v>
      </c>
    </row>
    <row r="101" spans="31:41" x14ac:dyDescent="0.3">
      <c r="AE101" s="7">
        <v>46266</v>
      </c>
      <c r="AF101" s="4">
        <v>63.23612</v>
      </c>
      <c r="AG101" s="4">
        <v>47.388210000000001</v>
      </c>
      <c r="AH101" s="4">
        <v>63.342089999999999</v>
      </c>
      <c r="AI101" s="4">
        <v>45.084650000000003</v>
      </c>
      <c r="AK101" s="2">
        <v>2026</v>
      </c>
      <c r="AL101" s="7">
        <v>46266</v>
      </c>
      <c r="AM101" s="5">
        <v>56.192604444444449</v>
      </c>
      <c r="AN101" s="5">
        <v>55.227672222222232</v>
      </c>
      <c r="AO101" s="4">
        <v>55.71013833333334</v>
      </c>
    </row>
    <row r="102" spans="31:41" x14ac:dyDescent="0.3">
      <c r="AE102" s="7">
        <v>46296</v>
      </c>
      <c r="AF102" s="4">
        <v>47.8683471679688</v>
      </c>
      <c r="AG102" s="4">
        <v>42.750652313232401</v>
      </c>
      <c r="AH102" s="4">
        <v>45.648240000000001</v>
      </c>
      <c r="AI102" s="4">
        <v>35.604412078857401</v>
      </c>
      <c r="AK102" s="2">
        <v>2026</v>
      </c>
      <c r="AL102" s="7">
        <v>46296</v>
      </c>
      <c r="AM102" s="5">
        <v>45.722217067595466</v>
      </c>
      <c r="AN102" s="5">
        <v>41.436312162101494</v>
      </c>
      <c r="AO102" s="4">
        <v>43.579264614848483</v>
      </c>
    </row>
    <row r="103" spans="31:41" x14ac:dyDescent="0.3">
      <c r="AE103" s="7">
        <v>46327</v>
      </c>
      <c r="AF103" s="4">
        <v>49.376026153564403</v>
      </c>
      <c r="AG103" s="4">
        <v>44.874683380127003</v>
      </c>
      <c r="AH103" s="4">
        <v>43.865879058837898</v>
      </c>
      <c r="AI103" s="4">
        <v>36.040538787841797</v>
      </c>
      <c r="AK103" s="2">
        <v>2026</v>
      </c>
      <c r="AL103" s="7">
        <v>46327</v>
      </c>
      <c r="AM103" s="5">
        <v>47.272069822568007</v>
      </c>
      <c r="AN103" s="5">
        <v>40.208265090286318</v>
      </c>
      <c r="AO103" s="4">
        <v>43.740167456427159</v>
      </c>
    </row>
    <row r="104" spans="31:41" x14ac:dyDescent="0.3">
      <c r="AE104" s="7">
        <v>46357</v>
      </c>
      <c r="AF104" s="4">
        <v>49.613681793212898</v>
      </c>
      <c r="AG104" s="4">
        <v>45.699542999267599</v>
      </c>
      <c r="AH104" s="4">
        <v>47.402290344238303</v>
      </c>
      <c r="AI104" s="4">
        <v>39.010166168212898</v>
      </c>
      <c r="AK104" s="2">
        <v>2026</v>
      </c>
      <c r="AL104" s="7">
        <v>46357</v>
      </c>
      <c r="AM104" s="5">
        <v>47.888093722763898</v>
      </c>
      <c r="AN104" s="5">
        <v>43.702536675237852</v>
      </c>
      <c r="AO104" s="4">
        <v>45.795315199000875</v>
      </c>
    </row>
    <row r="105" spans="31:41" x14ac:dyDescent="0.3">
      <c r="AE105" s="7">
        <v>46388</v>
      </c>
      <c r="AF105" s="4">
        <v>50.814918518066399</v>
      </c>
      <c r="AG105" s="4">
        <v>47.0174560546875</v>
      </c>
      <c r="AH105" s="4">
        <v>50.784410000000001</v>
      </c>
      <c r="AI105" s="4">
        <v>39.802230000000002</v>
      </c>
      <c r="AK105" s="2">
        <v>2027</v>
      </c>
      <c r="AL105" s="7">
        <v>46388</v>
      </c>
      <c r="AM105" s="5">
        <v>49.059102540375079</v>
      </c>
      <c r="AN105" s="5">
        <v>45.706627849462372</v>
      </c>
      <c r="AO105" s="4">
        <v>47.382865194918722</v>
      </c>
    </row>
    <row r="106" spans="31:41" x14ac:dyDescent="0.3">
      <c r="AE106" s="7">
        <v>46419</v>
      </c>
      <c r="AF106" s="4">
        <v>50.870796203613303</v>
      </c>
      <c r="AG106" s="4">
        <v>47.516490936279297</v>
      </c>
      <c r="AH106" s="4">
        <v>50.741520000000001</v>
      </c>
      <c r="AI106" s="4">
        <v>40.14967</v>
      </c>
      <c r="AK106" s="2">
        <v>2027</v>
      </c>
      <c r="AL106" s="7">
        <v>46419</v>
      </c>
      <c r="AM106" s="5">
        <v>49.433236803327297</v>
      </c>
      <c r="AN106" s="5">
        <v>46.202155714285716</v>
      </c>
      <c r="AO106" s="4">
        <v>47.817696258806507</v>
      </c>
    </row>
    <row r="107" spans="31:41" x14ac:dyDescent="0.3">
      <c r="AE107" s="7">
        <v>46447</v>
      </c>
      <c r="AF107" s="4">
        <v>47.451362609863303</v>
      </c>
      <c r="AG107" s="4">
        <v>44.991233825683601</v>
      </c>
      <c r="AH107" s="4">
        <v>42.748440000000002</v>
      </c>
      <c r="AI107" s="4">
        <v>34.347709999999999</v>
      </c>
      <c r="AK107" s="2">
        <v>2027</v>
      </c>
      <c r="AL107" s="7">
        <v>46447</v>
      </c>
      <c r="AM107" s="5">
        <v>46.421618260092259</v>
      </c>
      <c r="AN107" s="5">
        <v>39.232118290713323</v>
      </c>
      <c r="AO107" s="4">
        <v>42.826868275402788</v>
      </c>
    </row>
    <row r="108" spans="31:41" x14ac:dyDescent="0.3">
      <c r="AE108" s="7">
        <v>46478</v>
      </c>
      <c r="AF108" s="4">
        <v>45.165885925292997</v>
      </c>
      <c r="AG108" s="4">
        <v>42.669364929199197</v>
      </c>
      <c r="AH108" s="4">
        <v>38.834000000000003</v>
      </c>
      <c r="AI108" s="4">
        <v>31.959569999999999</v>
      </c>
      <c r="AK108" s="2">
        <v>2027</v>
      </c>
      <c r="AL108" s="7">
        <v>46478</v>
      </c>
      <c r="AM108" s="5">
        <v>44.111799282497842</v>
      </c>
      <c r="AN108" s="5">
        <v>35.931462888888888</v>
      </c>
      <c r="AO108" s="4">
        <v>40.021631085693365</v>
      </c>
    </row>
    <row r="109" spans="31:41" x14ac:dyDescent="0.3">
      <c r="AE109" s="7">
        <v>46508</v>
      </c>
      <c r="AF109" s="4">
        <v>46.076751708984403</v>
      </c>
      <c r="AG109" s="4">
        <v>43.989784240722699</v>
      </c>
      <c r="AH109" s="4">
        <v>35.127160000000003</v>
      </c>
      <c r="AI109" s="4">
        <v>28.850190000000001</v>
      </c>
      <c r="AK109" s="2">
        <v>2027</v>
      </c>
      <c r="AL109" s="7">
        <v>46508</v>
      </c>
      <c r="AM109" s="5">
        <v>45.111809761293507</v>
      </c>
      <c r="AN109" s="5">
        <v>32.224905053763443</v>
      </c>
      <c r="AO109" s="4">
        <v>38.668357407528475</v>
      </c>
    </row>
    <row r="110" spans="31:41" x14ac:dyDescent="0.3">
      <c r="AE110" s="7">
        <v>46539</v>
      </c>
      <c r="AF110" s="4">
        <v>50.228859999999997</v>
      </c>
      <c r="AG110" s="4">
        <v>45.693332672119098</v>
      </c>
      <c r="AH110" s="4">
        <v>35.239376068115199</v>
      </c>
      <c r="AI110" s="4">
        <v>22.097896575927699</v>
      </c>
      <c r="AK110" s="2">
        <v>2027</v>
      </c>
      <c r="AL110" s="7">
        <v>46539</v>
      </c>
      <c r="AM110" s="5">
        <v>48.313859572672506</v>
      </c>
      <c r="AN110" s="5">
        <v>29.690751393636031</v>
      </c>
      <c r="AO110" s="4">
        <v>39.002305483154267</v>
      </c>
    </row>
    <row r="111" spans="31:41" x14ac:dyDescent="0.3">
      <c r="AE111" s="7">
        <v>46569</v>
      </c>
      <c r="AF111" s="4">
        <v>68.514949999999999</v>
      </c>
      <c r="AG111" s="4">
        <v>49.507109999999997</v>
      </c>
      <c r="AH111" s="4">
        <v>55.970219999999998</v>
      </c>
      <c r="AI111" s="4">
        <v>37.241079999999997</v>
      </c>
      <c r="AK111" s="2">
        <v>2027</v>
      </c>
      <c r="AL111" s="7">
        <v>46569</v>
      </c>
      <c r="AM111" s="5">
        <v>60.135149569892469</v>
      </c>
      <c r="AN111" s="5">
        <v>47.713287311827955</v>
      </c>
      <c r="AO111" s="4">
        <v>53.924218440860216</v>
      </c>
    </row>
    <row r="112" spans="31:41" x14ac:dyDescent="0.3">
      <c r="AE112" s="7">
        <v>46600</v>
      </c>
      <c r="AF112" s="4">
        <v>70.187190000000001</v>
      </c>
      <c r="AG112" s="4">
        <v>52.382550000000002</v>
      </c>
      <c r="AH112" s="4">
        <v>64.679060000000007</v>
      </c>
      <c r="AI112" s="4">
        <v>45.560400000000001</v>
      </c>
      <c r="AK112" s="2">
        <v>2027</v>
      </c>
      <c r="AL112" s="7">
        <v>46600</v>
      </c>
      <c r="AM112" s="5">
        <v>62.337832580645163</v>
      </c>
      <c r="AN112" s="5">
        <v>56.250403440860225</v>
      </c>
      <c r="AO112" s="4">
        <v>59.294118010752698</v>
      </c>
    </row>
    <row r="113" spans="31:41" x14ac:dyDescent="0.3">
      <c r="AE113" s="7">
        <v>46631</v>
      </c>
      <c r="AF113" s="4">
        <v>64.382320000000007</v>
      </c>
      <c r="AG113" s="4">
        <v>48.80209</v>
      </c>
      <c r="AH113" s="4">
        <v>62.772680000000001</v>
      </c>
      <c r="AI113" s="4">
        <v>45.354349999999997</v>
      </c>
      <c r="AK113" s="2">
        <v>2027</v>
      </c>
      <c r="AL113" s="7">
        <v>46631</v>
      </c>
      <c r="AM113" s="5">
        <v>57.457773333333336</v>
      </c>
      <c r="AN113" s="5">
        <v>55.031200000000005</v>
      </c>
      <c r="AO113" s="4">
        <v>56.244486666666674</v>
      </c>
    </row>
    <row r="114" spans="31:41" x14ac:dyDescent="0.3">
      <c r="AE114" s="7">
        <v>46661</v>
      </c>
      <c r="AF114" s="4">
        <v>50.959480285644503</v>
      </c>
      <c r="AG114" s="4">
        <v>46.272647857666001</v>
      </c>
      <c r="AH114" s="4">
        <v>47.435479999999998</v>
      </c>
      <c r="AI114" s="4">
        <v>36.648475646972699</v>
      </c>
      <c r="AK114" s="2">
        <v>2027</v>
      </c>
      <c r="AL114" s="7">
        <v>46661</v>
      </c>
      <c r="AM114" s="5">
        <v>48.893242333524945</v>
      </c>
      <c r="AN114" s="5">
        <v>42.679918941138503</v>
      </c>
      <c r="AO114" s="4">
        <v>45.786580637331724</v>
      </c>
    </row>
    <row r="115" spans="31:41" x14ac:dyDescent="0.3">
      <c r="AE115" s="7">
        <v>46692</v>
      </c>
      <c r="AF115" s="4">
        <v>48.330074310302699</v>
      </c>
      <c r="AG115" s="4">
        <v>44.277912139892599</v>
      </c>
      <c r="AH115" s="4">
        <v>43.503532409667997</v>
      </c>
      <c r="AI115" s="4">
        <v>35.438877105712898</v>
      </c>
      <c r="AK115" s="2">
        <v>2027</v>
      </c>
      <c r="AL115" s="7">
        <v>46692</v>
      </c>
      <c r="AM115" s="5">
        <v>46.52599101390652</v>
      </c>
      <c r="AN115" s="5">
        <v>39.913027066298255</v>
      </c>
      <c r="AO115" s="4">
        <v>43.219509040102388</v>
      </c>
    </row>
    <row r="116" spans="31:41" x14ac:dyDescent="0.3">
      <c r="AE116" s="7">
        <v>46722</v>
      </c>
      <c r="AF116" s="4">
        <v>50.570392608642599</v>
      </c>
      <c r="AG116" s="4">
        <v>46.905879974365199</v>
      </c>
      <c r="AH116" s="4">
        <v>47.342662811279297</v>
      </c>
      <c r="AI116" s="4">
        <v>39.085899353027301</v>
      </c>
      <c r="AK116" s="2">
        <v>2027</v>
      </c>
      <c r="AL116" s="7">
        <v>46722</v>
      </c>
      <c r="AM116" s="5">
        <v>48.954854780627826</v>
      </c>
      <c r="AN116" s="5">
        <v>43.702584297426263</v>
      </c>
      <c r="AO116" s="4">
        <v>46.328719539027048</v>
      </c>
    </row>
    <row r="117" spans="31:41" x14ac:dyDescent="0.3">
      <c r="AE117" s="7">
        <v>46753</v>
      </c>
      <c r="AF117" s="4">
        <v>52.147712707519503</v>
      </c>
      <c r="AG117" s="4">
        <v>48.3798828125</v>
      </c>
      <c r="AH117" s="4">
        <v>51.006810000000002</v>
      </c>
      <c r="AI117" s="4">
        <v>39.512169999999998</v>
      </c>
      <c r="AK117" s="2">
        <v>2028</v>
      </c>
      <c r="AL117" s="7">
        <v>46753</v>
      </c>
      <c r="AM117" s="5">
        <v>50.405597809822311</v>
      </c>
      <c r="AN117" s="5">
        <v>45.692083978494622</v>
      </c>
      <c r="AO117" s="4">
        <v>48.048840894158467</v>
      </c>
    </row>
    <row r="118" spans="31:41" x14ac:dyDescent="0.3">
      <c r="AE118" s="7">
        <v>46784</v>
      </c>
      <c r="AF118" s="4">
        <v>51.911346435546903</v>
      </c>
      <c r="AG118" s="4">
        <v>49.192329406738303</v>
      </c>
      <c r="AH118" s="4">
        <v>51.015709999999999</v>
      </c>
      <c r="AI118" s="4">
        <v>39.90551</v>
      </c>
      <c r="AK118" s="2">
        <v>2028</v>
      </c>
      <c r="AL118" s="7">
        <v>46784</v>
      </c>
      <c r="AM118" s="5">
        <v>50.754982871570832</v>
      </c>
      <c r="AN118" s="5">
        <v>46.2906824137931</v>
      </c>
      <c r="AO118" s="4">
        <v>48.522832642681962</v>
      </c>
    </row>
    <row r="119" spans="31:41" x14ac:dyDescent="0.3">
      <c r="AE119" s="7">
        <v>46813</v>
      </c>
      <c r="AF119" s="4">
        <v>48.779998779296903</v>
      </c>
      <c r="AG119" s="4">
        <v>46.488346099853501</v>
      </c>
      <c r="AH119" s="4">
        <v>42.194490000000002</v>
      </c>
      <c r="AI119" s="4">
        <v>34.041989999999998</v>
      </c>
      <c r="AK119" s="2">
        <v>2028</v>
      </c>
      <c r="AL119" s="7">
        <v>46813</v>
      </c>
      <c r="AM119" s="5">
        <v>47.820774037295692</v>
      </c>
      <c r="AN119" s="5">
        <v>38.782070753701213</v>
      </c>
      <c r="AO119" s="4">
        <v>43.301422395498449</v>
      </c>
    </row>
    <row r="120" spans="31:41" x14ac:dyDescent="0.3">
      <c r="AE120" s="7">
        <v>46844</v>
      </c>
      <c r="AF120" s="4">
        <v>46.046131134033203</v>
      </c>
      <c r="AG120" s="4">
        <v>44.114383697509801</v>
      </c>
      <c r="AH120" s="4">
        <v>38.362029999999997</v>
      </c>
      <c r="AI120" s="4">
        <v>31.653980000000001</v>
      </c>
      <c r="AK120" s="2">
        <v>2028</v>
      </c>
      <c r="AL120" s="7">
        <v>46844</v>
      </c>
      <c r="AM120" s="5">
        <v>45.187576717800582</v>
      </c>
      <c r="AN120" s="5">
        <v>35.380674444444445</v>
      </c>
      <c r="AO120" s="4">
        <v>40.28412558112251</v>
      </c>
    </row>
    <row r="121" spans="31:41" x14ac:dyDescent="0.3">
      <c r="AE121" s="7">
        <v>46874</v>
      </c>
      <c r="AF121" s="4">
        <v>49.027805328369098</v>
      </c>
      <c r="AG121" s="4">
        <v>47.364826202392599</v>
      </c>
      <c r="AH121" s="4">
        <v>35.501139999999999</v>
      </c>
      <c r="AI121" s="4">
        <v>28.472149999999999</v>
      </c>
      <c r="AK121" s="2">
        <v>2028</v>
      </c>
      <c r="AL121" s="7">
        <v>46874</v>
      </c>
      <c r="AM121" s="5">
        <v>48.294663993261182</v>
      </c>
      <c r="AN121" s="5">
        <v>32.40233795698925</v>
      </c>
      <c r="AO121" s="4">
        <v>40.348500975125219</v>
      </c>
    </row>
    <row r="122" spans="31:41" x14ac:dyDescent="0.3">
      <c r="AE122" s="7">
        <v>46905</v>
      </c>
      <c r="AF122" s="4">
        <v>51.73827</v>
      </c>
      <c r="AG122" s="4">
        <v>46.600681304931598</v>
      </c>
      <c r="AH122" s="4">
        <v>35.235603332519503</v>
      </c>
      <c r="AI122" s="4">
        <v>21.990587234497099</v>
      </c>
      <c r="AK122" s="2">
        <v>2028</v>
      </c>
      <c r="AL122" s="7">
        <v>46905</v>
      </c>
      <c r="AM122" s="5">
        <v>49.56906588430445</v>
      </c>
      <c r="AN122" s="5">
        <v>29.643263202243375</v>
      </c>
      <c r="AO122" s="4">
        <v>39.606164543273913</v>
      </c>
    </row>
    <row r="123" spans="31:41" x14ac:dyDescent="0.3">
      <c r="AE123" s="7">
        <v>46935</v>
      </c>
      <c r="AF123" s="4">
        <v>69.62585</v>
      </c>
      <c r="AG123" s="4">
        <v>51.051839999999999</v>
      </c>
      <c r="AH123" s="4">
        <v>56.2744</v>
      </c>
      <c r="AI123" s="4">
        <v>37.892890000000001</v>
      </c>
      <c r="AK123" s="2">
        <v>2028</v>
      </c>
      <c r="AL123" s="7">
        <v>46935</v>
      </c>
      <c r="AM123" s="5">
        <v>61.037866881720433</v>
      </c>
      <c r="AN123" s="5">
        <v>47.775422258064523</v>
      </c>
      <c r="AO123" s="4">
        <v>54.406644569892478</v>
      </c>
    </row>
    <row r="124" spans="31:41" x14ac:dyDescent="0.3">
      <c r="AE124" s="7">
        <v>46966</v>
      </c>
      <c r="AF124" s="4">
        <v>70.226309999999998</v>
      </c>
      <c r="AG124" s="4">
        <v>52.867289999999997</v>
      </c>
      <c r="AH124" s="4">
        <v>64.500969999999995</v>
      </c>
      <c r="AI124" s="4">
        <v>45.281350000000003</v>
      </c>
      <c r="AK124" s="2">
        <v>2028</v>
      </c>
      <c r="AL124" s="7">
        <v>46966</v>
      </c>
      <c r="AM124" s="5">
        <v>62.946720967741939</v>
      </c>
      <c r="AN124" s="5">
        <v>56.441129354838708</v>
      </c>
      <c r="AO124" s="4">
        <v>59.693925161290323</v>
      </c>
    </row>
    <row r="125" spans="31:41" x14ac:dyDescent="0.3">
      <c r="AE125" s="7">
        <v>46997</v>
      </c>
      <c r="AF125" s="4">
        <v>61.036520000000003</v>
      </c>
      <c r="AG125" s="4">
        <v>47.5884</v>
      </c>
      <c r="AH125" s="4">
        <v>61.003860000000003</v>
      </c>
      <c r="AI125" s="4">
        <v>44.651249999999997</v>
      </c>
      <c r="AK125" s="2">
        <v>2028</v>
      </c>
      <c r="AL125" s="7">
        <v>46997</v>
      </c>
      <c r="AM125" s="5">
        <v>55.059577777777776</v>
      </c>
      <c r="AN125" s="5">
        <v>53.736033333333339</v>
      </c>
      <c r="AO125" s="4">
        <v>54.397805555555557</v>
      </c>
    </row>
    <row r="126" spans="31:41" x14ac:dyDescent="0.3">
      <c r="AE126" s="7">
        <v>47027</v>
      </c>
      <c r="AF126" s="4">
        <v>50.410308837890597</v>
      </c>
      <c r="AG126" s="4">
        <v>45.294479370117202</v>
      </c>
      <c r="AH126" s="4">
        <v>45.758121490478501</v>
      </c>
      <c r="AI126" s="4">
        <v>36.466800689697301</v>
      </c>
      <c r="AK126" s="2">
        <v>2028</v>
      </c>
      <c r="AL126" s="7">
        <v>47027</v>
      </c>
      <c r="AM126" s="5">
        <v>48.154943158549642</v>
      </c>
      <c r="AN126" s="5">
        <v>41.661947804112593</v>
      </c>
      <c r="AO126" s="4">
        <v>44.908445481331114</v>
      </c>
    </row>
    <row r="127" spans="31:41" x14ac:dyDescent="0.3">
      <c r="AE127" s="7">
        <v>47058</v>
      </c>
      <c r="AF127" s="4">
        <v>50.125095367431598</v>
      </c>
      <c r="AG127" s="4">
        <v>45.961086273193402</v>
      </c>
      <c r="AH127" s="4">
        <v>44.7649116516113</v>
      </c>
      <c r="AI127" s="4">
        <v>35.955146789550803</v>
      </c>
      <c r="AK127" s="2">
        <v>2028</v>
      </c>
      <c r="AL127" s="7">
        <v>47058</v>
      </c>
      <c r="AM127" s="5">
        <v>48.271216145170214</v>
      </c>
      <c r="AN127" s="5">
        <v>40.842672371831249</v>
      </c>
      <c r="AO127" s="4">
        <v>44.556944258500735</v>
      </c>
    </row>
    <row r="128" spans="31:41" x14ac:dyDescent="0.3">
      <c r="AE128" s="7">
        <v>47088</v>
      </c>
      <c r="AF128" s="4">
        <v>52.593082427978501</v>
      </c>
      <c r="AG128" s="4">
        <v>49.117603302002003</v>
      </c>
      <c r="AH128" s="4">
        <v>49.059024810791001</v>
      </c>
      <c r="AI128" s="4">
        <v>40.860050201416001</v>
      </c>
      <c r="AK128" s="2">
        <v>2028</v>
      </c>
      <c r="AL128" s="7">
        <v>47088</v>
      </c>
      <c r="AM128" s="5">
        <v>50.986140466505496</v>
      </c>
      <c r="AN128" s="5">
        <v>45.26810106667137</v>
      </c>
      <c r="AO128" s="4">
        <v>48.127120766588433</v>
      </c>
    </row>
    <row r="129" spans="31:41" x14ac:dyDescent="0.3">
      <c r="AE129" s="7">
        <v>47119</v>
      </c>
      <c r="AF129" s="4">
        <v>54.844882965087898</v>
      </c>
      <c r="AG129" s="4">
        <v>51.186351776122997</v>
      </c>
      <c r="AH129" s="4">
        <v>53.43479</v>
      </c>
      <c r="AI129" s="4">
        <v>40.334060000000001</v>
      </c>
      <c r="AK129" s="2">
        <v>2029</v>
      </c>
      <c r="AL129" s="7">
        <v>47119</v>
      </c>
      <c r="AM129" s="5">
        <v>53.231982118339936</v>
      </c>
      <c r="AN129" s="5">
        <v>47.659199354838712</v>
      </c>
      <c r="AO129" s="4">
        <v>50.445590736589324</v>
      </c>
    </row>
    <row r="130" spans="31:41" x14ac:dyDescent="0.3">
      <c r="AE130" s="7">
        <v>47150</v>
      </c>
      <c r="AF130" s="4">
        <v>54.576137542724602</v>
      </c>
      <c r="AG130" s="4">
        <v>51.564632415771499</v>
      </c>
      <c r="AH130" s="4">
        <v>53.638660000000002</v>
      </c>
      <c r="AI130" s="4">
        <v>41.723050000000001</v>
      </c>
      <c r="AK130" s="2">
        <v>2029</v>
      </c>
      <c r="AL130" s="7">
        <v>47150</v>
      </c>
      <c r="AM130" s="5">
        <v>53.285492488316123</v>
      </c>
      <c r="AN130" s="5">
        <v>48.531970000000001</v>
      </c>
      <c r="AO130" s="4">
        <v>50.908731244158062</v>
      </c>
    </row>
    <row r="131" spans="31:41" x14ac:dyDescent="0.3">
      <c r="AE131" s="7">
        <v>47178</v>
      </c>
      <c r="AF131" s="4">
        <v>52.877109527587898</v>
      </c>
      <c r="AG131" s="4">
        <v>50.610843658447301</v>
      </c>
      <c r="AH131" s="4">
        <v>44.976860000000002</v>
      </c>
      <c r="AI131" s="4">
        <v>36.875839999999997</v>
      </c>
      <c r="AK131" s="2">
        <v>2029</v>
      </c>
      <c r="AL131" s="7">
        <v>47178</v>
      </c>
      <c r="AM131" s="5">
        <v>51.928511027853403</v>
      </c>
      <c r="AN131" s="5">
        <v>41.585988909825033</v>
      </c>
      <c r="AO131" s="4">
        <v>46.757249968839218</v>
      </c>
    </row>
    <row r="132" spans="31:41" x14ac:dyDescent="0.3">
      <c r="AE132" s="7">
        <v>47209</v>
      </c>
      <c r="AF132" s="4">
        <v>51.333480834960902</v>
      </c>
      <c r="AG132" s="4">
        <v>48.512054443359403</v>
      </c>
      <c r="AH132" s="4">
        <v>44.497999999999998</v>
      </c>
      <c r="AI132" s="4">
        <v>36.385309999999997</v>
      </c>
      <c r="AK132" s="2">
        <v>2029</v>
      </c>
      <c r="AL132" s="7">
        <v>47209</v>
      </c>
      <c r="AM132" s="5">
        <v>50.07951354980468</v>
      </c>
      <c r="AN132" s="5">
        <v>40.892359999999989</v>
      </c>
      <c r="AO132" s="4">
        <v>45.485936774902335</v>
      </c>
    </row>
    <row r="133" spans="31:41" x14ac:dyDescent="0.3">
      <c r="AE133" s="7">
        <v>47239</v>
      </c>
      <c r="AF133" s="4">
        <v>50.422111511230497</v>
      </c>
      <c r="AG133" s="4">
        <v>47.799282073974602</v>
      </c>
      <c r="AH133" s="4">
        <v>37.497</v>
      </c>
      <c r="AI133" s="4">
        <v>30.421589999999998</v>
      </c>
      <c r="AK133" s="2">
        <v>2029</v>
      </c>
      <c r="AL133" s="7">
        <v>47239</v>
      </c>
      <c r="AM133" s="5">
        <v>49.265810361472525</v>
      </c>
      <c r="AN133" s="5">
        <v>34.377733225806452</v>
      </c>
      <c r="AO133" s="4">
        <v>41.821771793639485</v>
      </c>
    </row>
    <row r="134" spans="31:41" x14ac:dyDescent="0.3">
      <c r="AE134" s="7">
        <v>47270</v>
      </c>
      <c r="AF134" s="4">
        <v>53.970958709716797</v>
      </c>
      <c r="AG134" s="4">
        <v>50.738197326660199</v>
      </c>
      <c r="AH134" s="4">
        <v>36.271366119384801</v>
      </c>
      <c r="AI134" s="4">
        <v>22.563543319702202</v>
      </c>
      <c r="AK134" s="2">
        <v>2029</v>
      </c>
      <c r="AL134" s="7">
        <v>47270</v>
      </c>
      <c r="AM134" s="5">
        <v>52.606015014648456</v>
      </c>
      <c r="AN134" s="5">
        <v>30.483618715074368</v>
      </c>
      <c r="AO134" s="4">
        <v>41.54481686486141</v>
      </c>
    </row>
    <row r="135" spans="31:41" x14ac:dyDescent="0.3">
      <c r="AE135" s="7">
        <v>47300</v>
      </c>
      <c r="AF135" s="4">
        <v>72.207229999999996</v>
      </c>
      <c r="AG135" s="4">
        <v>54.413150000000002</v>
      </c>
      <c r="AH135" s="4">
        <v>58.92642</v>
      </c>
      <c r="AI135" s="4">
        <v>40.536169999999998</v>
      </c>
      <c r="AK135" s="2">
        <v>2029</v>
      </c>
      <c r="AL135" s="7">
        <v>47300</v>
      </c>
      <c r="AM135" s="5">
        <v>63.979859677419356</v>
      </c>
      <c r="AN135" s="5">
        <v>50.4234011827957</v>
      </c>
      <c r="AO135" s="4">
        <v>57.201630430107528</v>
      </c>
    </row>
    <row r="136" spans="31:41" x14ac:dyDescent="0.3">
      <c r="AE136" s="7">
        <v>47331</v>
      </c>
      <c r="AF136" s="4">
        <v>77.308369999999996</v>
      </c>
      <c r="AG136" s="4">
        <v>58.435450000000003</v>
      </c>
      <c r="AH136" s="4">
        <v>71.227900000000005</v>
      </c>
      <c r="AI136" s="4">
        <v>49.7667</v>
      </c>
      <c r="AK136" s="2">
        <v>2029</v>
      </c>
      <c r="AL136" s="7">
        <v>47331</v>
      </c>
      <c r="AM136" s="5">
        <v>69.393919677419362</v>
      </c>
      <c r="AN136" s="5">
        <v>62.22804193548388</v>
      </c>
      <c r="AO136" s="4">
        <v>65.810980806451624</v>
      </c>
    </row>
    <row r="137" spans="31:41" x14ac:dyDescent="0.3">
      <c r="AE137" s="7">
        <v>47362</v>
      </c>
      <c r="AF137" s="4">
        <v>67.987570000000005</v>
      </c>
      <c r="AG137" s="4">
        <v>53.578429999999997</v>
      </c>
      <c r="AH137" s="4">
        <v>67.108019999999996</v>
      </c>
      <c r="AI137" s="4">
        <v>50.075519999999997</v>
      </c>
      <c r="AK137" s="2">
        <v>2029</v>
      </c>
      <c r="AL137" s="7">
        <v>47362</v>
      </c>
      <c r="AM137" s="5">
        <v>61.263304666666663</v>
      </c>
      <c r="AN137" s="5">
        <v>59.159519999999993</v>
      </c>
      <c r="AO137" s="4">
        <v>60.211412333333328</v>
      </c>
    </row>
    <row r="138" spans="31:41" x14ac:dyDescent="0.3">
      <c r="AE138" s="7">
        <v>47392</v>
      </c>
      <c r="AF138" s="4">
        <v>55.1240844726562</v>
      </c>
      <c r="AG138" s="4">
        <v>49.964397430419901</v>
      </c>
      <c r="AH138" s="4">
        <v>50.052253723144503</v>
      </c>
      <c r="AI138" s="4">
        <v>39.494937896728501</v>
      </c>
      <c r="AK138" s="2">
        <v>2029</v>
      </c>
      <c r="AL138" s="7">
        <v>47392</v>
      </c>
      <c r="AM138" s="5">
        <v>52.960344745266788</v>
      </c>
      <c r="AN138" s="5">
        <v>45.624992247550693</v>
      </c>
      <c r="AO138" s="4">
        <v>49.292668496408737</v>
      </c>
    </row>
    <row r="139" spans="31:41" x14ac:dyDescent="0.3">
      <c r="AE139" s="7">
        <v>47423</v>
      </c>
      <c r="AF139" s="4">
        <v>55.465499877929702</v>
      </c>
      <c r="AG139" s="4">
        <v>50.520683288574197</v>
      </c>
      <c r="AH139" s="4">
        <v>47.176120758056598</v>
      </c>
      <c r="AI139" s="4">
        <v>38.009273529052699</v>
      </c>
      <c r="AK139" s="2">
        <v>2029</v>
      </c>
      <c r="AL139" s="7">
        <v>47423</v>
      </c>
      <c r="AM139" s="5">
        <v>53.263993462973922</v>
      </c>
      <c r="AN139" s="5">
        <v>43.094903059706731</v>
      </c>
      <c r="AO139" s="4">
        <v>48.179448261340326</v>
      </c>
    </row>
    <row r="140" spans="31:41" x14ac:dyDescent="0.3">
      <c r="AE140" s="7">
        <v>47453</v>
      </c>
      <c r="AF140" s="4">
        <v>56.970096588134801</v>
      </c>
      <c r="AG140" s="4">
        <v>53.251419067382798</v>
      </c>
      <c r="AH140" s="4">
        <v>52.713714599609403</v>
      </c>
      <c r="AI140" s="4">
        <v>44.087039947509801</v>
      </c>
      <c r="AK140" s="2">
        <v>2029</v>
      </c>
      <c r="AL140" s="7">
        <v>47453</v>
      </c>
      <c r="AM140" s="5">
        <v>55.250708057034409</v>
      </c>
      <c r="AN140" s="5">
        <v>48.725037072294526</v>
      </c>
      <c r="AO140" s="4">
        <v>51.987872564664471</v>
      </c>
    </row>
    <row r="141" spans="31:41" x14ac:dyDescent="0.3">
      <c r="AE141" s="7">
        <v>47484</v>
      </c>
      <c r="AF141" s="4">
        <v>59.7432250976562</v>
      </c>
      <c r="AG141" s="4">
        <v>54.987770080566399</v>
      </c>
      <c r="AH141" s="4">
        <v>57.98997</v>
      </c>
      <c r="AI141" s="4">
        <v>43.796869999999998</v>
      </c>
      <c r="AK141" s="2">
        <v>2030</v>
      </c>
      <c r="AL141" s="7">
        <v>47484</v>
      </c>
      <c r="AM141" s="5">
        <v>57.646734176143489</v>
      </c>
      <c r="AN141" s="5">
        <v>51.732796881720432</v>
      </c>
      <c r="AO141" s="4">
        <v>54.689765528931957</v>
      </c>
    </row>
    <row r="142" spans="31:41" x14ac:dyDescent="0.3">
      <c r="AE142" s="7">
        <v>47515</v>
      </c>
      <c r="AF142" s="4">
        <v>59.566001892089801</v>
      </c>
      <c r="AG142" s="4">
        <v>56.383991241455099</v>
      </c>
      <c r="AH142" s="4">
        <v>57.995249999999999</v>
      </c>
      <c r="AI142" s="4">
        <v>45.68703</v>
      </c>
      <c r="AK142" s="2">
        <v>2030</v>
      </c>
      <c r="AL142" s="7">
        <v>47515</v>
      </c>
      <c r="AM142" s="5">
        <v>58.202283041817786</v>
      </c>
      <c r="AN142" s="5">
        <v>52.720298571428565</v>
      </c>
      <c r="AO142" s="4">
        <v>55.461290806623175</v>
      </c>
    </row>
    <row r="143" spans="31:41" x14ac:dyDescent="0.3">
      <c r="AE143" s="7">
        <v>47543</v>
      </c>
      <c r="AF143" s="4">
        <v>56.7086181640625</v>
      </c>
      <c r="AG143" s="4">
        <v>53.304729461669901</v>
      </c>
      <c r="AH143" s="4">
        <v>49.582810000000002</v>
      </c>
      <c r="AI143" s="4">
        <v>40.359050000000003</v>
      </c>
      <c r="AK143" s="2">
        <v>2030</v>
      </c>
      <c r="AL143" s="7">
        <v>47543</v>
      </c>
      <c r="AM143" s="5">
        <v>55.210540632861452</v>
      </c>
      <c r="AN143" s="5">
        <v>45.52336246298789</v>
      </c>
      <c r="AO143" s="4">
        <v>50.366951547924671</v>
      </c>
    </row>
    <row r="144" spans="31:41" x14ac:dyDescent="0.3">
      <c r="AE144" s="7">
        <v>47574</v>
      </c>
      <c r="AF144" s="4">
        <v>54.626529693603501</v>
      </c>
      <c r="AG144" s="4">
        <v>51.634048461914098</v>
      </c>
      <c r="AH144" s="4">
        <v>46.740830000000003</v>
      </c>
      <c r="AI144" s="4">
        <v>38.396949999999997</v>
      </c>
      <c r="AK144" s="2">
        <v>2030</v>
      </c>
      <c r="AL144" s="7">
        <v>47574</v>
      </c>
      <c r="AM144" s="5">
        <v>53.363037618001314</v>
      </c>
      <c r="AN144" s="5">
        <v>43.217858444444445</v>
      </c>
      <c r="AO144" s="4">
        <v>48.29044803122288</v>
      </c>
    </row>
    <row r="145" spans="31:41" x14ac:dyDescent="0.3">
      <c r="AE145" s="7">
        <v>47604</v>
      </c>
      <c r="AF145" s="4">
        <v>55.924968719482401</v>
      </c>
      <c r="AG145" s="4">
        <v>52.6157035827637</v>
      </c>
      <c r="AH145" s="4">
        <v>42.115259999999999</v>
      </c>
      <c r="AI145" s="4">
        <v>34.220489999999998</v>
      </c>
      <c r="AK145" s="2">
        <v>2030</v>
      </c>
      <c r="AL145" s="7">
        <v>47604</v>
      </c>
      <c r="AM145" s="5">
        <v>54.466045379638672</v>
      </c>
      <c r="AN145" s="5">
        <v>38.634769999999996</v>
      </c>
      <c r="AO145" s="4">
        <v>46.550407689819338</v>
      </c>
    </row>
    <row r="146" spans="31:41" x14ac:dyDescent="0.3">
      <c r="AE146" s="7">
        <v>47635</v>
      </c>
      <c r="AF146" s="4">
        <v>58.993907928466797</v>
      </c>
      <c r="AG146" s="4">
        <v>55.5348091125488</v>
      </c>
      <c r="AH146" s="4">
        <v>40.734687805175803</v>
      </c>
      <c r="AI146" s="4">
        <v>25.887628555297798</v>
      </c>
      <c r="AK146" s="2">
        <v>2030</v>
      </c>
      <c r="AL146" s="7">
        <v>47635</v>
      </c>
      <c r="AM146" s="5">
        <v>57.456530676947686</v>
      </c>
      <c r="AN146" s="5">
        <v>34.135994805230027</v>
      </c>
      <c r="AO146" s="4">
        <v>45.796262741088853</v>
      </c>
    </row>
    <row r="147" spans="31:41" x14ac:dyDescent="0.3">
      <c r="AE147" s="7">
        <v>47665</v>
      </c>
      <c r="AF147" s="4">
        <v>79.54616</v>
      </c>
      <c r="AG147" s="4">
        <v>59.728900000000003</v>
      </c>
      <c r="AH147" s="4">
        <v>66.027360000000002</v>
      </c>
      <c r="AI147" s="4">
        <v>45.049280000000003</v>
      </c>
      <c r="AK147" s="2">
        <v>2030</v>
      </c>
      <c r="AL147" s="7">
        <v>47665</v>
      </c>
      <c r="AM147" s="5">
        <v>70.809518494623646</v>
      </c>
      <c r="AN147" s="5">
        <v>56.778959139784945</v>
      </c>
      <c r="AO147" s="4">
        <v>63.794238817204295</v>
      </c>
    </row>
    <row r="148" spans="31:41" x14ac:dyDescent="0.3">
      <c r="AE148" s="7">
        <v>47696</v>
      </c>
      <c r="AF148" s="4">
        <v>82.602459999999994</v>
      </c>
      <c r="AG148" s="4">
        <v>64.459199999999996</v>
      </c>
      <c r="AH148" s="4">
        <v>76.492769999999993</v>
      </c>
      <c r="AI148" s="4">
        <v>55.007219999999997</v>
      </c>
      <c r="AK148" s="2">
        <v>2030</v>
      </c>
      <c r="AL148" s="7">
        <v>47696</v>
      </c>
      <c r="AM148" s="5">
        <v>74.993996129032254</v>
      </c>
      <c r="AN148" s="5">
        <v>67.482700645161287</v>
      </c>
      <c r="AO148" s="4">
        <v>71.238348387096778</v>
      </c>
    </row>
    <row r="149" spans="31:41" x14ac:dyDescent="0.3">
      <c r="AE149" s="7">
        <v>47727</v>
      </c>
      <c r="AF149" s="4">
        <v>76.461560000000006</v>
      </c>
      <c r="AG149" s="4">
        <v>61.133369999999999</v>
      </c>
      <c r="AH149" s="4">
        <v>74.768069999999994</v>
      </c>
      <c r="AI149" s="4">
        <v>55.980960000000003</v>
      </c>
      <c r="AK149" s="2">
        <v>2030</v>
      </c>
      <c r="AL149" s="7">
        <v>47727</v>
      </c>
      <c r="AM149" s="5">
        <v>69.308404666666675</v>
      </c>
      <c r="AN149" s="5">
        <v>66.000752000000006</v>
      </c>
      <c r="AO149" s="4">
        <v>67.654578333333347</v>
      </c>
    </row>
    <row r="150" spans="31:41" x14ac:dyDescent="0.3">
      <c r="AE150" s="7">
        <v>47757</v>
      </c>
      <c r="AF150" s="4">
        <v>62.457763671875</v>
      </c>
      <c r="AG150" s="4">
        <v>56.331211090087898</v>
      </c>
      <c r="AH150" s="4">
        <v>57.226325988769503</v>
      </c>
      <c r="AI150" s="4">
        <v>45.645298004150398</v>
      </c>
      <c r="AK150" s="2">
        <v>2030</v>
      </c>
      <c r="AL150" s="7">
        <v>47757</v>
      </c>
      <c r="AM150" s="5">
        <v>59.888564202093313</v>
      </c>
      <c r="AN150" s="5">
        <v>52.369765866187294</v>
      </c>
      <c r="AO150" s="4">
        <v>56.1291650341403</v>
      </c>
    </row>
    <row r="151" spans="31:41" x14ac:dyDescent="0.3">
      <c r="AE151" s="7">
        <v>47788</v>
      </c>
      <c r="AF151" s="4">
        <v>59.024787902832003</v>
      </c>
      <c r="AG151" s="4">
        <v>54.645008087158203</v>
      </c>
      <c r="AH151" s="4">
        <v>53.063968658447301</v>
      </c>
      <c r="AI151" s="4">
        <v>43.1855659484863</v>
      </c>
      <c r="AK151" s="2">
        <v>2030</v>
      </c>
      <c r="AL151" s="7">
        <v>47788</v>
      </c>
      <c r="AM151" s="5">
        <v>57.074844323315652</v>
      </c>
      <c r="AN151" s="5">
        <v>48.665955801446636</v>
      </c>
      <c r="AO151" s="4">
        <v>52.870400062381144</v>
      </c>
    </row>
    <row r="152" spans="31:41" x14ac:dyDescent="0.3">
      <c r="AE152" s="7">
        <v>47818</v>
      </c>
      <c r="AF152" s="4">
        <v>62.626960754394503</v>
      </c>
      <c r="AG152" s="4">
        <v>58.0870361328125</v>
      </c>
      <c r="AH152" s="4">
        <v>58.809009552002003</v>
      </c>
      <c r="AI152" s="4">
        <v>48.309013366699197</v>
      </c>
      <c r="AK152" s="2">
        <v>2030</v>
      </c>
      <c r="AL152" s="7">
        <v>47818</v>
      </c>
      <c r="AM152" s="5">
        <v>60.527855821835082</v>
      </c>
      <c r="AN152" s="5">
        <v>53.954172606109303</v>
      </c>
      <c r="AO152" s="4">
        <v>57.241014213972193</v>
      </c>
    </row>
    <row r="153" spans="31:41" x14ac:dyDescent="0.3">
      <c r="AE153" s="7">
        <v>47849</v>
      </c>
      <c r="AF153" s="4">
        <v>65.389808654785199</v>
      </c>
      <c r="AG153" s="4">
        <v>59.782073974609403</v>
      </c>
      <c r="AH153" s="4">
        <v>62.41771</v>
      </c>
      <c r="AI153" s="4">
        <v>47.634439999999998</v>
      </c>
      <c r="AK153" s="2">
        <v>2031</v>
      </c>
      <c r="AL153" s="7">
        <v>47849</v>
      </c>
      <c r="AM153" s="5">
        <v>62.917581537718455</v>
      </c>
      <c r="AN153" s="5">
        <v>55.900354408602148</v>
      </c>
      <c r="AO153" s="4">
        <v>59.408967973160301</v>
      </c>
    </row>
    <row r="154" spans="31:41" x14ac:dyDescent="0.3">
      <c r="AE154" s="7">
        <v>47880</v>
      </c>
      <c r="AF154" s="4">
        <v>65.072135925292997</v>
      </c>
      <c r="AG154" s="4">
        <v>61.2540283203125</v>
      </c>
      <c r="AH154" s="4">
        <v>62.2121</v>
      </c>
      <c r="AI154" s="4">
        <v>49.687759399414098</v>
      </c>
      <c r="AK154" s="2">
        <v>2031</v>
      </c>
      <c r="AL154" s="7">
        <v>47880</v>
      </c>
      <c r="AM154" s="5">
        <v>63.435804094587063</v>
      </c>
      <c r="AN154" s="5">
        <v>56.844525456891759</v>
      </c>
      <c r="AO154" s="4">
        <v>60.140164775739407</v>
      </c>
    </row>
    <row r="155" spans="31:41" x14ac:dyDescent="0.3">
      <c r="AE155" s="7">
        <v>47908</v>
      </c>
      <c r="AF155" s="4">
        <v>61.188713073730497</v>
      </c>
      <c r="AG155" s="4">
        <v>57.403797149658203</v>
      </c>
      <c r="AH155" s="4">
        <v>53.502220000000001</v>
      </c>
      <c r="AI155" s="4">
        <v>43.3626</v>
      </c>
      <c r="AK155" s="2">
        <v>2031</v>
      </c>
      <c r="AL155" s="7">
        <v>47908</v>
      </c>
      <c r="AM155" s="5">
        <v>59.522942539179162</v>
      </c>
      <c r="AN155" s="5">
        <v>49.039695450874831</v>
      </c>
      <c r="AO155" s="4">
        <v>54.281318995026993</v>
      </c>
    </row>
    <row r="156" spans="31:41" x14ac:dyDescent="0.3">
      <c r="AE156" s="7">
        <v>47939</v>
      </c>
      <c r="AF156" s="4">
        <v>58.277515411377003</v>
      </c>
      <c r="AG156" s="4">
        <v>55.091796875</v>
      </c>
      <c r="AH156" s="4">
        <v>49.423920000000003</v>
      </c>
      <c r="AI156" s="4">
        <v>40.514180000000003</v>
      </c>
      <c r="AK156" s="2">
        <v>2031</v>
      </c>
      <c r="AL156" s="7">
        <v>47939</v>
      </c>
      <c r="AM156" s="5">
        <v>56.932434251573383</v>
      </c>
      <c r="AN156" s="5">
        <v>45.662029777777775</v>
      </c>
      <c r="AO156" s="4">
        <v>51.297232014675579</v>
      </c>
    </row>
    <row r="157" spans="31:41" x14ac:dyDescent="0.3">
      <c r="AE157" s="7">
        <v>47969</v>
      </c>
      <c r="AF157" s="4">
        <v>60.43408203125</v>
      </c>
      <c r="AG157" s="4">
        <v>57.904651641845703</v>
      </c>
      <c r="AH157" s="4">
        <v>44.319270000000003</v>
      </c>
      <c r="AI157" s="4">
        <v>36.057949999999998</v>
      </c>
      <c r="AK157" s="2">
        <v>2031</v>
      </c>
      <c r="AL157" s="7">
        <v>47969</v>
      </c>
      <c r="AM157" s="5">
        <v>59.318956805813698</v>
      </c>
      <c r="AN157" s="5">
        <v>40.677182688172046</v>
      </c>
      <c r="AO157" s="4">
        <v>49.998069746992869</v>
      </c>
    </row>
    <row r="158" spans="31:41" x14ac:dyDescent="0.3">
      <c r="AE158" s="7">
        <v>48000</v>
      </c>
      <c r="AF158" s="4">
        <v>63.592964172363303</v>
      </c>
      <c r="AG158" s="4">
        <v>59.616817474365199</v>
      </c>
      <c r="AH158" s="4">
        <v>44.052482604980497</v>
      </c>
      <c r="AI158" s="4">
        <v>28.093879699706999</v>
      </c>
      <c r="AK158" s="2">
        <v>2031</v>
      </c>
      <c r="AL158" s="7">
        <v>48000</v>
      </c>
      <c r="AM158" s="5">
        <v>61.825787862141922</v>
      </c>
      <c r="AN158" s="5">
        <v>36.959770202636719</v>
      </c>
      <c r="AO158" s="4">
        <v>49.392779032389321</v>
      </c>
    </row>
    <row r="159" spans="31:41" x14ac:dyDescent="0.3">
      <c r="AE159" s="7">
        <v>48030</v>
      </c>
      <c r="AF159" s="4">
        <v>83.861400000000003</v>
      </c>
      <c r="AG159" s="4">
        <v>63.575360000000003</v>
      </c>
      <c r="AH159" s="4">
        <v>69.152659999999997</v>
      </c>
      <c r="AI159" s="4">
        <v>47.359969999999997</v>
      </c>
      <c r="AK159" s="2">
        <v>2031</v>
      </c>
      <c r="AL159" s="7">
        <v>48030</v>
      </c>
      <c r="AM159" s="5">
        <v>74.918092043010759</v>
      </c>
      <c r="AN159" s="5">
        <v>59.545129999999993</v>
      </c>
      <c r="AO159" s="4">
        <v>67.231611021505373</v>
      </c>
    </row>
    <row r="160" spans="31:41" x14ac:dyDescent="0.3">
      <c r="AE160" s="7">
        <v>48061</v>
      </c>
      <c r="AF160" s="4">
        <v>86.041079999999994</v>
      </c>
      <c r="AG160" s="4">
        <v>68.438010000000006</v>
      </c>
      <c r="AH160" s="4">
        <v>78.997550000000004</v>
      </c>
      <c r="AI160" s="4">
        <v>57.951520000000002</v>
      </c>
      <c r="AK160" s="2">
        <v>2031</v>
      </c>
      <c r="AL160" s="7">
        <v>48061</v>
      </c>
      <c r="AM160" s="5">
        <v>78.280586774193551</v>
      </c>
      <c r="AN160" s="5">
        <v>69.719192688172058</v>
      </c>
      <c r="AO160" s="4">
        <v>73.999889731182805</v>
      </c>
    </row>
    <row r="161" spans="31:41" x14ac:dyDescent="0.3">
      <c r="AE161" s="7">
        <v>48092</v>
      </c>
      <c r="AF161" s="4">
        <v>78.202809999999999</v>
      </c>
      <c r="AG161" s="4">
        <v>61.966180000000001</v>
      </c>
      <c r="AH161" s="4">
        <v>77.259609999999995</v>
      </c>
      <c r="AI161" s="4">
        <v>57.291919999999998</v>
      </c>
      <c r="AK161" s="2">
        <v>2031</v>
      </c>
      <c r="AL161" s="7">
        <v>48092</v>
      </c>
      <c r="AM161" s="5">
        <v>70.986530000000002</v>
      </c>
      <c r="AN161" s="5">
        <v>68.38508111111112</v>
      </c>
      <c r="AO161" s="4">
        <v>69.685805555555561</v>
      </c>
    </row>
    <row r="162" spans="31:41" x14ac:dyDescent="0.3">
      <c r="AE162" s="7">
        <v>48122</v>
      </c>
      <c r="AF162" s="4">
        <v>63.807334899902401</v>
      </c>
      <c r="AG162" s="4">
        <v>57.160579681396499</v>
      </c>
      <c r="AH162" s="4">
        <v>59.406772613525398</v>
      </c>
      <c r="AI162" s="4">
        <v>46.699947357177699</v>
      </c>
      <c r="AK162" s="2">
        <v>2031</v>
      </c>
      <c r="AL162" s="7">
        <v>48122</v>
      </c>
      <c r="AM162" s="5">
        <v>61.019985937303154</v>
      </c>
      <c r="AN162" s="5">
        <v>54.078103957637651</v>
      </c>
      <c r="AO162" s="4">
        <v>57.549044947470406</v>
      </c>
    </row>
    <row r="163" spans="31:41" x14ac:dyDescent="0.3">
      <c r="AE163" s="7">
        <v>48153</v>
      </c>
      <c r="AF163" s="4">
        <v>62.923248291015597</v>
      </c>
      <c r="AG163" s="4">
        <v>57.707290649414098</v>
      </c>
      <c r="AH163" s="4">
        <v>56.001598358154297</v>
      </c>
      <c r="AI163" s="4">
        <v>45.374019622802699</v>
      </c>
      <c r="AK163" s="2">
        <v>2031</v>
      </c>
      <c r="AL163" s="7">
        <v>48153</v>
      </c>
      <c r="AM163" s="5">
        <v>60.485276411376617</v>
      </c>
      <c r="AN163" s="5">
        <v>51.034200253003831</v>
      </c>
      <c r="AO163" s="4">
        <v>55.759738332190224</v>
      </c>
    </row>
    <row r="164" spans="31:41" x14ac:dyDescent="0.3">
      <c r="AE164" s="7">
        <v>48183</v>
      </c>
      <c r="AF164" s="4">
        <v>66.225234985351605</v>
      </c>
      <c r="AG164" s="4">
        <v>61.745986938476598</v>
      </c>
      <c r="AH164" s="4">
        <v>62.116413116455099</v>
      </c>
      <c r="AI164" s="4">
        <v>50.7272338867188</v>
      </c>
      <c r="AK164" s="2">
        <v>2031</v>
      </c>
      <c r="AL164" s="7">
        <v>48183</v>
      </c>
      <c r="AM164" s="5">
        <v>64.250512728127148</v>
      </c>
      <c r="AN164" s="5">
        <v>57.095377111947691</v>
      </c>
      <c r="AO164" s="4">
        <v>60.672944920037423</v>
      </c>
    </row>
    <row r="165" spans="31:41" x14ac:dyDescent="0.3">
      <c r="AE165" s="7">
        <v>48214</v>
      </c>
      <c r="AF165" s="4">
        <v>68.591789245605497</v>
      </c>
      <c r="AG165" s="4">
        <v>63.034904479980497</v>
      </c>
      <c r="AH165" s="4">
        <v>64.371470000000002</v>
      </c>
      <c r="AI165" s="4">
        <v>49.30283</v>
      </c>
      <c r="AK165" s="2">
        <v>2032</v>
      </c>
      <c r="AL165" s="7">
        <v>48214</v>
      </c>
      <c r="AM165" s="5">
        <v>66.141979832803074</v>
      </c>
      <c r="AN165" s="5">
        <v>57.728306129032255</v>
      </c>
      <c r="AO165" s="4">
        <v>61.935142980917661</v>
      </c>
    </row>
    <row r="166" spans="31:41" x14ac:dyDescent="0.3">
      <c r="AE166" s="7">
        <v>48245</v>
      </c>
      <c r="AF166" s="4">
        <v>68.452987670898395</v>
      </c>
      <c r="AG166" s="4">
        <v>64.012268066406193</v>
      </c>
      <c r="AH166" s="4">
        <v>64.146119999999996</v>
      </c>
      <c r="AI166" s="4">
        <v>51.660312652587898</v>
      </c>
      <c r="AK166" s="2">
        <v>2032</v>
      </c>
      <c r="AL166" s="7">
        <v>48245</v>
      </c>
      <c r="AM166" s="5">
        <v>66.462320261988083</v>
      </c>
      <c r="AN166" s="5">
        <v>58.549033947711813</v>
      </c>
      <c r="AO166" s="4">
        <v>62.505677104849951</v>
      </c>
    </row>
    <row r="167" spans="31:41" x14ac:dyDescent="0.3">
      <c r="AE167" s="7">
        <v>48274</v>
      </c>
      <c r="AF167" s="4">
        <v>66.289245605468807</v>
      </c>
      <c r="AG167" s="4">
        <v>62.549877166747997</v>
      </c>
      <c r="AH167" s="4">
        <v>56.706330000000001</v>
      </c>
      <c r="AI167" s="4">
        <v>45.92</v>
      </c>
      <c r="AK167" s="2">
        <v>2032</v>
      </c>
      <c r="AL167" s="7">
        <v>48274</v>
      </c>
      <c r="AM167" s="5">
        <v>64.724045626408014</v>
      </c>
      <c r="AN167" s="5">
        <v>52.191459703903092</v>
      </c>
      <c r="AO167" s="4">
        <v>58.457752665155553</v>
      </c>
    </row>
    <row r="168" spans="31:41" x14ac:dyDescent="0.3">
      <c r="AE168" s="7">
        <v>48305</v>
      </c>
      <c r="AF168" s="4">
        <v>64.426132202148395</v>
      </c>
      <c r="AG168" s="4">
        <v>61.503299713134801</v>
      </c>
      <c r="AH168" s="4">
        <v>55.658430000000003</v>
      </c>
      <c r="AI168" s="4">
        <v>45.159399999999998</v>
      </c>
      <c r="AK168" s="2">
        <v>2032</v>
      </c>
      <c r="AL168" s="7">
        <v>48305</v>
      </c>
      <c r="AM168" s="5">
        <v>63.192047373453768</v>
      </c>
      <c r="AN168" s="5">
        <v>51.225506222222215</v>
      </c>
      <c r="AO168" s="4">
        <v>57.208776797837992</v>
      </c>
    </row>
    <row r="169" spans="31:41" x14ac:dyDescent="0.3">
      <c r="AE169" s="7">
        <v>48335</v>
      </c>
      <c r="AF169" s="4">
        <v>63.016868591308601</v>
      </c>
      <c r="AG169" s="4">
        <v>60.388973236083999</v>
      </c>
      <c r="AH169" s="4">
        <v>46.302590000000002</v>
      </c>
      <c r="AI169" s="4">
        <v>38.558990000000001</v>
      </c>
      <c r="AK169" s="2">
        <v>2032</v>
      </c>
      <c r="AL169" s="7">
        <v>48335</v>
      </c>
      <c r="AM169" s="5">
        <v>61.801820201258515</v>
      </c>
      <c r="AN169" s="5">
        <v>42.722215806451615</v>
      </c>
      <c r="AO169" s="4">
        <v>52.262018003855061</v>
      </c>
    </row>
    <row r="170" spans="31:41" x14ac:dyDescent="0.3">
      <c r="AE170" s="7">
        <v>48366</v>
      </c>
      <c r="AF170" s="4">
        <v>68.175819396972599</v>
      </c>
      <c r="AG170" s="4">
        <v>63.640357971191399</v>
      </c>
      <c r="AH170" s="4">
        <v>47.719749450683601</v>
      </c>
      <c r="AI170" s="4">
        <v>30.089723587036101</v>
      </c>
      <c r="AK170" s="2">
        <v>2032</v>
      </c>
      <c r="AL170" s="7">
        <v>48366</v>
      </c>
      <c r="AM170" s="5">
        <v>66.260846794976089</v>
      </c>
      <c r="AN170" s="5">
        <v>40.275960752699099</v>
      </c>
      <c r="AO170" s="4">
        <v>53.268403773837591</v>
      </c>
    </row>
    <row r="171" spans="31:41" x14ac:dyDescent="0.3">
      <c r="AE171" s="7">
        <v>48396</v>
      </c>
      <c r="AF171" s="4">
        <v>87.971109999999996</v>
      </c>
      <c r="AG171" s="4">
        <v>67.988849999999999</v>
      </c>
      <c r="AH171" s="4">
        <v>72.525589999999994</v>
      </c>
      <c r="AI171" s="4">
        <v>50.47569</v>
      </c>
      <c r="AK171" s="2">
        <v>2032</v>
      </c>
      <c r="AL171" s="7">
        <v>48396</v>
      </c>
      <c r="AM171" s="5">
        <v>79.16172655913978</v>
      </c>
      <c r="AN171" s="5">
        <v>62.804666344086016</v>
      </c>
      <c r="AO171" s="4">
        <v>70.983196451612898</v>
      </c>
    </row>
    <row r="172" spans="31:41" x14ac:dyDescent="0.3">
      <c r="AE172" s="7">
        <v>48427</v>
      </c>
      <c r="AF172" s="4">
        <v>89.495639999999995</v>
      </c>
      <c r="AG172" s="4">
        <v>72.022459999999995</v>
      </c>
      <c r="AH172" s="4">
        <v>81.756529999999998</v>
      </c>
      <c r="AI172" s="4">
        <v>60.224649999999997</v>
      </c>
      <c r="AK172" s="2">
        <v>2032</v>
      </c>
      <c r="AL172" s="7">
        <v>48427</v>
      </c>
      <c r="AM172" s="5">
        <v>81.792410107526877</v>
      </c>
      <c r="AN172" s="5">
        <v>72.26398075268817</v>
      </c>
      <c r="AO172" s="4">
        <v>77.02819543010753</v>
      </c>
    </row>
    <row r="173" spans="31:41" x14ac:dyDescent="0.3">
      <c r="AE173" s="7">
        <v>48458</v>
      </c>
      <c r="AF173" s="4">
        <v>81.269829999999999</v>
      </c>
      <c r="AG173" s="4">
        <v>65.414670000000001</v>
      </c>
      <c r="AH173" s="4">
        <v>80.055589999999995</v>
      </c>
      <c r="AI173" s="4">
        <v>60.175919999999998</v>
      </c>
      <c r="AK173" s="2">
        <v>2032</v>
      </c>
      <c r="AL173" s="7">
        <v>48458</v>
      </c>
      <c r="AM173" s="5">
        <v>74.22309222222222</v>
      </c>
      <c r="AN173" s="5">
        <v>71.220181111111117</v>
      </c>
      <c r="AO173" s="4">
        <v>72.721636666666669</v>
      </c>
    </row>
    <row r="174" spans="31:41" x14ac:dyDescent="0.3">
      <c r="AE174" s="7">
        <v>48488</v>
      </c>
      <c r="AF174" s="4">
        <v>67.762603759765597</v>
      </c>
      <c r="AG174" s="4">
        <v>61.813167572021499</v>
      </c>
      <c r="AH174" s="4">
        <v>63.481834411621101</v>
      </c>
      <c r="AI174" s="4">
        <v>49.8819389343262</v>
      </c>
      <c r="AK174" s="2">
        <v>2032</v>
      </c>
      <c r="AL174" s="7">
        <v>48488</v>
      </c>
      <c r="AM174" s="5">
        <v>65.139734042588088</v>
      </c>
      <c r="AN174" s="5">
        <v>57.486181566792176</v>
      </c>
      <c r="AO174" s="4">
        <v>61.312957804690129</v>
      </c>
    </row>
    <row r="175" spans="31:41" x14ac:dyDescent="0.3">
      <c r="AE175" s="7">
        <v>48519</v>
      </c>
      <c r="AF175" s="4">
        <v>68.719696044921903</v>
      </c>
      <c r="AG175" s="4">
        <v>62.592647552490199</v>
      </c>
      <c r="AH175" s="4">
        <v>60.989410400390597</v>
      </c>
      <c r="AI175" s="4">
        <v>48.927043914794901</v>
      </c>
      <c r="AK175" s="2">
        <v>2032</v>
      </c>
      <c r="AL175" s="7">
        <v>48519</v>
      </c>
      <c r="AM175" s="5">
        <v>65.991842277833726</v>
      </c>
      <c r="AN175" s="5">
        <v>55.619064156456872</v>
      </c>
      <c r="AO175" s="4">
        <v>60.805453217145299</v>
      </c>
    </row>
    <row r="176" spans="31:41" x14ac:dyDescent="0.3">
      <c r="AE176" s="7">
        <v>48549</v>
      </c>
      <c r="AF176" s="4">
        <v>70.471748352050795</v>
      </c>
      <c r="AG176" s="4">
        <v>66.394813537597599</v>
      </c>
      <c r="AH176" s="4">
        <v>66.115058898925795</v>
      </c>
      <c r="AI176" s="4">
        <v>53.905174255371101</v>
      </c>
      <c r="AK176" s="2">
        <v>2032</v>
      </c>
      <c r="AL176" s="7">
        <v>48549</v>
      </c>
      <c r="AM176" s="5">
        <v>68.674389992990783</v>
      </c>
      <c r="AN176" s="5">
        <v>60.732206529186634</v>
      </c>
      <c r="AO176" s="4">
        <v>64.703298261088705</v>
      </c>
    </row>
    <row r="177" spans="31:41" x14ac:dyDescent="0.3">
      <c r="AE177" s="7">
        <v>48580</v>
      </c>
      <c r="AF177" s="4">
        <v>73.443794250488295</v>
      </c>
      <c r="AG177" s="4">
        <v>67.946990966796903</v>
      </c>
      <c r="AH177" s="4">
        <v>67.516630000000006</v>
      </c>
      <c r="AI177" s="4">
        <v>52.258920000000003</v>
      </c>
      <c r="AK177" s="2">
        <v>2033</v>
      </c>
      <c r="AL177" s="7">
        <v>48580</v>
      </c>
      <c r="AM177" s="5">
        <v>70.902261549426683</v>
      </c>
      <c r="AN177" s="5">
        <v>60.46198989247312</v>
      </c>
      <c r="AO177" s="4">
        <v>65.682125720949898</v>
      </c>
    </row>
    <row r="178" spans="31:41" x14ac:dyDescent="0.3">
      <c r="AE178" s="7">
        <v>48611</v>
      </c>
      <c r="AF178" s="4">
        <v>73.273529052734403</v>
      </c>
      <c r="AG178" s="4">
        <v>68.697624206542997</v>
      </c>
      <c r="AH178" s="4">
        <v>67.393140000000002</v>
      </c>
      <c r="AI178" s="4">
        <v>54.6588745117188</v>
      </c>
      <c r="AK178" s="2">
        <v>2033</v>
      </c>
      <c r="AL178" s="7">
        <v>48611</v>
      </c>
      <c r="AM178" s="5">
        <v>71.312426975795233</v>
      </c>
      <c r="AN178" s="5">
        <v>61.93559764787949</v>
      </c>
      <c r="AO178" s="4">
        <v>66.624012311837362</v>
      </c>
    </row>
    <row r="179" spans="31:41" x14ac:dyDescent="0.3">
      <c r="AE179" s="7">
        <v>48639</v>
      </c>
      <c r="AF179" s="4">
        <v>69.870101928710895</v>
      </c>
      <c r="AG179" s="4">
        <v>65.715118408203097</v>
      </c>
      <c r="AH179" s="4">
        <v>59.266100000000002</v>
      </c>
      <c r="AI179" s="4">
        <v>47.7502</v>
      </c>
      <c r="AK179" s="2">
        <v>2033</v>
      </c>
      <c r="AL179" s="7">
        <v>48639</v>
      </c>
      <c r="AM179" s="5">
        <v>68.130936552024593</v>
      </c>
      <c r="AN179" s="5">
        <v>54.445851144010767</v>
      </c>
      <c r="AO179" s="4">
        <v>61.288393848017677</v>
      </c>
    </row>
    <row r="180" spans="31:41" x14ac:dyDescent="0.3">
      <c r="AE180" s="7">
        <v>48670</v>
      </c>
      <c r="AF180" s="4">
        <v>65.809104919433594</v>
      </c>
      <c r="AG180" s="4">
        <v>64.121032714843807</v>
      </c>
      <c r="AH180" s="4">
        <v>54.4602</v>
      </c>
      <c r="AI180" s="4">
        <v>45.027340000000002</v>
      </c>
      <c r="AK180" s="2">
        <v>2033</v>
      </c>
      <c r="AL180" s="7">
        <v>48670</v>
      </c>
      <c r="AM180" s="5">
        <v>65.096363321940132</v>
      </c>
      <c r="AN180" s="5">
        <v>50.477436888888889</v>
      </c>
      <c r="AO180" s="4">
        <v>57.78690010541451</v>
      </c>
    </row>
    <row r="181" spans="31:41" x14ac:dyDescent="0.3">
      <c r="AE181" s="7">
        <v>48700</v>
      </c>
      <c r="AF181" s="4">
        <v>67.293960571289105</v>
      </c>
      <c r="AG181" s="4">
        <v>65.235107421875</v>
      </c>
      <c r="AH181" s="4">
        <v>49.29748</v>
      </c>
      <c r="AI181" s="4">
        <v>40.420769999999997</v>
      </c>
      <c r="AK181" s="2">
        <v>2033</v>
      </c>
      <c r="AL181" s="7">
        <v>48700</v>
      </c>
      <c r="AM181" s="5">
        <v>66.342017717258926</v>
      </c>
      <c r="AN181" s="5">
        <v>45.1931947311828</v>
      </c>
      <c r="AO181" s="4">
        <v>55.767606224220863</v>
      </c>
    </row>
    <row r="182" spans="31:41" x14ac:dyDescent="0.3">
      <c r="AE182" s="7">
        <v>48731</v>
      </c>
      <c r="AF182" s="4">
        <v>72.348342895507798</v>
      </c>
      <c r="AG182" s="4">
        <v>68.169395446777401</v>
      </c>
      <c r="AH182" s="4">
        <v>50.949886322021499</v>
      </c>
      <c r="AI182" s="4">
        <v>32.1019287109375</v>
      </c>
      <c r="AK182" s="2">
        <v>2033</v>
      </c>
      <c r="AL182" s="7">
        <v>48731</v>
      </c>
      <c r="AM182" s="5">
        <v>70.58389841715497</v>
      </c>
      <c r="AN182" s="5">
        <v>42.991859775119366</v>
      </c>
      <c r="AO182" s="4">
        <v>56.787879096137168</v>
      </c>
    </row>
    <row r="183" spans="31:41" x14ac:dyDescent="0.3">
      <c r="AE183" s="7">
        <v>48761</v>
      </c>
      <c r="AF183" s="4">
        <v>93.450950000000006</v>
      </c>
      <c r="AG183" s="4">
        <v>73.362369999999999</v>
      </c>
      <c r="AH183" s="4">
        <v>76.375960000000006</v>
      </c>
      <c r="AI183" s="4">
        <v>54.122729999999997</v>
      </c>
      <c r="AK183" s="2">
        <v>2033</v>
      </c>
      <c r="AL183" s="7">
        <v>48761</v>
      </c>
      <c r="AM183" s="5">
        <v>84.162681827957002</v>
      </c>
      <c r="AN183" s="5">
        <v>66.086832150537646</v>
      </c>
      <c r="AO183" s="4">
        <v>75.124756989247317</v>
      </c>
    </row>
    <row r="184" spans="31:41" x14ac:dyDescent="0.3">
      <c r="AE184" s="7">
        <v>48792</v>
      </c>
      <c r="AF184" s="4">
        <v>94.757419999999996</v>
      </c>
      <c r="AG184" s="4">
        <v>76.267390000000006</v>
      </c>
      <c r="AH184" s="4">
        <v>86.341160000000002</v>
      </c>
      <c r="AI184" s="4">
        <v>63.027819999999998</v>
      </c>
      <c r="AK184" s="2">
        <v>2033</v>
      </c>
      <c r="AL184" s="7">
        <v>48792</v>
      </c>
      <c r="AM184" s="5">
        <v>87.003536451612916</v>
      </c>
      <c r="AN184" s="5">
        <v>76.564598064516133</v>
      </c>
      <c r="AO184" s="4">
        <v>81.784067258064525</v>
      </c>
    </row>
    <row r="185" spans="31:41" x14ac:dyDescent="0.3">
      <c r="AE185" s="7">
        <v>48823</v>
      </c>
      <c r="AF185" s="4">
        <v>86.525739999999999</v>
      </c>
      <c r="AG185" s="4">
        <v>71.362129999999993</v>
      </c>
      <c r="AH185" s="4">
        <v>84.002859999999998</v>
      </c>
      <c r="AI185" s="4">
        <v>64.311920000000001</v>
      </c>
      <c r="AK185" s="2">
        <v>2033</v>
      </c>
      <c r="AL185" s="7">
        <v>48823</v>
      </c>
      <c r="AM185" s="5">
        <v>79.786357777777781</v>
      </c>
      <c r="AN185" s="5">
        <v>75.251331111111114</v>
      </c>
      <c r="AO185" s="4">
        <v>77.518844444444454</v>
      </c>
    </row>
    <row r="186" spans="31:41" x14ac:dyDescent="0.3">
      <c r="AE186" s="7">
        <v>48853</v>
      </c>
      <c r="AF186" s="4">
        <v>74.912910461425795</v>
      </c>
      <c r="AG186" s="4">
        <v>69.078170776367202</v>
      </c>
      <c r="AH186" s="4">
        <v>69.193138122558594</v>
      </c>
      <c r="AI186" s="4">
        <v>55.481311798095703</v>
      </c>
      <c r="AK186" s="2">
        <v>2033</v>
      </c>
      <c r="AL186" s="7">
        <v>48853</v>
      </c>
      <c r="AM186" s="5">
        <v>72.340605869088137</v>
      </c>
      <c r="AN186" s="5">
        <v>63.14813942037604</v>
      </c>
      <c r="AO186" s="4">
        <v>67.744372644732096</v>
      </c>
    </row>
    <row r="187" spans="31:41" x14ac:dyDescent="0.3">
      <c r="AE187" s="7">
        <v>48884</v>
      </c>
      <c r="AF187" s="4">
        <v>71.970756530761705</v>
      </c>
      <c r="AG187" s="4">
        <v>65.896659851074205</v>
      </c>
      <c r="AH187" s="4">
        <v>65.228782653808594</v>
      </c>
      <c r="AI187" s="4">
        <v>52.228908538818402</v>
      </c>
      <c r="AK187" s="2">
        <v>2033</v>
      </c>
      <c r="AL187" s="7">
        <v>48884</v>
      </c>
      <c r="AM187" s="5">
        <v>69.266477703882799</v>
      </c>
      <c r="AN187" s="5">
        <v>59.441043970158319</v>
      </c>
      <c r="AO187" s="4">
        <v>64.353760837020559</v>
      </c>
    </row>
    <row r="188" spans="31:41" x14ac:dyDescent="0.3">
      <c r="AE188" s="7">
        <v>48914</v>
      </c>
      <c r="AF188" s="4">
        <v>74.974037170410199</v>
      </c>
      <c r="AG188" s="4">
        <v>71.134750366210895</v>
      </c>
      <c r="AH188" s="4">
        <v>70.442276000976605</v>
      </c>
      <c r="AI188" s="4">
        <v>57.321102142333999</v>
      </c>
      <c r="AK188" s="2">
        <v>2033</v>
      </c>
      <c r="AL188" s="7">
        <v>48914</v>
      </c>
      <c r="AM188" s="5">
        <v>73.281448364257813</v>
      </c>
      <c r="AN188" s="5">
        <v>64.657672471897598</v>
      </c>
      <c r="AO188" s="4">
        <v>68.969560418077705</v>
      </c>
    </row>
    <row r="189" spans="31:41" x14ac:dyDescent="0.3">
      <c r="AE189" s="7">
        <v>48945</v>
      </c>
      <c r="AF189" s="4">
        <v>78.593719482421903</v>
      </c>
      <c r="AG189" s="4">
        <v>72.507598876953097</v>
      </c>
      <c r="AH189" s="4">
        <v>70.622510000000005</v>
      </c>
      <c r="AI189" s="4">
        <v>54.685859999999998</v>
      </c>
      <c r="AK189" s="2">
        <v>2034</v>
      </c>
      <c r="AL189" s="7">
        <v>48945</v>
      </c>
      <c r="AM189" s="5">
        <v>75.779706729355681</v>
      </c>
      <c r="AN189" s="5">
        <v>63.253951397849463</v>
      </c>
      <c r="AO189" s="4">
        <v>69.516829063602572</v>
      </c>
    </row>
    <row r="190" spans="31:41" x14ac:dyDescent="0.3">
      <c r="AE190" s="7">
        <v>48976</v>
      </c>
      <c r="AF190" s="4">
        <v>77.890609741210895</v>
      </c>
      <c r="AG190" s="4">
        <v>73.721572875976605</v>
      </c>
      <c r="AH190" s="4">
        <v>70.313389999999998</v>
      </c>
      <c r="AI190" s="4">
        <v>58.025955200195298</v>
      </c>
      <c r="AK190" s="2">
        <v>2034</v>
      </c>
      <c r="AL190" s="7">
        <v>48976</v>
      </c>
      <c r="AM190" s="5">
        <v>76.103879656110479</v>
      </c>
      <c r="AN190" s="5">
        <v>65.047346514369409</v>
      </c>
      <c r="AO190" s="4">
        <v>70.575613085239951</v>
      </c>
    </row>
    <row r="191" spans="31:41" x14ac:dyDescent="0.3">
      <c r="AE191" s="7">
        <v>49004</v>
      </c>
      <c r="AF191" s="4">
        <v>73.841651916503906</v>
      </c>
      <c r="AG191" s="4">
        <v>70.425689697265597</v>
      </c>
      <c r="AH191" s="4">
        <v>61.439155578613303</v>
      </c>
      <c r="AI191" s="4">
        <v>50.104900000000001</v>
      </c>
      <c r="AK191" s="2">
        <v>2034</v>
      </c>
      <c r="AL191" s="7">
        <v>49004</v>
      </c>
      <c r="AM191" s="5">
        <v>72.411821162556251</v>
      </c>
      <c r="AN191" s="5">
        <v>56.69493823682496</v>
      </c>
      <c r="AO191" s="4">
        <v>64.553379699690609</v>
      </c>
    </row>
    <row r="192" spans="31:41" x14ac:dyDescent="0.3">
      <c r="AE192" s="7">
        <v>49035</v>
      </c>
      <c r="AF192" s="4">
        <v>70.09130859375</v>
      </c>
      <c r="AG192" s="4">
        <v>68.105361938476605</v>
      </c>
      <c r="AH192" s="4">
        <v>57.405769999999997</v>
      </c>
      <c r="AI192" s="4">
        <v>47.086530000000003</v>
      </c>
      <c r="AK192" s="2">
        <v>2034</v>
      </c>
      <c r="AL192" s="7">
        <v>49035</v>
      </c>
      <c r="AM192" s="5">
        <v>69.208665635850721</v>
      </c>
      <c r="AN192" s="5">
        <v>52.819441111111111</v>
      </c>
      <c r="AO192" s="4">
        <v>61.01405337348092</v>
      </c>
    </row>
    <row r="193" spans="31:41" x14ac:dyDescent="0.3">
      <c r="AE193" s="7">
        <v>49065</v>
      </c>
      <c r="AF193" s="4">
        <v>72.301483154296903</v>
      </c>
      <c r="AG193" s="4">
        <v>70.635795593261705</v>
      </c>
      <c r="AH193" s="4">
        <v>52.130099999999999</v>
      </c>
      <c r="AI193" s="4">
        <v>41.956090000000003</v>
      </c>
      <c r="AK193" s="2">
        <v>2034</v>
      </c>
      <c r="AL193" s="7">
        <v>49065</v>
      </c>
      <c r="AM193" s="5">
        <v>71.56714777792655</v>
      </c>
      <c r="AN193" s="5">
        <v>47.644783763440863</v>
      </c>
      <c r="AO193" s="4">
        <v>59.60596577068371</v>
      </c>
    </row>
    <row r="194" spans="31:41" x14ac:dyDescent="0.3">
      <c r="AE194" s="7">
        <v>49096</v>
      </c>
      <c r="AF194" s="4">
        <v>77.006454467773395</v>
      </c>
      <c r="AG194" s="4">
        <v>72.463462829589801</v>
      </c>
      <c r="AH194" s="4">
        <v>54.363391876220703</v>
      </c>
      <c r="AI194" s="4">
        <v>34.358394622802699</v>
      </c>
      <c r="AK194" s="2">
        <v>2034</v>
      </c>
      <c r="AL194" s="7">
        <v>49096</v>
      </c>
      <c r="AM194" s="5">
        <v>75.08830244276254</v>
      </c>
      <c r="AN194" s="5">
        <v>45.916837480333101</v>
      </c>
      <c r="AO194" s="4">
        <v>60.50256996154782</v>
      </c>
    </row>
    <row r="195" spans="31:41" x14ac:dyDescent="0.3">
      <c r="AE195" s="7">
        <v>49126</v>
      </c>
      <c r="AF195" s="4">
        <v>98.029619999999994</v>
      </c>
      <c r="AG195" s="4">
        <v>77.237570000000005</v>
      </c>
      <c r="AH195" s="4">
        <v>78.970979999999997</v>
      </c>
      <c r="AI195" s="4">
        <v>55.842039999999997</v>
      </c>
      <c r="AK195" s="2">
        <v>2034</v>
      </c>
      <c r="AL195" s="7">
        <v>49126</v>
      </c>
      <c r="AM195" s="5">
        <v>88.416091505376343</v>
      </c>
      <c r="AN195" s="5">
        <v>68.276953978494632</v>
      </c>
      <c r="AO195" s="4">
        <v>78.346522741935487</v>
      </c>
    </row>
    <row r="196" spans="31:41" x14ac:dyDescent="0.3">
      <c r="AE196" s="7">
        <v>49157</v>
      </c>
      <c r="AF196" s="4">
        <v>98.266779999999997</v>
      </c>
      <c r="AG196" s="4">
        <v>79.769329999999997</v>
      </c>
      <c r="AH196" s="4">
        <v>88.480419999999995</v>
      </c>
      <c r="AI196" s="4">
        <v>64.891459999999995</v>
      </c>
      <c r="AK196" s="2">
        <v>2034</v>
      </c>
      <c r="AL196" s="7">
        <v>49157</v>
      </c>
      <c r="AM196" s="5">
        <v>90.509784838709678</v>
      </c>
      <c r="AN196" s="5">
        <v>78.588275483870959</v>
      </c>
      <c r="AO196" s="4">
        <v>84.549030161290318</v>
      </c>
    </row>
    <row r="197" spans="31:41" x14ac:dyDescent="0.3">
      <c r="AE197" s="7">
        <v>49188</v>
      </c>
      <c r="AF197" s="4">
        <v>86.471019999999996</v>
      </c>
      <c r="AG197" s="4">
        <v>73.160995483398395</v>
      </c>
      <c r="AH197" s="4">
        <v>84.548640000000006</v>
      </c>
      <c r="AI197" s="4">
        <v>65.013009999999994</v>
      </c>
      <c r="AK197" s="2">
        <v>2034</v>
      </c>
      <c r="AL197" s="7">
        <v>49188</v>
      </c>
      <c r="AM197" s="5">
        <v>80.555453548177056</v>
      </c>
      <c r="AN197" s="5">
        <v>75.86613777777778</v>
      </c>
      <c r="AO197" s="4">
        <v>78.210795662977418</v>
      </c>
    </row>
    <row r="198" spans="31:41" x14ac:dyDescent="0.3">
      <c r="AE198" s="7">
        <v>49218</v>
      </c>
      <c r="AF198" s="4">
        <v>76.629447937011705</v>
      </c>
      <c r="AG198" s="4">
        <v>70.212806701660199</v>
      </c>
      <c r="AH198" s="4">
        <v>71.499320983886705</v>
      </c>
      <c r="AI198" s="4">
        <v>56.7885551452637</v>
      </c>
      <c r="AK198" s="2">
        <v>2034</v>
      </c>
      <c r="AL198" s="7">
        <v>49218</v>
      </c>
      <c r="AM198" s="5">
        <v>73.800606102071796</v>
      </c>
      <c r="AN198" s="5">
        <v>65.013929592665804</v>
      </c>
      <c r="AO198" s="4">
        <v>69.4072678473688</v>
      </c>
    </row>
    <row r="199" spans="31:41" x14ac:dyDescent="0.3">
      <c r="AE199" s="7">
        <v>49249</v>
      </c>
      <c r="AF199" s="4">
        <v>76.260696411132798</v>
      </c>
      <c r="AG199" s="4">
        <v>70.413841247558594</v>
      </c>
      <c r="AH199" s="4">
        <v>69.300308227539105</v>
      </c>
      <c r="AI199" s="4">
        <v>55.834606170654297</v>
      </c>
      <c r="AK199" s="2">
        <v>2034</v>
      </c>
      <c r="AL199" s="7">
        <v>49249</v>
      </c>
      <c r="AM199" s="5">
        <v>73.657588911122645</v>
      </c>
      <c r="AN199" s="5">
        <v>63.305175966429502</v>
      </c>
      <c r="AO199" s="4">
        <v>68.48138243877608</v>
      </c>
    </row>
    <row r="200" spans="31:41" x14ac:dyDescent="0.3">
      <c r="AE200" s="7">
        <v>49279</v>
      </c>
      <c r="AF200" s="4">
        <v>79.620880126953097</v>
      </c>
      <c r="AG200" s="4">
        <v>75.549957275390597</v>
      </c>
      <c r="AH200" s="4">
        <v>74.609199523925795</v>
      </c>
      <c r="AI200" s="4">
        <v>61.2202758789062</v>
      </c>
      <c r="AK200" s="2">
        <v>2034</v>
      </c>
      <c r="AL200" s="7">
        <v>49279</v>
      </c>
      <c r="AM200" s="5">
        <v>77.738625475155374</v>
      </c>
      <c r="AN200" s="5">
        <v>68.41862192461565</v>
      </c>
      <c r="AO200" s="4">
        <v>73.078623699885512</v>
      </c>
    </row>
    <row r="201" spans="31:41" x14ac:dyDescent="0.3">
      <c r="AE201" s="7">
        <v>49310</v>
      </c>
      <c r="AF201" s="4">
        <v>83.501533508300795</v>
      </c>
      <c r="AG201" s="4">
        <v>77.519287109375</v>
      </c>
      <c r="AH201" s="4">
        <v>74.745450000000005</v>
      </c>
      <c r="AI201" s="4">
        <v>57.653388977050803</v>
      </c>
      <c r="AK201" s="2">
        <v>2035</v>
      </c>
      <c r="AL201" s="7">
        <v>49310</v>
      </c>
      <c r="AM201" s="5">
        <v>80.864199074365771</v>
      </c>
      <c r="AN201" s="5">
        <v>67.21024030171057</v>
      </c>
      <c r="AO201" s="4">
        <v>74.037219688038164</v>
      </c>
    </row>
    <row r="202" spans="31:41" x14ac:dyDescent="0.3">
      <c r="AE202" s="7">
        <v>49341</v>
      </c>
      <c r="AF202" s="4">
        <v>83.105743408203097</v>
      </c>
      <c r="AG202" s="4">
        <v>78.444908142089801</v>
      </c>
      <c r="AH202" s="4">
        <v>74.885910034179702</v>
      </c>
      <c r="AI202" s="4">
        <v>61.719131469726598</v>
      </c>
      <c r="AK202" s="2">
        <v>2035</v>
      </c>
      <c r="AL202" s="7">
        <v>49341</v>
      </c>
      <c r="AM202" s="5">
        <v>81.108242579868829</v>
      </c>
      <c r="AN202" s="5">
        <v>69.243004935128369</v>
      </c>
      <c r="AO202" s="4">
        <v>75.175623757498599</v>
      </c>
    </row>
    <row r="203" spans="31:41" x14ac:dyDescent="0.3">
      <c r="AE203" s="7">
        <v>49369</v>
      </c>
      <c r="AF203" s="4">
        <v>75.863456726074205</v>
      </c>
      <c r="AG203" s="4">
        <v>74.077972412109403</v>
      </c>
      <c r="AH203" s="4">
        <v>62.108963012695298</v>
      </c>
      <c r="AI203" s="4">
        <v>49.836784362792997</v>
      </c>
      <c r="AK203" s="2">
        <v>2035</v>
      </c>
      <c r="AL203" s="7">
        <v>49369</v>
      </c>
      <c r="AM203" s="5">
        <v>75.11610057312258</v>
      </c>
      <c r="AN203" s="5">
        <v>56.972156067716</v>
      </c>
      <c r="AO203" s="4">
        <v>66.04412832041929</v>
      </c>
    </row>
    <row r="204" spans="31:41" x14ac:dyDescent="0.3">
      <c r="AE204" s="7">
        <v>49400</v>
      </c>
      <c r="AF204" s="4">
        <v>71.776412963867202</v>
      </c>
      <c r="AG204" s="4">
        <v>71.2596435546875</v>
      </c>
      <c r="AH204" s="4">
        <v>58.645890000000001</v>
      </c>
      <c r="AI204" s="4">
        <v>48.114939999999997</v>
      </c>
      <c r="AK204" s="2">
        <v>2035</v>
      </c>
      <c r="AL204" s="7">
        <v>49400</v>
      </c>
      <c r="AM204" s="5">
        <v>71.546737670898438</v>
      </c>
      <c r="AN204" s="5">
        <v>53.965467777777775</v>
      </c>
      <c r="AO204" s="4">
        <v>62.756102724338106</v>
      </c>
    </row>
    <row r="205" spans="31:41" x14ac:dyDescent="0.3">
      <c r="AE205" s="7">
        <v>49430</v>
      </c>
      <c r="AF205" s="4">
        <v>70.958068847656193</v>
      </c>
      <c r="AG205" s="4">
        <v>70.365257263183594</v>
      </c>
      <c r="AH205" s="4">
        <v>49.069809999999997</v>
      </c>
      <c r="AI205" s="4">
        <v>39.497059999999998</v>
      </c>
      <c r="AK205" s="2">
        <v>2035</v>
      </c>
      <c r="AL205" s="7">
        <v>49430</v>
      </c>
      <c r="AM205" s="5">
        <v>70.696721805039246</v>
      </c>
      <c r="AN205" s="5">
        <v>44.849565376344088</v>
      </c>
      <c r="AO205" s="4">
        <v>57.773143590691667</v>
      </c>
    </row>
    <row r="206" spans="31:41" x14ac:dyDescent="0.3">
      <c r="AE206" s="7">
        <v>49461</v>
      </c>
      <c r="AF206" s="4">
        <v>75.433044433593807</v>
      </c>
      <c r="AG206" s="4">
        <v>72.477561950683594</v>
      </c>
      <c r="AH206" s="4">
        <v>49.415103912353501</v>
      </c>
      <c r="AI206" s="4">
        <v>30.520542144775401</v>
      </c>
      <c r="AK206" s="2">
        <v>2035</v>
      </c>
      <c r="AL206" s="7">
        <v>49461</v>
      </c>
      <c r="AM206" s="5">
        <v>74.185174051920612</v>
      </c>
      <c r="AN206" s="5">
        <v>41.437400054931636</v>
      </c>
      <c r="AO206" s="4">
        <v>57.811287053426128</v>
      </c>
    </row>
    <row r="207" spans="31:41" x14ac:dyDescent="0.3">
      <c r="AE207" s="7">
        <v>49491</v>
      </c>
      <c r="AF207" s="4">
        <v>95.963099999999997</v>
      </c>
      <c r="AG207" s="4">
        <v>77.263351440429702</v>
      </c>
      <c r="AH207" s="4">
        <v>75.073490000000007</v>
      </c>
      <c r="AI207" s="4">
        <v>52.545859999999998</v>
      </c>
      <c r="AK207" s="2">
        <v>2035</v>
      </c>
      <c r="AL207" s="7">
        <v>49491</v>
      </c>
      <c r="AM207" s="5">
        <v>87.316979698263196</v>
      </c>
      <c r="AN207" s="5">
        <v>64.65748903225807</v>
      </c>
      <c r="AO207" s="4">
        <v>75.987234365260633</v>
      </c>
    </row>
    <row r="208" spans="31:41" x14ac:dyDescent="0.3">
      <c r="AE208" s="7">
        <v>49522</v>
      </c>
      <c r="AF208" s="4">
        <v>100.5078</v>
      </c>
      <c r="AG208" s="4">
        <v>80.865960000000001</v>
      </c>
      <c r="AH208" s="4">
        <v>88.783820000000006</v>
      </c>
      <c r="AI208" s="4">
        <v>64.172499999999999</v>
      </c>
      <c r="AK208" s="2">
        <v>2035</v>
      </c>
      <c r="AL208" s="7">
        <v>49522</v>
      </c>
      <c r="AM208" s="5">
        <v>92.270899354838718</v>
      </c>
      <c r="AN208" s="5">
        <v>78.462943870967749</v>
      </c>
      <c r="AO208" s="4">
        <v>85.366921612903241</v>
      </c>
    </row>
    <row r="209" spans="31:41" x14ac:dyDescent="0.3">
      <c r="AE209" s="7">
        <v>49553</v>
      </c>
      <c r="AF209" s="4">
        <v>87.619669999999999</v>
      </c>
      <c r="AG209" s="4">
        <v>75.790946960449205</v>
      </c>
      <c r="AH209" s="4">
        <v>83.348780000000005</v>
      </c>
      <c r="AI209" s="4">
        <v>64.789919999999995</v>
      </c>
      <c r="AK209" s="2">
        <v>2035</v>
      </c>
      <c r="AL209" s="7">
        <v>49553</v>
      </c>
      <c r="AM209" s="5">
        <v>82.099599248209628</v>
      </c>
      <c r="AN209" s="5">
        <v>74.687978666666666</v>
      </c>
      <c r="AO209" s="4">
        <v>78.393788957438147</v>
      </c>
    </row>
    <row r="210" spans="31:41" x14ac:dyDescent="0.3">
      <c r="AE210" s="7">
        <v>49583</v>
      </c>
      <c r="AF210" s="4">
        <v>78.553009033203097</v>
      </c>
      <c r="AG210" s="4">
        <v>72.584976196289105</v>
      </c>
      <c r="AH210" s="4">
        <v>69.021545410156193</v>
      </c>
      <c r="AI210" s="4">
        <v>54.394809722900398</v>
      </c>
      <c r="AK210" s="2">
        <v>2035</v>
      </c>
      <c r="AL210" s="7">
        <v>49583</v>
      </c>
      <c r="AM210" s="5">
        <v>76.050285585464977</v>
      </c>
      <c r="AN210" s="5">
        <v>62.887753025177958</v>
      </c>
      <c r="AO210" s="4">
        <v>69.469019305321467</v>
      </c>
    </row>
    <row r="211" spans="31:41" x14ac:dyDescent="0.3">
      <c r="AE211" s="7">
        <v>49614</v>
      </c>
      <c r="AF211" s="4">
        <v>77.307601928710895</v>
      </c>
      <c r="AG211" s="4">
        <v>73.128265380859403</v>
      </c>
      <c r="AH211" s="4">
        <v>64.471206665039105</v>
      </c>
      <c r="AI211" s="4">
        <v>51.2930717468262</v>
      </c>
      <c r="AK211" s="2">
        <v>2035</v>
      </c>
      <c r="AL211" s="7">
        <v>49614</v>
      </c>
      <c r="AM211" s="5">
        <v>75.446898694507937</v>
      </c>
      <c r="AN211" s="5">
        <v>58.604103601590644</v>
      </c>
      <c r="AO211" s="4">
        <v>67.025501148049287</v>
      </c>
    </row>
    <row r="212" spans="31:41" x14ac:dyDescent="0.3">
      <c r="AE212" s="7">
        <v>49644</v>
      </c>
      <c r="AF212" s="4">
        <v>79.78076171875</v>
      </c>
      <c r="AG212" s="4">
        <v>76.248542785644503</v>
      </c>
      <c r="AH212" s="4">
        <v>71.1951904296875</v>
      </c>
      <c r="AI212" s="4">
        <v>57.5023384094238</v>
      </c>
      <c r="AK212" s="2">
        <v>2035</v>
      </c>
      <c r="AL212" s="7">
        <v>49644</v>
      </c>
      <c r="AM212" s="5">
        <v>78.147585222797986</v>
      </c>
      <c r="AN212" s="5">
        <v>64.864086807415035</v>
      </c>
      <c r="AO212" s="4">
        <v>71.50583601510651</v>
      </c>
    </row>
    <row r="213" spans="31:41" x14ac:dyDescent="0.3">
      <c r="AE213" s="7">
        <v>49675</v>
      </c>
      <c r="AF213" s="4">
        <v>84.323440551757798</v>
      </c>
      <c r="AG213" s="4">
        <v>79.499114990234403</v>
      </c>
      <c r="AH213" s="4">
        <v>71.762046813964801</v>
      </c>
      <c r="AI213" s="4">
        <v>55.103103637695298</v>
      </c>
      <c r="AK213" s="2">
        <v>2036</v>
      </c>
      <c r="AL213" s="7">
        <v>49675</v>
      </c>
      <c r="AM213" s="5">
        <v>82.196587347215228</v>
      </c>
      <c r="AN213" s="5">
        <v>64.417781542706209</v>
      </c>
      <c r="AO213" s="4">
        <v>73.307184444960711</v>
      </c>
    </row>
    <row r="214" spans="31:41" x14ac:dyDescent="0.3">
      <c r="AE214" s="7">
        <v>49706</v>
      </c>
      <c r="AF214" s="4">
        <v>82.683235168457003</v>
      </c>
      <c r="AG214" s="4">
        <v>80.134971618652401</v>
      </c>
      <c r="AH214" s="4">
        <v>72.991958618164105</v>
      </c>
      <c r="AI214" s="4">
        <v>59.286521911621101</v>
      </c>
      <c r="AK214" s="2">
        <v>2036</v>
      </c>
      <c r="AL214" s="7">
        <v>49706</v>
      </c>
      <c r="AM214" s="5">
        <v>81.599490900149291</v>
      </c>
      <c r="AN214" s="5">
        <v>67.163209674002132</v>
      </c>
      <c r="AO214" s="4">
        <v>74.381350287075719</v>
      </c>
    </row>
    <row r="215" spans="31:41" x14ac:dyDescent="0.3">
      <c r="AE215" s="7">
        <v>49735</v>
      </c>
      <c r="AF215" s="4">
        <v>78.239356994628906</v>
      </c>
      <c r="AG215" s="4">
        <v>76.870590209960895</v>
      </c>
      <c r="AH215" s="4">
        <v>62.715785980224602</v>
      </c>
      <c r="AI215" s="4">
        <v>49.447681427002003</v>
      </c>
      <c r="AK215" s="2">
        <v>2036</v>
      </c>
      <c r="AL215" s="7">
        <v>49735</v>
      </c>
      <c r="AM215" s="5">
        <v>77.636952232063038</v>
      </c>
      <c r="AN215" s="5">
        <v>56.876391378739015</v>
      </c>
      <c r="AO215" s="4">
        <v>67.256671805401027</v>
      </c>
    </row>
    <row r="216" spans="31:41" x14ac:dyDescent="0.3">
      <c r="AE216" s="7">
        <v>49766</v>
      </c>
      <c r="AF216" s="4">
        <v>73.446342468261705</v>
      </c>
      <c r="AG216" s="4">
        <v>73.004821777343807</v>
      </c>
      <c r="AH216" s="4">
        <v>56.600597381591797</v>
      </c>
      <c r="AI216" s="4">
        <v>46.07208</v>
      </c>
      <c r="AK216" s="2">
        <v>2036</v>
      </c>
      <c r="AL216" s="7">
        <v>49766</v>
      </c>
      <c r="AM216" s="5">
        <v>73.259922620985265</v>
      </c>
      <c r="AN216" s="5">
        <v>52.155223376030811</v>
      </c>
      <c r="AO216" s="4">
        <v>62.707572998508041</v>
      </c>
    </row>
    <row r="217" spans="31:41" x14ac:dyDescent="0.3">
      <c r="AE217" s="7">
        <v>49796</v>
      </c>
      <c r="AF217" s="4">
        <v>73.354049682617202</v>
      </c>
      <c r="AG217" s="4">
        <v>74.266075134277401</v>
      </c>
      <c r="AH217" s="4">
        <v>49.394570000000002</v>
      </c>
      <c r="AI217" s="4">
        <v>40.08128</v>
      </c>
      <c r="AK217" s="2">
        <v>2036</v>
      </c>
      <c r="AL217" s="7">
        <v>49796</v>
      </c>
      <c r="AM217" s="5">
        <v>73.756125419370619</v>
      </c>
      <c r="AN217" s="5">
        <v>45.288710967741935</v>
      </c>
      <c r="AO217" s="4">
        <v>59.522418193556277</v>
      </c>
    </row>
    <row r="218" spans="31:41" x14ac:dyDescent="0.3">
      <c r="AE218" s="7">
        <v>49827</v>
      </c>
      <c r="AF218" s="4">
        <v>79.433624267578097</v>
      </c>
      <c r="AG218" s="4">
        <v>76.797286987304702</v>
      </c>
      <c r="AH218" s="4">
        <v>52.401546478271499</v>
      </c>
      <c r="AI218" s="4">
        <v>33.1432914733887</v>
      </c>
      <c r="AK218" s="2">
        <v>2036</v>
      </c>
      <c r="AL218" s="7">
        <v>49827</v>
      </c>
      <c r="AM218" s="5">
        <v>78.261918809678804</v>
      </c>
      <c r="AN218" s="5">
        <v>43.84232203165692</v>
      </c>
      <c r="AO218" s="4">
        <v>61.052120420667862</v>
      </c>
    </row>
    <row r="219" spans="31:41" x14ac:dyDescent="0.3">
      <c r="AE219" s="7">
        <v>49857</v>
      </c>
      <c r="AF219" s="4">
        <v>100.2479</v>
      </c>
      <c r="AG219" s="4">
        <v>82.005874633789105</v>
      </c>
      <c r="AH219" s="4">
        <v>77.955839999999995</v>
      </c>
      <c r="AI219" s="4">
        <v>53.54513</v>
      </c>
      <c r="AK219" s="2">
        <v>2036</v>
      </c>
      <c r="AL219" s="7">
        <v>49857</v>
      </c>
      <c r="AM219" s="5">
        <v>92.205716774036048</v>
      </c>
      <c r="AN219" s="5">
        <v>67.194129139784934</v>
      </c>
      <c r="AO219" s="4">
        <v>79.699922956910484</v>
      </c>
    </row>
    <row r="220" spans="31:41" x14ac:dyDescent="0.3">
      <c r="AE220" s="7">
        <v>49888</v>
      </c>
      <c r="AF220" s="4">
        <v>102.2248</v>
      </c>
      <c r="AG220" s="4">
        <v>83.918040000000005</v>
      </c>
      <c r="AH220" s="4">
        <v>88.923969999999997</v>
      </c>
      <c r="AI220" s="4">
        <v>65.82714</v>
      </c>
      <c r="AK220" s="2">
        <v>2036</v>
      </c>
      <c r="AL220" s="7">
        <v>49888</v>
      </c>
      <c r="AM220" s="5">
        <v>94.154077849462382</v>
      </c>
      <c r="AN220" s="5">
        <v>78.74149655913979</v>
      </c>
      <c r="AO220" s="4">
        <v>86.447787204301079</v>
      </c>
    </row>
    <row r="221" spans="31:41" x14ac:dyDescent="0.3">
      <c r="AE221" s="7">
        <v>49919</v>
      </c>
      <c r="AF221" s="4">
        <v>92.714749999999995</v>
      </c>
      <c r="AG221" s="4">
        <v>80.960807800292997</v>
      </c>
      <c r="AH221" s="4">
        <v>87.195790000000002</v>
      </c>
      <c r="AI221" s="4">
        <v>67.410060000000001</v>
      </c>
      <c r="AK221" s="2">
        <v>2036</v>
      </c>
      <c r="AL221" s="7">
        <v>49919</v>
      </c>
      <c r="AM221" s="5">
        <v>87.490775689019117</v>
      </c>
      <c r="AN221" s="5">
        <v>78.402132222222235</v>
      </c>
      <c r="AO221" s="4">
        <v>82.946453955620683</v>
      </c>
    </row>
    <row r="222" spans="31:41" x14ac:dyDescent="0.3">
      <c r="AE222" s="7">
        <v>49949</v>
      </c>
      <c r="AF222" s="4">
        <v>85.689460754394503</v>
      </c>
      <c r="AG222" s="4">
        <v>79.383087158203097</v>
      </c>
      <c r="AH222" s="4">
        <v>74.914733886718807</v>
      </c>
      <c r="AI222" s="4">
        <v>59.645683288574197</v>
      </c>
      <c r="AK222" s="2">
        <v>2036</v>
      </c>
      <c r="AL222" s="7">
        <v>49949</v>
      </c>
      <c r="AM222" s="5">
        <v>83.044852472120695</v>
      </c>
      <c r="AN222" s="5">
        <v>68.511583635883966</v>
      </c>
      <c r="AO222" s="4">
        <v>75.778218054002338</v>
      </c>
    </row>
    <row r="223" spans="31:41" x14ac:dyDescent="0.3">
      <c r="AE223" s="7">
        <v>49980</v>
      </c>
      <c r="AF223" s="4">
        <v>79.935775756835895</v>
      </c>
      <c r="AG223" s="4">
        <v>76.901237487792997</v>
      </c>
      <c r="AH223" s="4">
        <v>68.4033203125</v>
      </c>
      <c r="AI223" s="4">
        <v>54.849864959716797</v>
      </c>
      <c r="AK223" s="2">
        <v>2036</v>
      </c>
      <c r="AL223" s="7">
        <v>49980</v>
      </c>
      <c r="AM223" s="5">
        <v>78.517413209446914</v>
      </c>
      <c r="AN223" s="5">
        <v>62.068348809188016</v>
      </c>
      <c r="AO223" s="4">
        <v>70.292881009317469</v>
      </c>
    </row>
    <row r="224" spans="31:41" x14ac:dyDescent="0.3">
      <c r="AE224" s="7">
        <v>50010</v>
      </c>
      <c r="AF224" s="4">
        <v>84.908882141113295</v>
      </c>
      <c r="AG224" s="4">
        <v>81.310852050781193</v>
      </c>
      <c r="AH224" s="4">
        <v>75.852401733398395</v>
      </c>
      <c r="AI224" s="4">
        <v>60.533603668212898</v>
      </c>
      <c r="AK224" s="2">
        <v>2036</v>
      </c>
      <c r="AL224" s="7">
        <v>50010</v>
      </c>
      <c r="AM224" s="5">
        <v>83.32265382171957</v>
      </c>
      <c r="AN224" s="5">
        <v>69.098953124015537</v>
      </c>
      <c r="AO224" s="4">
        <v>76.210803472867553</v>
      </c>
    </row>
    <row r="225" spans="31:41" x14ac:dyDescent="0.3">
      <c r="AE225" s="7">
        <v>50041</v>
      </c>
      <c r="AF225" s="4">
        <v>89.437538146972599</v>
      </c>
      <c r="AG225" s="4">
        <v>85.018661499023395</v>
      </c>
      <c r="AH225" s="4">
        <v>75.949722290039105</v>
      </c>
      <c r="AI225" s="4">
        <v>58.164463043212898</v>
      </c>
      <c r="AK225" s="2">
        <v>2037</v>
      </c>
      <c r="AL225" s="7">
        <v>50041</v>
      </c>
      <c r="AM225" s="5">
        <v>87.489431237661663</v>
      </c>
      <c r="AN225" s="5">
        <v>68.108909073696367</v>
      </c>
      <c r="AO225" s="4">
        <v>77.799170155679008</v>
      </c>
    </row>
    <row r="226" spans="31:41" x14ac:dyDescent="0.3">
      <c r="AE226" s="7">
        <v>50072</v>
      </c>
      <c r="AF226" s="4">
        <v>87.634559631347599</v>
      </c>
      <c r="AG226" s="4">
        <v>85.332000732421903</v>
      </c>
      <c r="AH226" s="4">
        <v>77.679054260253906</v>
      </c>
      <c r="AI226" s="4">
        <v>62.442222595214801</v>
      </c>
      <c r="AK226" s="2">
        <v>2037</v>
      </c>
      <c r="AL226" s="7">
        <v>50072</v>
      </c>
      <c r="AM226" s="5">
        <v>86.647748674665152</v>
      </c>
      <c r="AN226" s="5">
        <v>71.148983546665718</v>
      </c>
      <c r="AO226" s="4">
        <v>78.898366110665435</v>
      </c>
    </row>
    <row r="227" spans="31:41" x14ac:dyDescent="0.3">
      <c r="AE227" s="7">
        <v>50100</v>
      </c>
      <c r="AF227" s="4">
        <v>83.226867675781193</v>
      </c>
      <c r="AG227" s="4">
        <v>82.066192626953097</v>
      </c>
      <c r="AH227" s="4">
        <v>67.134063720703097</v>
      </c>
      <c r="AI227" s="4">
        <v>52.462528228759801</v>
      </c>
      <c r="AK227" s="2">
        <v>2037</v>
      </c>
      <c r="AL227" s="7">
        <v>50100</v>
      </c>
      <c r="AM227" s="5">
        <v>82.716045682555361</v>
      </c>
      <c r="AN227" s="5">
        <v>60.677008396523476</v>
      </c>
      <c r="AO227" s="4">
        <v>71.696527039539419</v>
      </c>
    </row>
    <row r="228" spans="31:41" x14ac:dyDescent="0.3">
      <c r="AE228" s="7">
        <v>50131</v>
      </c>
      <c r="AF228" s="4">
        <v>78.366188049316406</v>
      </c>
      <c r="AG228" s="4">
        <v>78.467308044433594</v>
      </c>
      <c r="AH228" s="4">
        <v>61.1486206054688</v>
      </c>
      <c r="AI228" s="4">
        <v>48.898870000000002</v>
      </c>
      <c r="AK228" s="2">
        <v>2037</v>
      </c>
      <c r="AL228" s="7">
        <v>50131</v>
      </c>
      <c r="AM228" s="5">
        <v>78.408883158365896</v>
      </c>
      <c r="AN228" s="5">
        <v>55.976503683159748</v>
      </c>
      <c r="AO228" s="4">
        <v>67.192693420762822</v>
      </c>
    </row>
    <row r="229" spans="31:41" x14ac:dyDescent="0.3">
      <c r="AE229" s="7">
        <v>50161</v>
      </c>
      <c r="AF229" s="4">
        <v>78.290100097656193</v>
      </c>
      <c r="AG229" s="4">
        <v>79.698677062988295</v>
      </c>
      <c r="AH229" s="4">
        <v>52.521889999999999</v>
      </c>
      <c r="AI229" s="4">
        <v>42.454389999999997</v>
      </c>
      <c r="AK229" s="2">
        <v>2037</v>
      </c>
      <c r="AL229" s="7">
        <v>50161</v>
      </c>
      <c r="AM229" s="5">
        <v>78.94137761926136</v>
      </c>
      <c r="AN229" s="5">
        <v>47.867024408602148</v>
      </c>
      <c r="AO229" s="4">
        <v>63.404201013931754</v>
      </c>
    </row>
    <row r="230" spans="31:41" x14ac:dyDescent="0.3">
      <c r="AE230" s="7">
        <v>50192</v>
      </c>
      <c r="AF230" s="4">
        <v>84.888023376464801</v>
      </c>
      <c r="AG230" s="4">
        <v>82.602928161621094</v>
      </c>
      <c r="AH230" s="4">
        <v>57.300251007080099</v>
      </c>
      <c r="AI230" s="4">
        <v>36.3284912109375</v>
      </c>
      <c r="AK230" s="2">
        <v>2037</v>
      </c>
      <c r="AL230" s="7">
        <v>50192</v>
      </c>
      <c r="AM230" s="5">
        <v>83.923205396864134</v>
      </c>
      <c r="AN230" s="5">
        <v>48.445507982042109</v>
      </c>
      <c r="AO230" s="4">
        <v>66.184356689453125</v>
      </c>
    </row>
    <row r="231" spans="31:41" x14ac:dyDescent="0.3">
      <c r="AE231" s="7">
        <v>50222</v>
      </c>
      <c r="AF231" s="4">
        <v>106.44880000000001</v>
      </c>
      <c r="AG231" s="4">
        <v>89.102241516113295</v>
      </c>
      <c r="AH231" s="4">
        <v>84.340900000000005</v>
      </c>
      <c r="AI231" s="4">
        <v>56.998469999999998</v>
      </c>
      <c r="AK231" s="2">
        <v>2037</v>
      </c>
      <c r="AL231" s="7">
        <v>50222</v>
      </c>
      <c r="AM231" s="5">
        <v>98.801392496351028</v>
      </c>
      <c r="AN231" s="5">
        <v>72.286710430107533</v>
      </c>
      <c r="AO231" s="4">
        <v>85.54405146322928</v>
      </c>
    </row>
    <row r="232" spans="31:41" x14ac:dyDescent="0.3">
      <c r="AE232" s="7">
        <v>50253</v>
      </c>
      <c r="AF232" s="4">
        <v>107.77290000000001</v>
      </c>
      <c r="AG232" s="4">
        <v>89.883834838867202</v>
      </c>
      <c r="AH232" s="4">
        <v>95.146940000000001</v>
      </c>
      <c r="AI232" s="4">
        <v>70.288870000000003</v>
      </c>
      <c r="AK232" s="2">
        <v>2037</v>
      </c>
      <c r="AL232" s="7">
        <v>50253</v>
      </c>
      <c r="AM232" s="5">
        <v>99.886322885952211</v>
      </c>
      <c r="AN232" s="5">
        <v>84.1880059139785</v>
      </c>
      <c r="AO232" s="4">
        <v>92.037164399965349</v>
      </c>
    </row>
    <row r="233" spans="31:41" x14ac:dyDescent="0.3">
      <c r="AE233" s="7">
        <v>50284</v>
      </c>
      <c r="AF233" s="4">
        <v>96.126530000000002</v>
      </c>
      <c r="AG233" s="4">
        <v>85.952743530273395</v>
      </c>
      <c r="AH233" s="4">
        <v>93.441810000000004</v>
      </c>
      <c r="AI233" s="4">
        <v>70.679969999999997</v>
      </c>
      <c r="AK233" s="2">
        <v>2037</v>
      </c>
      <c r="AL233" s="7">
        <v>50284</v>
      </c>
      <c r="AM233" s="5">
        <v>91.60484712456595</v>
      </c>
      <c r="AN233" s="5">
        <v>83.325436666666675</v>
      </c>
      <c r="AO233" s="4">
        <v>87.465141895616313</v>
      </c>
    </row>
    <row r="234" spans="31:41" x14ac:dyDescent="0.3">
      <c r="AE234" s="7">
        <v>50314</v>
      </c>
      <c r="AF234" s="4">
        <v>88.008445739746094</v>
      </c>
      <c r="AG234" s="4">
        <v>82.5042724609375</v>
      </c>
      <c r="AH234" s="4">
        <v>77.508598327636705</v>
      </c>
      <c r="AI234" s="4">
        <v>61.347690582275398</v>
      </c>
      <c r="AK234" s="2">
        <v>2037</v>
      </c>
      <c r="AL234" s="7">
        <v>50314</v>
      </c>
      <c r="AM234" s="5">
        <v>85.700244042181197</v>
      </c>
      <c r="AN234" s="5">
        <v>70.731443466678741</v>
      </c>
      <c r="AO234" s="4">
        <v>78.215843754429969</v>
      </c>
    </row>
    <row r="235" spans="31:41" x14ac:dyDescent="0.3">
      <c r="AE235" s="7">
        <v>50345</v>
      </c>
      <c r="AF235" s="4">
        <v>85.876380920410199</v>
      </c>
      <c r="AG235" s="4">
        <v>82.386741638183594</v>
      </c>
      <c r="AH235" s="4">
        <v>75.081283569335895</v>
      </c>
      <c r="AI235" s="4">
        <v>59.619377136230497</v>
      </c>
      <c r="AK235" s="2">
        <v>2037</v>
      </c>
      <c r="AL235" s="7">
        <v>50345</v>
      </c>
      <c r="AM235" s="5">
        <v>84.245301255902064</v>
      </c>
      <c r="AN235" s="5">
        <v>67.85428985511048</v>
      </c>
      <c r="AO235" s="4">
        <v>76.049795555506279</v>
      </c>
    </row>
    <row r="236" spans="31:41" x14ac:dyDescent="0.3">
      <c r="AE236" s="7">
        <v>50375</v>
      </c>
      <c r="AF236" s="4">
        <v>91.053352355957003</v>
      </c>
      <c r="AG236" s="4">
        <v>87.683509826660199</v>
      </c>
      <c r="AH236" s="4">
        <v>82.228782653808594</v>
      </c>
      <c r="AI236" s="4">
        <v>65.535827636718807</v>
      </c>
      <c r="AK236" s="2">
        <v>2037</v>
      </c>
      <c r="AL236" s="7">
        <v>50375</v>
      </c>
      <c r="AM236" s="5">
        <v>89.567722853793896</v>
      </c>
      <c r="AN236" s="5">
        <v>74.869522915091594</v>
      </c>
      <c r="AO236" s="4">
        <v>82.218622884442738</v>
      </c>
    </row>
    <row r="237" spans="31:41" x14ac:dyDescent="0.3">
      <c r="AE237" s="7">
        <v>50406</v>
      </c>
      <c r="AF237" s="4">
        <v>95.513458251953097</v>
      </c>
      <c r="AG237" s="4">
        <v>91.597717285156193</v>
      </c>
      <c r="AH237" s="4">
        <v>80.530746459960895</v>
      </c>
      <c r="AI237" s="4">
        <v>62.407642364502003</v>
      </c>
      <c r="AK237" s="2">
        <v>2038</v>
      </c>
      <c r="AL237" s="7">
        <v>50406</v>
      </c>
      <c r="AM237" s="5">
        <v>93.702954364079261</v>
      </c>
      <c r="AN237" s="5">
        <v>72.151246716899266</v>
      </c>
      <c r="AO237" s="4">
        <v>82.927100540489263</v>
      </c>
    </row>
    <row r="238" spans="31:41" x14ac:dyDescent="0.3">
      <c r="AE238" s="7">
        <v>50437</v>
      </c>
      <c r="AF238" s="4">
        <v>94.641334533691406</v>
      </c>
      <c r="AG238" s="4">
        <v>91.289848327636705</v>
      </c>
      <c r="AH238" s="4">
        <v>83.708923339843807</v>
      </c>
      <c r="AI238" s="4">
        <v>67.059959411621094</v>
      </c>
      <c r="AK238" s="2">
        <v>2038</v>
      </c>
      <c r="AL238" s="7">
        <v>50437</v>
      </c>
      <c r="AM238" s="5">
        <v>93.204983302525093</v>
      </c>
      <c r="AN238" s="5">
        <v>76.573653084891205</v>
      </c>
      <c r="AO238" s="4">
        <v>84.889318193708149</v>
      </c>
    </row>
    <row r="239" spans="31:41" x14ac:dyDescent="0.3">
      <c r="AE239" s="7">
        <v>50465</v>
      </c>
      <c r="AF239" s="4">
        <v>89.096763610839801</v>
      </c>
      <c r="AG239" s="4">
        <v>88.858291625976605</v>
      </c>
      <c r="AH239" s="4">
        <v>71.763816833496094</v>
      </c>
      <c r="AI239" s="4">
        <v>56.054405212402301</v>
      </c>
      <c r="AK239" s="2">
        <v>2038</v>
      </c>
      <c r="AL239" s="7">
        <v>50465</v>
      </c>
      <c r="AM239" s="5">
        <v>88.996945592949558</v>
      </c>
      <c r="AN239" s="5">
        <v>65.188275764639869</v>
      </c>
      <c r="AO239" s="4">
        <v>77.092610678794713</v>
      </c>
    </row>
    <row r="240" spans="31:41" x14ac:dyDescent="0.3">
      <c r="AE240" s="7">
        <v>50496</v>
      </c>
      <c r="AF240" s="4">
        <v>85.408988952636705</v>
      </c>
      <c r="AG240" s="4">
        <v>86.825698852539105</v>
      </c>
      <c r="AH240" s="4">
        <v>69.567718505859403</v>
      </c>
      <c r="AI240" s="4">
        <v>56.4255</v>
      </c>
      <c r="AK240" s="2">
        <v>2038</v>
      </c>
      <c r="AL240" s="7">
        <v>50496</v>
      </c>
      <c r="AM240" s="5">
        <v>86.007155354817726</v>
      </c>
      <c r="AN240" s="5">
        <v>64.018781803385437</v>
      </c>
      <c r="AO240" s="4">
        <v>75.012968579101582</v>
      </c>
    </row>
    <row r="241" spans="31:41" x14ac:dyDescent="0.3">
      <c r="AE241" s="7">
        <v>50526</v>
      </c>
      <c r="AF241" s="4">
        <v>83.301803588867202</v>
      </c>
      <c r="AG241" s="4">
        <v>85.644477844238295</v>
      </c>
      <c r="AH241" s="4">
        <v>56.560760000000002</v>
      </c>
      <c r="AI241" s="4">
        <v>45.636949999999999</v>
      </c>
      <c r="AK241" s="2">
        <v>2038</v>
      </c>
      <c r="AL241" s="7">
        <v>50526</v>
      </c>
      <c r="AM241" s="5">
        <v>84.38497555640437</v>
      </c>
      <c r="AN241" s="5">
        <v>51.509966129032257</v>
      </c>
      <c r="AO241" s="4">
        <v>67.947470842718317</v>
      </c>
    </row>
    <row r="242" spans="31:41" x14ac:dyDescent="0.3">
      <c r="AE242" s="7">
        <v>50557</v>
      </c>
      <c r="AF242" s="4">
        <v>90.898796081542997</v>
      </c>
      <c r="AG242" s="4">
        <v>89.597885131835895</v>
      </c>
      <c r="AH242" s="4">
        <v>61.020465850830099</v>
      </c>
      <c r="AI242" s="4">
        <v>39.965782165527301</v>
      </c>
      <c r="AK242" s="2">
        <v>2038</v>
      </c>
      <c r="AL242" s="7">
        <v>50557</v>
      </c>
      <c r="AM242" s="5">
        <v>90.349522569444446</v>
      </c>
      <c r="AN242" s="5">
        <v>52.130710517035581</v>
      </c>
      <c r="AO242" s="4">
        <v>71.240116543240021</v>
      </c>
    </row>
    <row r="243" spans="31:41" x14ac:dyDescent="0.3">
      <c r="AE243" s="7">
        <v>50587</v>
      </c>
      <c r="AF243" s="4">
        <v>113.5941</v>
      </c>
      <c r="AG243" s="4">
        <v>96.912147521972599</v>
      </c>
      <c r="AH243" s="4">
        <v>89.06156</v>
      </c>
      <c r="AI243" s="4">
        <v>59.79954</v>
      </c>
      <c r="AK243" s="2">
        <v>2038</v>
      </c>
      <c r="AL243" s="7">
        <v>50587</v>
      </c>
      <c r="AM243" s="5">
        <v>106.23969084302017</v>
      </c>
      <c r="AN243" s="5">
        <v>76.161099569892471</v>
      </c>
      <c r="AO243" s="4">
        <v>91.200395206456321</v>
      </c>
    </row>
    <row r="244" spans="31:41" x14ac:dyDescent="0.3">
      <c r="AE244" s="7">
        <v>50618</v>
      </c>
      <c r="AF244" s="4">
        <v>115.55840000000001</v>
      </c>
      <c r="AG244" s="4">
        <v>97.613876342773395</v>
      </c>
      <c r="AH244" s="4">
        <v>101.7817</v>
      </c>
      <c r="AI244" s="4">
        <v>74.827380000000005</v>
      </c>
      <c r="AK244" s="2">
        <v>2038</v>
      </c>
      <c r="AL244" s="7">
        <v>50618</v>
      </c>
      <c r="AM244" s="5">
        <v>107.64737344143774</v>
      </c>
      <c r="AN244" s="5">
        <v>89.898612688172051</v>
      </c>
      <c r="AO244" s="4">
        <v>98.772993064804893</v>
      </c>
    </row>
    <row r="245" spans="31:41" x14ac:dyDescent="0.3">
      <c r="AE245" s="7">
        <v>50649</v>
      </c>
      <c r="AF245" s="4">
        <v>102.2257</v>
      </c>
      <c r="AG245" s="4">
        <v>93.317619323730497</v>
      </c>
      <c r="AH245" s="4">
        <v>98.212940000000003</v>
      </c>
      <c r="AI245" s="4">
        <v>75.502560000000003</v>
      </c>
      <c r="AK245" s="2">
        <v>2038</v>
      </c>
      <c r="AL245" s="7">
        <v>50649</v>
      </c>
      <c r="AM245" s="5">
        <v>98.266553032769124</v>
      </c>
      <c r="AN245" s="5">
        <v>88.11943777777779</v>
      </c>
      <c r="AO245" s="4">
        <v>93.19299540527345</v>
      </c>
    </row>
    <row r="246" spans="31:41" x14ac:dyDescent="0.3">
      <c r="AE246" s="7">
        <v>50679</v>
      </c>
      <c r="AF246" s="4">
        <v>95.437553405761705</v>
      </c>
      <c r="AG246" s="4">
        <v>90.368553161621094</v>
      </c>
      <c r="AH246" s="4">
        <v>83.80419921875</v>
      </c>
      <c r="AI246" s="4">
        <v>66.280448913574205</v>
      </c>
      <c r="AK246" s="2">
        <v>2038</v>
      </c>
      <c r="AL246" s="7">
        <v>50679</v>
      </c>
      <c r="AM246" s="5">
        <v>93.202832868022298</v>
      </c>
      <c r="AN246" s="5">
        <v>76.078674890661759</v>
      </c>
      <c r="AO246" s="4">
        <v>84.640753879342029</v>
      </c>
    </row>
    <row r="247" spans="31:41" x14ac:dyDescent="0.3">
      <c r="AE247" s="7">
        <v>50710</v>
      </c>
      <c r="AF247" s="4">
        <v>94.385765075683594</v>
      </c>
      <c r="AG247" s="4">
        <v>90.081222534179702</v>
      </c>
      <c r="AH247" s="4">
        <v>81.794700622558594</v>
      </c>
      <c r="AI247" s="4">
        <v>64.240226745605497</v>
      </c>
      <c r="AK247" s="2">
        <v>2038</v>
      </c>
      <c r="AL247" s="7">
        <v>50710</v>
      </c>
      <c r="AM247" s="5">
        <v>92.469318257621524</v>
      </c>
      <c r="AN247" s="5">
        <v>73.979185900641895</v>
      </c>
      <c r="AO247" s="4">
        <v>83.224252079131702</v>
      </c>
    </row>
    <row r="248" spans="31:41" x14ac:dyDescent="0.3">
      <c r="AE248" s="7">
        <v>50740</v>
      </c>
      <c r="AF248" s="4">
        <v>98.208267211914105</v>
      </c>
      <c r="AG248" s="4">
        <v>95.069725036621094</v>
      </c>
      <c r="AH248" s="4">
        <v>88.67529296875</v>
      </c>
      <c r="AI248" s="4">
        <v>70.197311401367202</v>
      </c>
      <c r="AK248" s="2">
        <v>2038</v>
      </c>
      <c r="AL248" s="7">
        <v>50740</v>
      </c>
      <c r="AM248" s="5">
        <v>96.824608833559111</v>
      </c>
      <c r="AN248" s="5">
        <v>80.529086041194148</v>
      </c>
      <c r="AO248" s="4">
        <v>88.676847437376637</v>
      </c>
    </row>
    <row r="249" spans="31:41" x14ac:dyDescent="0.3">
      <c r="AE249" s="7">
        <v>50771</v>
      </c>
      <c r="AF249" s="4">
        <v>102.89119720459</v>
      </c>
      <c r="AG249" s="4">
        <v>98.783226013183594</v>
      </c>
      <c r="AH249" s="4">
        <v>86.738800048828097</v>
      </c>
      <c r="AI249" s="4">
        <v>66.022781372070298</v>
      </c>
      <c r="AK249" s="2">
        <v>2039</v>
      </c>
      <c r="AL249" s="7">
        <v>50771</v>
      </c>
      <c r="AM249" s="5">
        <v>100.99181267523004</v>
      </c>
      <c r="AN249" s="5">
        <v>77.16042582194008</v>
      </c>
      <c r="AO249" s="4">
        <v>89.076119248585059</v>
      </c>
    </row>
    <row r="250" spans="31:41" x14ac:dyDescent="0.3">
      <c r="AE250" s="7">
        <v>50802</v>
      </c>
      <c r="AF250" s="4">
        <v>101.315139770508</v>
      </c>
      <c r="AG250" s="4">
        <v>98.615890502929702</v>
      </c>
      <c r="AH250" s="4">
        <v>89.312004089355497</v>
      </c>
      <c r="AI250" s="4">
        <v>71.106697082519503</v>
      </c>
      <c r="AK250" s="2">
        <v>2039</v>
      </c>
      <c r="AL250" s="7">
        <v>50802</v>
      </c>
      <c r="AM250" s="5">
        <v>100.15831865583158</v>
      </c>
      <c r="AN250" s="5">
        <v>81.509729657854365</v>
      </c>
      <c r="AO250" s="4">
        <v>90.834024156842972</v>
      </c>
    </row>
    <row r="251" spans="31:41" x14ac:dyDescent="0.3">
      <c r="AE251" s="7">
        <v>50830</v>
      </c>
      <c r="AF251" s="4">
        <v>94.428230285644503</v>
      </c>
      <c r="AG251" s="4">
        <v>95.101646423339801</v>
      </c>
      <c r="AH251" s="4">
        <v>75.134391784667997</v>
      </c>
      <c r="AI251" s="4">
        <v>58.503189086914098</v>
      </c>
      <c r="AK251" s="2">
        <v>2039</v>
      </c>
      <c r="AL251" s="7">
        <v>50830</v>
      </c>
      <c r="AM251" s="5">
        <v>94.710104335204718</v>
      </c>
      <c r="AN251" s="5">
        <v>68.173013535675452</v>
      </c>
      <c r="AO251" s="4">
        <v>81.441558935440085</v>
      </c>
    </row>
    <row r="252" spans="31:41" x14ac:dyDescent="0.3">
      <c r="AE252" s="7">
        <v>50861</v>
      </c>
      <c r="AF252" s="4">
        <v>86.961921691894503</v>
      </c>
      <c r="AG252" s="4">
        <v>91.489662170410199</v>
      </c>
      <c r="AH252" s="4">
        <v>68.157135009765597</v>
      </c>
      <c r="AI252" s="4">
        <v>55.761189999999999</v>
      </c>
      <c r="AK252" s="2">
        <v>2039</v>
      </c>
      <c r="AL252" s="7">
        <v>50861</v>
      </c>
      <c r="AM252" s="5">
        <v>88.87363433837892</v>
      </c>
      <c r="AN252" s="5">
        <v>62.9232915611979</v>
      </c>
      <c r="AO252" s="4">
        <v>75.89846294978841</v>
      </c>
    </row>
    <row r="253" spans="31:41" x14ac:dyDescent="0.3">
      <c r="AE253" s="7">
        <v>50891</v>
      </c>
      <c r="AF253" s="4">
        <v>87.789978027343807</v>
      </c>
      <c r="AG253" s="4">
        <v>92.126327514648395</v>
      </c>
      <c r="AH253" s="4">
        <v>60.323639999999997</v>
      </c>
      <c r="AI253" s="4">
        <v>48.005839999999999</v>
      </c>
      <c r="AK253" s="2">
        <v>2039</v>
      </c>
      <c r="AL253" s="7">
        <v>50891</v>
      </c>
      <c r="AM253" s="5">
        <v>89.794956822549153</v>
      </c>
      <c r="AN253" s="5">
        <v>54.628313118279571</v>
      </c>
      <c r="AO253" s="4">
        <v>72.211634970414366</v>
      </c>
    </row>
    <row r="254" spans="31:41" x14ac:dyDescent="0.3">
      <c r="AE254" s="7">
        <v>50922</v>
      </c>
      <c r="AF254" s="4">
        <v>96.337165832519503</v>
      </c>
      <c r="AG254" s="4">
        <v>95.843406677246094</v>
      </c>
      <c r="AH254" s="4">
        <v>63.471336364746101</v>
      </c>
      <c r="AI254" s="4">
        <v>41.884361267089801</v>
      </c>
      <c r="AK254" s="2">
        <v>2039</v>
      </c>
      <c r="AL254" s="7">
        <v>50922</v>
      </c>
      <c r="AM254" s="5">
        <v>96.1286897447374</v>
      </c>
      <c r="AN254" s="5">
        <v>54.356835767957882</v>
      </c>
      <c r="AO254" s="4">
        <v>75.242762756347645</v>
      </c>
    </row>
    <row r="255" spans="31:41" x14ac:dyDescent="0.3">
      <c r="AE255" s="7">
        <v>50952</v>
      </c>
      <c r="AF255" s="4">
        <v>119.5992</v>
      </c>
      <c r="AG255" s="4">
        <v>103.83103179931599</v>
      </c>
      <c r="AH255" s="4">
        <v>92.807190000000006</v>
      </c>
      <c r="AI255" s="4">
        <v>63.364559999999997</v>
      </c>
      <c r="AK255" s="2">
        <v>2039</v>
      </c>
      <c r="AL255" s="7">
        <v>50952</v>
      </c>
      <c r="AM255" s="5">
        <v>112.30854158462998</v>
      </c>
      <c r="AN255" s="5">
        <v>79.193930967741949</v>
      </c>
      <c r="AO255" s="4">
        <v>95.751236276185963</v>
      </c>
    </row>
    <row r="256" spans="31:41" x14ac:dyDescent="0.3">
      <c r="AE256" s="7">
        <v>50983</v>
      </c>
      <c r="AF256" s="4">
        <v>122.3669</v>
      </c>
      <c r="AG256" s="4">
        <v>105.309677124023</v>
      </c>
      <c r="AH256" s="4">
        <v>107.4448</v>
      </c>
      <c r="AI256" s="4">
        <v>77.872200000000007</v>
      </c>
      <c r="AK256" s="2">
        <v>2039</v>
      </c>
      <c r="AL256" s="7">
        <v>50983</v>
      </c>
      <c r="AM256" s="5">
        <v>115.21387105200965</v>
      </c>
      <c r="AN256" s="5">
        <v>95.043387096774197</v>
      </c>
      <c r="AO256" s="4">
        <v>105.12862907439192</v>
      </c>
    </row>
    <row r="257" spans="31:41" x14ac:dyDescent="0.3">
      <c r="AE257" s="7">
        <v>51014</v>
      </c>
      <c r="AF257" s="4">
        <v>109.688</v>
      </c>
      <c r="AG257" s="4">
        <v>102.43482208252</v>
      </c>
      <c r="AH257" s="4">
        <v>103.2483</v>
      </c>
      <c r="AI257" s="4">
        <v>80.398200000000003</v>
      </c>
      <c r="AK257" s="2">
        <v>2039</v>
      </c>
      <c r="AL257" s="7">
        <v>51014</v>
      </c>
      <c r="AM257" s="5">
        <v>106.46436537000889</v>
      </c>
      <c r="AN257" s="5">
        <v>93.092700000000008</v>
      </c>
      <c r="AO257" s="4">
        <v>99.77853268500445</v>
      </c>
    </row>
    <row r="258" spans="31:41" x14ac:dyDescent="0.3">
      <c r="AE258" s="7">
        <v>51044</v>
      </c>
      <c r="AF258" s="4">
        <v>105.347366333008</v>
      </c>
      <c r="AG258" s="4">
        <v>100.238845825195</v>
      </c>
      <c r="AH258" s="4">
        <v>92.850418090820298</v>
      </c>
      <c r="AI258" s="4">
        <v>73.935455322265597</v>
      </c>
      <c r="AK258" s="2">
        <v>2039</v>
      </c>
      <c r="AL258" s="7">
        <v>51044</v>
      </c>
      <c r="AM258" s="5">
        <v>103.095222883327</v>
      </c>
      <c r="AN258" s="5">
        <v>84.511563536941352</v>
      </c>
      <c r="AO258" s="4">
        <v>93.803393210134175</v>
      </c>
    </row>
    <row r="259" spans="31:41" x14ac:dyDescent="0.3">
      <c r="AE259" s="7">
        <v>51075</v>
      </c>
      <c r="AF259" s="4">
        <v>100.560333251953</v>
      </c>
      <c r="AG259" s="4">
        <v>96.249244689941406</v>
      </c>
      <c r="AH259" s="4">
        <v>88.458404541015597</v>
      </c>
      <c r="AI259" s="4">
        <v>68.115806579589801</v>
      </c>
      <c r="AK259" s="2">
        <v>2039</v>
      </c>
      <c r="AL259" s="7">
        <v>51075</v>
      </c>
      <c r="AM259" s="5">
        <v>98.640972047506779</v>
      </c>
      <c r="AN259" s="5">
        <v>79.401575212835738</v>
      </c>
      <c r="AO259" s="4">
        <v>89.021273630171265</v>
      </c>
    </row>
    <row r="260" spans="31:41" x14ac:dyDescent="0.3">
      <c r="AE260" s="7">
        <v>51105</v>
      </c>
      <c r="AF260" s="4">
        <v>105.113151550293</v>
      </c>
      <c r="AG260" s="4">
        <v>102.364852905273</v>
      </c>
      <c r="AH260" s="4">
        <v>95.310775756835895</v>
      </c>
      <c r="AI260" s="4">
        <v>73.794631958007798</v>
      </c>
      <c r="AK260" s="2">
        <v>2039</v>
      </c>
      <c r="AL260" s="7">
        <v>51105</v>
      </c>
      <c r="AM260" s="5">
        <v>103.90153601861752</v>
      </c>
      <c r="AN260" s="5">
        <v>85.82516397455683</v>
      </c>
      <c r="AO260" s="4">
        <v>94.863349996587175</v>
      </c>
    </row>
    <row r="261" spans="31:41" x14ac:dyDescent="0.3">
      <c r="AE261" s="7">
        <v>51136</v>
      </c>
      <c r="AF261" s="4">
        <v>110.379096984863</v>
      </c>
      <c r="AG261" s="4">
        <v>105.443237304688</v>
      </c>
      <c r="AH261" s="4">
        <v>92.487640380859403</v>
      </c>
      <c r="AI261" s="4">
        <v>69.09619140625</v>
      </c>
      <c r="AK261" s="2">
        <v>2040</v>
      </c>
      <c r="AL261" s="7">
        <v>51136</v>
      </c>
      <c r="AM261" s="5">
        <v>108.09692530478208</v>
      </c>
      <c r="AN261" s="5">
        <v>81.672239242061508</v>
      </c>
      <c r="AO261" s="4">
        <v>94.884582273421785</v>
      </c>
    </row>
    <row r="262" spans="31:41" x14ac:dyDescent="0.3">
      <c r="AE262" s="7">
        <v>51167</v>
      </c>
      <c r="AF262" s="4">
        <v>107.946365356445</v>
      </c>
      <c r="AG262" s="4">
        <v>105.21263885498</v>
      </c>
      <c r="AH262" s="4">
        <v>94.208709716796903</v>
      </c>
      <c r="AI262" s="4">
        <v>75.053695678710895</v>
      </c>
      <c r="AK262" s="2">
        <v>2040</v>
      </c>
      <c r="AL262" s="7">
        <v>51167</v>
      </c>
      <c r="AM262" s="5">
        <v>106.78374603973</v>
      </c>
      <c r="AN262" s="5">
        <v>86.062324436231592</v>
      </c>
      <c r="AO262" s="4">
        <v>96.423035237980798</v>
      </c>
    </row>
    <row r="263" spans="31:41" x14ac:dyDescent="0.3">
      <c r="AE263" s="7">
        <v>51196</v>
      </c>
      <c r="AF263" s="4">
        <v>99.693069458007798</v>
      </c>
      <c r="AG263" s="4">
        <v>100.157829284668</v>
      </c>
      <c r="AH263" s="4">
        <v>77.827224731445298</v>
      </c>
      <c r="AI263" s="4">
        <v>59.225650000000002</v>
      </c>
      <c r="AK263" s="2">
        <v>2040</v>
      </c>
      <c r="AL263" s="7">
        <v>51196</v>
      </c>
      <c r="AM263" s="5">
        <v>99.887605536192623</v>
      </c>
      <c r="AN263" s="5">
        <v>70.041101257044915</v>
      </c>
      <c r="AO263" s="4">
        <v>84.964353396618776</v>
      </c>
    </row>
    <row r="264" spans="31:41" x14ac:dyDescent="0.3">
      <c r="AE264" s="7">
        <v>51227</v>
      </c>
      <c r="AF264" s="4">
        <v>91.177261352539105</v>
      </c>
      <c r="AG264" s="4">
        <v>94.106994628906193</v>
      </c>
      <c r="AH264" s="4">
        <v>71.014389038085895</v>
      </c>
      <c r="AI264" s="4">
        <v>56.659669999999998</v>
      </c>
      <c r="AK264" s="2">
        <v>2040</v>
      </c>
      <c r="AL264" s="7">
        <v>51227</v>
      </c>
      <c r="AM264" s="5">
        <v>92.47936503092447</v>
      </c>
      <c r="AN264" s="5">
        <v>64.634513910047716</v>
      </c>
      <c r="AO264" s="4">
        <v>78.5569394704861</v>
      </c>
    </row>
    <row r="265" spans="31:41" x14ac:dyDescent="0.3">
      <c r="AE265" s="7">
        <v>51257</v>
      </c>
      <c r="AF265" s="4">
        <v>91.484466552734403</v>
      </c>
      <c r="AG265" s="4">
        <v>96.951446533203097</v>
      </c>
      <c r="AH265" s="4">
        <v>62.941479999999999</v>
      </c>
      <c r="AI265" s="4">
        <v>49.363439999999997</v>
      </c>
      <c r="AK265" s="2">
        <v>2040</v>
      </c>
      <c r="AL265" s="7">
        <v>51257</v>
      </c>
      <c r="AM265" s="5">
        <v>93.894640522618445</v>
      </c>
      <c r="AN265" s="5">
        <v>56.955462365591401</v>
      </c>
      <c r="AO265" s="4">
        <v>75.425051444104923</v>
      </c>
    </row>
    <row r="266" spans="31:41" x14ac:dyDescent="0.3">
      <c r="AE266" s="7">
        <v>51288</v>
      </c>
      <c r="AF266" s="4">
        <v>100.86785888671901</v>
      </c>
      <c r="AG266" s="4">
        <v>100.795417785645</v>
      </c>
      <c r="AH266" s="4">
        <v>65.079437255859403</v>
      </c>
      <c r="AI266" s="4">
        <v>42.794647216796903</v>
      </c>
      <c r="AK266" s="2">
        <v>2040</v>
      </c>
      <c r="AL266" s="7">
        <v>51288</v>
      </c>
      <c r="AM266" s="5">
        <v>100.83727264404332</v>
      </c>
      <c r="AN266" s="5">
        <v>55.670303683810786</v>
      </c>
      <c r="AO266" s="4">
        <v>78.253788163927055</v>
      </c>
    </row>
    <row r="267" spans="31:41" x14ac:dyDescent="0.3">
      <c r="AE267" s="7">
        <v>51318</v>
      </c>
      <c r="AF267" s="4">
        <v>125.6005</v>
      </c>
      <c r="AG267" s="4">
        <v>109.373054504395</v>
      </c>
      <c r="AH267" s="4">
        <v>97.238349999999997</v>
      </c>
      <c r="AI267" s="4">
        <v>65.108590000000007</v>
      </c>
      <c r="AK267" s="2">
        <v>2040</v>
      </c>
      <c r="AL267" s="7">
        <v>51318</v>
      </c>
      <c r="AM267" s="5">
        <v>118.09748756654822</v>
      </c>
      <c r="AN267" s="5">
        <v>82.382654516129023</v>
      </c>
      <c r="AO267" s="4">
        <v>100.24007104133862</v>
      </c>
    </row>
    <row r="268" spans="31:41" x14ac:dyDescent="0.3">
      <c r="AE268" s="7">
        <v>51349</v>
      </c>
      <c r="AF268" s="4">
        <v>125.6408</v>
      </c>
      <c r="AG268" s="4">
        <v>110.89769744873</v>
      </c>
      <c r="AH268" s="4">
        <v>109.20010000000001</v>
      </c>
      <c r="AI268" s="4">
        <v>79.668549999999996</v>
      </c>
      <c r="AK268" s="2">
        <v>2040</v>
      </c>
      <c r="AL268" s="7">
        <v>51349</v>
      </c>
      <c r="AM268" s="5">
        <v>119.45820860753194</v>
      </c>
      <c r="AN268" s="5">
        <v>96.815901612903232</v>
      </c>
      <c r="AO268" s="4">
        <v>108.13705511021759</v>
      </c>
    </row>
    <row r="269" spans="31:41" x14ac:dyDescent="0.3">
      <c r="AE269" s="7">
        <v>51380</v>
      </c>
      <c r="AF269" s="4">
        <v>112.44483947753901</v>
      </c>
      <c r="AG269" s="4">
        <v>106.75095367431599</v>
      </c>
      <c r="AH269" s="4">
        <v>103.57089999999999</v>
      </c>
      <c r="AI269" s="4">
        <v>81.579409999999996</v>
      </c>
      <c r="AK269" s="2">
        <v>2040</v>
      </c>
      <c r="AL269" s="7">
        <v>51380</v>
      </c>
      <c r="AM269" s="5">
        <v>109.78769276936826</v>
      </c>
      <c r="AN269" s="5">
        <v>93.308204666666668</v>
      </c>
      <c r="AO269" s="4">
        <v>101.54794871801747</v>
      </c>
    </row>
    <row r="270" spans="31:41" x14ac:dyDescent="0.3">
      <c r="AE270" s="7">
        <v>51410</v>
      </c>
      <c r="AF270" s="4">
        <v>106.912704467773</v>
      </c>
      <c r="AG270" s="4">
        <v>101.449348449707</v>
      </c>
      <c r="AH270" s="4">
        <v>94.634674072265597</v>
      </c>
      <c r="AI270" s="4">
        <v>72.570243835449205</v>
      </c>
      <c r="AK270" s="2">
        <v>2040</v>
      </c>
      <c r="AL270" s="7">
        <v>51410</v>
      </c>
      <c r="AM270" s="5">
        <v>104.6216196860034</v>
      </c>
      <c r="AN270" s="5">
        <v>85.381848489084533</v>
      </c>
      <c r="AO270" s="4">
        <v>95.001734087543966</v>
      </c>
    </row>
    <row r="271" spans="31:41" x14ac:dyDescent="0.3">
      <c r="AE271" s="7">
        <v>51441</v>
      </c>
      <c r="AF271" s="4">
        <v>105.58896636962901</v>
      </c>
      <c r="AG271" s="4">
        <v>101.39015197753901</v>
      </c>
      <c r="AH271" s="4">
        <v>91.898895263671903</v>
      </c>
      <c r="AI271" s="4">
        <v>69.825401306152401</v>
      </c>
      <c r="AK271" s="2">
        <v>2040</v>
      </c>
      <c r="AL271" s="7">
        <v>51441</v>
      </c>
      <c r="AM271" s="5">
        <v>103.71959130740863</v>
      </c>
      <c r="AN271" s="5">
        <v>82.071445110601502</v>
      </c>
      <c r="AO271" s="4">
        <v>92.895518209005076</v>
      </c>
    </row>
    <row r="272" spans="31:41" x14ac:dyDescent="0.3">
      <c r="AE272" s="7">
        <v>51471</v>
      </c>
      <c r="AF272" s="4">
        <v>110.707962036133</v>
      </c>
      <c r="AG272" s="4">
        <v>107.970497131348</v>
      </c>
      <c r="AH272" s="4">
        <v>99.486602783203097</v>
      </c>
      <c r="AI272" s="4">
        <v>77.194953918457003</v>
      </c>
      <c r="AK272" s="2">
        <v>2040</v>
      </c>
      <c r="AL272" s="7">
        <v>51471</v>
      </c>
      <c r="AM272" s="5">
        <v>109.44225245650122</v>
      </c>
      <c r="AN272" s="5">
        <v>89.179711372621554</v>
      </c>
      <c r="AO272" s="4">
        <v>99.310981914561381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9574-A76A-40A0-BBD9-3D7DFE7C962D}">
  <sheetPr codeName="Sheet4"/>
  <dimension ref="A1:M425"/>
  <sheetViews>
    <sheetView zoomScaleNormal="100" workbookViewId="0"/>
  </sheetViews>
  <sheetFormatPr defaultRowHeight="14" x14ac:dyDescent="0.3"/>
  <cols>
    <col min="1" max="1" width="6.7265625" style="2" customWidth="1"/>
    <col min="2" max="2" width="12.453125" style="2" customWidth="1"/>
    <col min="3" max="3" width="8.453125" style="2" bestFit="1" customWidth="1"/>
    <col min="4" max="4" width="14.1796875" style="2" bestFit="1" customWidth="1"/>
    <col min="5" max="5" width="8.7265625" style="2"/>
    <col min="6" max="6" width="10.453125" style="2" bestFit="1" customWidth="1"/>
    <col min="7" max="16384" width="8.7265625" style="2"/>
  </cols>
  <sheetData>
    <row r="1" spans="1:13" ht="28" x14ac:dyDescent="0.3">
      <c r="A1" s="8" t="s">
        <v>15</v>
      </c>
      <c r="B1" s="9"/>
      <c r="C1" s="9"/>
      <c r="D1" s="41" t="s">
        <v>16</v>
      </c>
      <c r="F1" s="10" t="s">
        <v>39</v>
      </c>
      <c r="H1" s="11" t="s">
        <v>8</v>
      </c>
      <c r="I1" s="11" t="s">
        <v>9</v>
      </c>
    </row>
    <row r="2" spans="1:13" x14ac:dyDescent="0.3">
      <c r="A2" s="12"/>
      <c r="B2" s="12"/>
      <c r="C2" s="12"/>
      <c r="D2" s="13" t="s">
        <v>17</v>
      </c>
      <c r="F2" s="14" t="s">
        <v>40</v>
      </c>
      <c r="L2" s="2" t="s">
        <v>18</v>
      </c>
      <c r="M2" s="2" t="s">
        <v>25</v>
      </c>
    </row>
    <row r="3" spans="1:13" ht="26" x14ac:dyDescent="0.3">
      <c r="A3" s="15" t="s">
        <v>19</v>
      </c>
      <c r="B3" s="42">
        <v>45565</v>
      </c>
      <c r="C3" s="43"/>
      <c r="D3" s="13" t="s">
        <v>20</v>
      </c>
      <c r="F3" s="16" t="s">
        <v>41</v>
      </c>
      <c r="H3" s="17"/>
      <c r="I3" s="17"/>
    </row>
    <row r="4" spans="1:13" x14ac:dyDescent="0.3">
      <c r="B4" s="44"/>
      <c r="C4" s="18"/>
      <c r="D4" s="13" t="s">
        <v>21</v>
      </c>
      <c r="F4" s="19" t="s">
        <v>42</v>
      </c>
      <c r="H4" s="20"/>
      <c r="I4" s="21"/>
    </row>
    <row r="5" spans="1:13" x14ac:dyDescent="0.3">
      <c r="A5" s="45"/>
      <c r="B5" s="18"/>
      <c r="C5" s="18"/>
      <c r="D5" s="46"/>
      <c r="F5" s="16">
        <v>0</v>
      </c>
      <c r="H5" s="20"/>
      <c r="I5" s="21"/>
    </row>
    <row r="6" spans="1:13" x14ac:dyDescent="0.3">
      <c r="A6" s="22"/>
      <c r="B6" s="23"/>
      <c r="C6" s="24"/>
      <c r="D6" s="25"/>
      <c r="F6" s="26" t="s">
        <v>43</v>
      </c>
      <c r="H6" s="20"/>
      <c r="I6" s="21"/>
    </row>
    <row r="7" spans="1:13" x14ac:dyDescent="0.3">
      <c r="A7" s="12"/>
      <c r="B7" s="27"/>
      <c r="C7" s="28"/>
      <c r="D7" s="27"/>
      <c r="F7" s="29" t="s">
        <v>44</v>
      </c>
      <c r="H7" s="30" t="s">
        <v>8</v>
      </c>
      <c r="I7" s="30" t="s">
        <v>9</v>
      </c>
    </row>
    <row r="8" spans="1:13" x14ac:dyDescent="0.3">
      <c r="A8" s="12"/>
      <c r="B8" s="27" t="s">
        <v>22</v>
      </c>
      <c r="C8" s="27" t="s">
        <v>23</v>
      </c>
      <c r="D8" s="31" t="s">
        <v>24</v>
      </c>
      <c r="F8" s="16" t="s">
        <v>45</v>
      </c>
      <c r="H8" s="32" t="s">
        <v>45</v>
      </c>
      <c r="I8" s="32" t="s">
        <v>45</v>
      </c>
    </row>
    <row r="9" spans="1:13" x14ac:dyDescent="0.3">
      <c r="A9" s="33">
        <f>YEAR(B9)</f>
        <v>2023</v>
      </c>
      <c r="B9" s="34">
        <v>44927</v>
      </c>
      <c r="C9" s="34">
        <v>44957</v>
      </c>
      <c r="D9" s="35">
        <v>44927</v>
      </c>
      <c r="F9" s="36">
        <v>3.293870967741936</v>
      </c>
      <c r="H9" s="21"/>
      <c r="I9" s="21"/>
    </row>
    <row r="10" spans="1:13" x14ac:dyDescent="0.3">
      <c r="A10" s="33">
        <f t="shared" ref="A10:A73" si="0">YEAR(B10)</f>
        <v>2023</v>
      </c>
      <c r="B10" s="34">
        <v>44958</v>
      </c>
      <c r="C10" s="34">
        <v>44985</v>
      </c>
      <c r="D10" s="35">
        <v>44958</v>
      </c>
      <c r="F10" s="36">
        <v>2.3701785714285708</v>
      </c>
      <c r="H10" s="21"/>
      <c r="I10" s="21"/>
    </row>
    <row r="11" spans="1:13" x14ac:dyDescent="0.3">
      <c r="A11" s="33">
        <f t="shared" si="0"/>
        <v>2023</v>
      </c>
      <c r="B11" s="34">
        <v>44986</v>
      </c>
      <c r="C11" s="34">
        <v>45016</v>
      </c>
      <c r="D11" s="35">
        <v>44986</v>
      </c>
      <c r="F11" s="36">
        <v>2.3337096774193546</v>
      </c>
      <c r="H11" s="21"/>
      <c r="I11" s="21"/>
    </row>
    <row r="12" spans="1:13" x14ac:dyDescent="0.3">
      <c r="A12" s="33">
        <f t="shared" si="0"/>
        <v>2023</v>
      </c>
      <c r="B12" s="34">
        <v>45017</v>
      </c>
      <c r="C12" s="34">
        <v>45046</v>
      </c>
      <c r="D12" s="35">
        <v>45017</v>
      </c>
      <c r="F12" s="36">
        <v>2.1328333333333331</v>
      </c>
      <c r="H12" s="21"/>
      <c r="I12" s="21"/>
    </row>
    <row r="13" spans="1:13" x14ac:dyDescent="0.3">
      <c r="A13" s="33">
        <f t="shared" si="0"/>
        <v>2023</v>
      </c>
      <c r="B13" s="34">
        <v>45047</v>
      </c>
      <c r="C13" s="34">
        <v>45077</v>
      </c>
      <c r="D13" s="35">
        <v>45047</v>
      </c>
      <c r="F13" s="36">
        <v>2.109032258064516</v>
      </c>
      <c r="H13" s="21"/>
      <c r="I13" s="21"/>
    </row>
    <row r="14" spans="1:13" x14ac:dyDescent="0.3">
      <c r="A14" s="33">
        <f t="shared" si="0"/>
        <v>2023</v>
      </c>
      <c r="B14" s="34">
        <v>45078</v>
      </c>
      <c r="C14" s="34">
        <v>45107</v>
      </c>
      <c r="D14" s="35">
        <v>45078</v>
      </c>
      <c r="F14" s="36">
        <v>2.120333333333333</v>
      </c>
      <c r="H14" s="21"/>
      <c r="I14" s="21"/>
    </row>
    <row r="15" spans="1:13" x14ac:dyDescent="0.3">
      <c r="A15" s="33">
        <f t="shared" si="0"/>
        <v>2023</v>
      </c>
      <c r="B15" s="34">
        <v>45108</v>
      </c>
      <c r="C15" s="34">
        <v>45138</v>
      </c>
      <c r="D15" s="35">
        <v>45108</v>
      </c>
      <c r="F15" s="36">
        <v>2.5388709677419361</v>
      </c>
      <c r="H15" s="21"/>
      <c r="I15" s="21"/>
    </row>
    <row r="16" spans="1:13" x14ac:dyDescent="0.3">
      <c r="A16" s="33">
        <f t="shared" si="0"/>
        <v>2023</v>
      </c>
      <c r="B16" s="34">
        <v>45139</v>
      </c>
      <c r="C16" s="34">
        <v>45169</v>
      </c>
      <c r="D16" s="35">
        <v>45139</v>
      </c>
      <c r="F16" s="36">
        <v>2.5662903225806453</v>
      </c>
      <c r="H16" s="21"/>
      <c r="I16" s="21"/>
    </row>
    <row r="17" spans="1:9" x14ac:dyDescent="0.3">
      <c r="A17" s="33">
        <f t="shared" si="0"/>
        <v>2023</v>
      </c>
      <c r="B17" s="34">
        <v>45170</v>
      </c>
      <c r="C17" s="34">
        <v>45199</v>
      </c>
      <c r="D17" s="35">
        <v>45170</v>
      </c>
      <c r="F17" s="36">
        <v>2.6433333333333331</v>
      </c>
      <c r="H17" s="21"/>
      <c r="I17" s="21"/>
    </row>
    <row r="18" spans="1:9" x14ac:dyDescent="0.3">
      <c r="A18" s="33">
        <f t="shared" si="0"/>
        <v>2023</v>
      </c>
      <c r="B18" s="34">
        <v>45200</v>
      </c>
      <c r="C18" s="34">
        <v>45230</v>
      </c>
      <c r="D18" s="35">
        <v>45200</v>
      </c>
      <c r="F18" s="36">
        <v>2.9659677419354833</v>
      </c>
      <c r="H18" s="21"/>
      <c r="I18" s="21"/>
    </row>
    <row r="19" spans="1:9" x14ac:dyDescent="0.3">
      <c r="A19" s="33">
        <f t="shared" si="0"/>
        <v>2023</v>
      </c>
      <c r="B19" s="34">
        <v>45231</v>
      </c>
      <c r="C19" s="34">
        <v>45260</v>
      </c>
      <c r="D19" s="35">
        <v>45231</v>
      </c>
      <c r="F19" s="36">
        <v>2.734500000000001</v>
      </c>
      <c r="H19" s="21"/>
      <c r="I19" s="21"/>
    </row>
    <row r="20" spans="1:9" x14ac:dyDescent="0.3">
      <c r="A20" s="33">
        <f t="shared" si="0"/>
        <v>2023</v>
      </c>
      <c r="B20" s="34">
        <v>45261</v>
      </c>
      <c r="C20" s="34">
        <v>45291</v>
      </c>
      <c r="D20" s="35">
        <v>45261</v>
      </c>
      <c r="F20" s="36">
        <v>2.5248387096774194</v>
      </c>
      <c r="H20" s="21"/>
      <c r="I20" s="21"/>
    </row>
    <row r="21" spans="1:9" x14ac:dyDescent="0.3">
      <c r="A21" s="33">
        <f t="shared" si="0"/>
        <v>2024</v>
      </c>
      <c r="B21" s="34">
        <v>45292</v>
      </c>
      <c r="C21" s="34">
        <v>45322</v>
      </c>
      <c r="D21" s="35">
        <v>45292</v>
      </c>
      <c r="F21" s="36">
        <v>4.0755000000000008</v>
      </c>
      <c r="H21" s="21"/>
      <c r="I21" s="21"/>
    </row>
    <row r="22" spans="1:9" x14ac:dyDescent="0.3">
      <c r="A22" s="33">
        <f t="shared" si="0"/>
        <v>2024</v>
      </c>
      <c r="B22" s="34">
        <v>45323</v>
      </c>
      <c r="C22" s="34">
        <v>45351</v>
      </c>
      <c r="D22" s="35">
        <v>45323</v>
      </c>
      <c r="F22" s="36">
        <v>1.7320689655172423</v>
      </c>
      <c r="H22" s="21"/>
      <c r="I22" s="21"/>
    </row>
    <row r="23" spans="1:9" x14ac:dyDescent="0.3">
      <c r="A23" s="33">
        <f t="shared" si="0"/>
        <v>2024</v>
      </c>
      <c r="B23" s="34">
        <v>45352</v>
      </c>
      <c r="C23" s="34">
        <v>45382</v>
      </c>
      <c r="D23" s="35">
        <v>45352</v>
      </c>
      <c r="F23" s="36">
        <v>1.4850000000000005</v>
      </c>
      <c r="H23" s="21"/>
      <c r="I23" s="21"/>
    </row>
    <row r="24" spans="1:9" x14ac:dyDescent="0.3">
      <c r="A24" s="33">
        <f t="shared" si="0"/>
        <v>2024</v>
      </c>
      <c r="B24" s="34">
        <v>45383</v>
      </c>
      <c r="C24" s="34">
        <v>45412</v>
      </c>
      <c r="D24" s="35">
        <v>45383</v>
      </c>
      <c r="F24" s="36">
        <v>1.5480000000000005</v>
      </c>
      <c r="H24" s="21"/>
      <c r="I24" s="21"/>
    </row>
    <row r="25" spans="1:9" x14ac:dyDescent="0.3">
      <c r="A25" s="33">
        <f t="shared" si="0"/>
        <v>2024</v>
      </c>
      <c r="B25" s="34">
        <v>45413</v>
      </c>
      <c r="C25" s="34">
        <v>45443</v>
      </c>
      <c r="D25" s="35">
        <v>45413</v>
      </c>
      <c r="F25" s="36">
        <v>2.1296774193548385</v>
      </c>
      <c r="H25" s="21"/>
      <c r="I25" s="21"/>
    </row>
    <row r="26" spans="1:9" x14ac:dyDescent="0.3">
      <c r="A26" s="33">
        <f t="shared" si="0"/>
        <v>2024</v>
      </c>
      <c r="B26" s="34">
        <v>45444</v>
      </c>
      <c r="C26" s="34">
        <v>45473</v>
      </c>
      <c r="D26" s="35">
        <v>45444</v>
      </c>
      <c r="F26" s="36">
        <v>2.4538333333333333</v>
      </c>
      <c r="H26" s="21"/>
      <c r="I26" s="21"/>
    </row>
    <row r="27" spans="1:9" x14ac:dyDescent="0.3">
      <c r="A27" s="33">
        <f t="shared" si="0"/>
        <v>2024</v>
      </c>
      <c r="B27" s="34">
        <v>45474</v>
      </c>
      <c r="C27" s="34">
        <v>45504</v>
      </c>
      <c r="D27" s="35">
        <v>45474</v>
      </c>
      <c r="F27" s="36">
        <v>2.0719354838709676</v>
      </c>
      <c r="H27" s="21"/>
      <c r="I27" s="21"/>
    </row>
    <row r="28" spans="1:9" x14ac:dyDescent="0.3">
      <c r="A28" s="33">
        <f t="shared" si="0"/>
        <v>2024</v>
      </c>
      <c r="B28" s="34">
        <v>45505</v>
      </c>
      <c r="C28" s="34">
        <v>45535</v>
      </c>
      <c r="D28" s="35">
        <v>45505</v>
      </c>
      <c r="F28" s="36">
        <v>1.9620967741935484</v>
      </c>
      <c r="H28" s="21"/>
      <c r="I28" s="21"/>
    </row>
    <row r="29" spans="1:9" x14ac:dyDescent="0.3">
      <c r="A29" s="33">
        <f t="shared" si="0"/>
        <v>2024</v>
      </c>
      <c r="B29" s="34">
        <v>45536</v>
      </c>
      <c r="C29" s="34">
        <v>45565</v>
      </c>
      <c r="D29" s="35">
        <v>45536</v>
      </c>
      <c r="F29" s="36">
        <v>2.2228333333333339</v>
      </c>
      <c r="H29" s="21"/>
      <c r="I29" s="21"/>
    </row>
    <row r="30" spans="1:9" x14ac:dyDescent="0.3">
      <c r="A30" s="33">
        <f t="shared" si="0"/>
        <v>2024</v>
      </c>
      <c r="B30" s="34">
        <v>45566</v>
      </c>
      <c r="C30" s="34">
        <v>45596</v>
      </c>
      <c r="D30" s="35">
        <v>45566</v>
      </c>
      <c r="F30" s="36">
        <v>2.585</v>
      </c>
      <c r="H30" s="21">
        <v>44.690506451612904</v>
      </c>
      <c r="I30" s="21">
        <v>53.537096774193543</v>
      </c>
    </row>
    <row r="31" spans="1:9" x14ac:dyDescent="0.3">
      <c r="A31" s="33">
        <f t="shared" si="0"/>
        <v>2024</v>
      </c>
      <c r="B31" s="34">
        <v>45597</v>
      </c>
      <c r="C31" s="34">
        <v>45626</v>
      </c>
      <c r="D31" s="35">
        <v>45597</v>
      </c>
      <c r="F31" s="36">
        <v>2.923</v>
      </c>
      <c r="H31" s="21">
        <v>41.386980443828023</v>
      </c>
      <c r="I31" s="21">
        <v>61.043538557558946</v>
      </c>
    </row>
    <row r="32" spans="1:9" x14ac:dyDescent="0.3">
      <c r="A32" s="33">
        <f t="shared" si="0"/>
        <v>2024</v>
      </c>
      <c r="B32" s="34">
        <v>45627</v>
      </c>
      <c r="C32" s="34">
        <v>45657</v>
      </c>
      <c r="D32" s="35">
        <v>45627</v>
      </c>
      <c r="F32" s="36">
        <v>3.3450000000000002</v>
      </c>
      <c r="H32" s="21">
        <v>60.691847311827956</v>
      </c>
      <c r="I32" s="21">
        <v>91.441902150537629</v>
      </c>
    </row>
    <row r="33" spans="1:9" x14ac:dyDescent="0.3">
      <c r="A33" s="33">
        <f t="shared" si="0"/>
        <v>2025</v>
      </c>
      <c r="B33" s="34">
        <v>45658</v>
      </c>
      <c r="C33" s="34">
        <v>45688</v>
      </c>
      <c r="D33" s="35">
        <v>45658</v>
      </c>
      <c r="F33" s="36">
        <v>3.6019999999999999</v>
      </c>
      <c r="H33" s="21">
        <v>61.18758064516129</v>
      </c>
      <c r="I33" s="21">
        <v>95.240730107526886</v>
      </c>
    </row>
    <row r="34" spans="1:9" x14ac:dyDescent="0.3">
      <c r="A34" s="33">
        <f t="shared" si="0"/>
        <v>2025</v>
      </c>
      <c r="B34" s="34">
        <v>45689</v>
      </c>
      <c r="C34" s="34">
        <v>45716</v>
      </c>
      <c r="D34" s="35">
        <v>45689</v>
      </c>
      <c r="F34" s="36">
        <v>3.484</v>
      </c>
      <c r="H34" s="21">
        <v>49.45337142857143</v>
      </c>
      <c r="I34" s="21">
        <v>83.075642857142853</v>
      </c>
    </row>
    <row r="35" spans="1:9" x14ac:dyDescent="0.3">
      <c r="A35" s="33">
        <f t="shared" si="0"/>
        <v>2025</v>
      </c>
      <c r="B35" s="34">
        <v>45717</v>
      </c>
      <c r="C35" s="34">
        <v>45747</v>
      </c>
      <c r="D35" s="35">
        <v>45717</v>
      </c>
      <c r="F35" s="36">
        <v>3.1840000000000002</v>
      </c>
      <c r="H35" s="21">
        <v>33.558829071332433</v>
      </c>
      <c r="I35" s="21">
        <v>46.775704576043061</v>
      </c>
    </row>
    <row r="36" spans="1:9" x14ac:dyDescent="0.3">
      <c r="A36" s="33">
        <f t="shared" si="0"/>
        <v>2025</v>
      </c>
      <c r="B36" s="34">
        <v>45748</v>
      </c>
      <c r="C36" s="34">
        <v>45777</v>
      </c>
      <c r="D36" s="35">
        <v>45748</v>
      </c>
      <c r="F36" s="36">
        <v>3.028</v>
      </c>
      <c r="H36" s="21">
        <v>29.344006666666669</v>
      </c>
      <c r="I36" s="21">
        <v>42.666324444444442</v>
      </c>
    </row>
    <row r="37" spans="1:9" x14ac:dyDescent="0.3">
      <c r="A37" s="33">
        <f t="shared" si="0"/>
        <v>2025</v>
      </c>
      <c r="B37" s="34">
        <v>45778</v>
      </c>
      <c r="C37" s="34">
        <v>45808</v>
      </c>
      <c r="D37" s="35">
        <v>45778</v>
      </c>
      <c r="F37" s="36">
        <v>3.0609999999999999</v>
      </c>
      <c r="H37" s="21">
        <v>24.915112903225808</v>
      </c>
      <c r="I37" s="21">
        <v>28.575584946236557</v>
      </c>
    </row>
    <row r="38" spans="1:9" x14ac:dyDescent="0.3">
      <c r="A38" s="33">
        <f t="shared" si="0"/>
        <v>2025</v>
      </c>
      <c r="B38" s="34">
        <v>45809</v>
      </c>
      <c r="C38" s="34">
        <v>45838</v>
      </c>
      <c r="D38" s="35">
        <v>45809</v>
      </c>
      <c r="F38" s="36">
        <v>3.1930000000000001</v>
      </c>
      <c r="H38" s="21">
        <v>45.283211111111115</v>
      </c>
      <c r="I38" s="21">
        <v>33.274355555555559</v>
      </c>
    </row>
    <row r="39" spans="1:9" x14ac:dyDescent="0.3">
      <c r="A39" s="33">
        <f t="shared" si="0"/>
        <v>2025</v>
      </c>
      <c r="B39" s="34">
        <v>45839</v>
      </c>
      <c r="C39" s="34">
        <v>45869</v>
      </c>
      <c r="D39" s="35">
        <v>45839</v>
      </c>
      <c r="F39" s="36">
        <v>3.335</v>
      </c>
      <c r="H39" s="21">
        <v>82.690692473118276</v>
      </c>
      <c r="I39" s="21">
        <v>61.568569892473121</v>
      </c>
    </row>
    <row r="40" spans="1:9" x14ac:dyDescent="0.3">
      <c r="A40" s="33">
        <f t="shared" si="0"/>
        <v>2025</v>
      </c>
      <c r="B40" s="34">
        <v>45870</v>
      </c>
      <c r="C40" s="34">
        <v>45900</v>
      </c>
      <c r="D40" s="35">
        <v>45870</v>
      </c>
      <c r="F40" s="36">
        <v>3.359</v>
      </c>
      <c r="H40" s="21">
        <v>96.73084408602152</v>
      </c>
      <c r="I40" s="21">
        <v>94.979803225806464</v>
      </c>
    </row>
    <row r="41" spans="1:9" x14ac:dyDescent="0.3">
      <c r="A41" s="33">
        <f t="shared" si="0"/>
        <v>2025</v>
      </c>
      <c r="B41" s="34">
        <v>45901</v>
      </c>
      <c r="C41" s="34">
        <v>45930</v>
      </c>
      <c r="D41" s="35">
        <v>45901</v>
      </c>
      <c r="F41" s="36">
        <v>3.3370000000000002</v>
      </c>
      <c r="H41" s="21">
        <v>68.078033333333337</v>
      </c>
      <c r="I41" s="21">
        <v>71.300599999999989</v>
      </c>
    </row>
    <row r="42" spans="1:9" x14ac:dyDescent="0.3">
      <c r="A42" s="33">
        <f t="shared" si="0"/>
        <v>2025</v>
      </c>
      <c r="B42" s="34">
        <v>45931</v>
      </c>
      <c r="C42" s="34">
        <v>45961</v>
      </c>
      <c r="D42" s="35">
        <v>45931</v>
      </c>
      <c r="F42" s="36">
        <v>3.4119999999999999</v>
      </c>
      <c r="H42" s="21">
        <v>40.026377419354837</v>
      </c>
      <c r="I42" s="21">
        <v>57.826751612903223</v>
      </c>
    </row>
    <row r="43" spans="1:9" x14ac:dyDescent="0.3">
      <c r="A43" s="33">
        <f t="shared" si="0"/>
        <v>2025</v>
      </c>
      <c r="B43" s="34">
        <v>45962</v>
      </c>
      <c r="C43" s="34">
        <v>45991</v>
      </c>
      <c r="D43" s="35">
        <v>45962</v>
      </c>
      <c r="F43" s="36">
        <v>3.6459999999999999</v>
      </c>
      <c r="H43" s="21">
        <v>51.183347711511793</v>
      </c>
      <c r="I43" s="21">
        <v>70.316047988904302</v>
      </c>
    </row>
    <row r="44" spans="1:9" x14ac:dyDescent="0.3">
      <c r="A44" s="33">
        <f t="shared" si="0"/>
        <v>2025</v>
      </c>
      <c r="B44" s="34">
        <v>45992</v>
      </c>
      <c r="C44" s="34">
        <v>46022</v>
      </c>
      <c r="D44" s="35">
        <v>45992</v>
      </c>
      <c r="F44" s="36">
        <v>4.0039999999999996</v>
      </c>
      <c r="H44" s="21">
        <v>71.354201075268818</v>
      </c>
      <c r="I44" s="21">
        <v>98.700377419354851</v>
      </c>
    </row>
    <row r="45" spans="1:9" x14ac:dyDescent="0.3">
      <c r="A45" s="33">
        <f t="shared" si="0"/>
        <v>2026</v>
      </c>
      <c r="B45" s="34">
        <v>46023</v>
      </c>
      <c r="C45" s="34">
        <v>46053</v>
      </c>
      <c r="D45" s="35">
        <v>46023</v>
      </c>
      <c r="F45" s="36">
        <v>4.2320000000000002</v>
      </c>
      <c r="H45" s="21">
        <v>77.421516129032256</v>
      </c>
      <c r="I45" s="21">
        <v>106.69595161290323</v>
      </c>
    </row>
    <row r="46" spans="1:9" x14ac:dyDescent="0.3">
      <c r="A46" s="33">
        <f t="shared" si="0"/>
        <v>2026</v>
      </c>
      <c r="B46" s="34">
        <v>46054</v>
      </c>
      <c r="C46" s="34">
        <v>46081</v>
      </c>
      <c r="D46" s="35">
        <v>46054</v>
      </c>
      <c r="F46" s="36">
        <v>4.0199999999999996</v>
      </c>
      <c r="H46" s="21">
        <v>62.08231428571429</v>
      </c>
      <c r="I46" s="21">
        <v>91.560942857142848</v>
      </c>
    </row>
    <row r="47" spans="1:9" x14ac:dyDescent="0.3">
      <c r="A47" s="33">
        <f t="shared" si="0"/>
        <v>2026</v>
      </c>
      <c r="B47" s="34">
        <v>46082</v>
      </c>
      <c r="C47" s="34">
        <v>46112</v>
      </c>
      <c r="D47" s="35">
        <v>46082</v>
      </c>
      <c r="F47" s="36">
        <v>3.53</v>
      </c>
      <c r="H47" s="21">
        <v>31.711074966352626</v>
      </c>
      <c r="I47" s="21">
        <v>54.646010767160163</v>
      </c>
    </row>
    <row r="48" spans="1:9" x14ac:dyDescent="0.3">
      <c r="A48" s="33">
        <f t="shared" si="0"/>
        <v>2026</v>
      </c>
      <c r="B48" s="37">
        <v>46113</v>
      </c>
      <c r="C48" s="38">
        <v>46142</v>
      </c>
      <c r="D48" s="39">
        <v>46113</v>
      </c>
      <c r="F48" s="36">
        <v>3.2240000000000002</v>
      </c>
      <c r="H48" s="21">
        <v>31.435406666666672</v>
      </c>
      <c r="I48" s="21">
        <v>40.646297777777775</v>
      </c>
    </row>
    <row r="49" spans="1:9" x14ac:dyDescent="0.3">
      <c r="A49" s="33">
        <f t="shared" si="0"/>
        <v>2026</v>
      </c>
      <c r="B49" s="38">
        <v>46143</v>
      </c>
      <c r="C49" s="38">
        <v>46173</v>
      </c>
      <c r="D49" s="39">
        <v>46143</v>
      </c>
      <c r="F49" s="36">
        <v>3.2480000000000002</v>
      </c>
      <c r="H49" s="21">
        <v>29.679706451612901</v>
      </c>
      <c r="I49" s="21">
        <v>31.319107526881723</v>
      </c>
    </row>
    <row r="50" spans="1:9" x14ac:dyDescent="0.3">
      <c r="A50" s="33">
        <f t="shared" si="0"/>
        <v>2026</v>
      </c>
      <c r="B50" s="38">
        <v>46174</v>
      </c>
      <c r="C50" s="38">
        <v>46203</v>
      </c>
      <c r="D50" s="39">
        <v>46174</v>
      </c>
      <c r="F50" s="36">
        <v>3.3650000000000002</v>
      </c>
      <c r="H50" s="21">
        <v>42.60890222222222</v>
      </c>
      <c r="I50" s="21">
        <v>34.960833333333333</v>
      </c>
    </row>
    <row r="51" spans="1:9" x14ac:dyDescent="0.3">
      <c r="A51" s="33">
        <f t="shared" si="0"/>
        <v>2026</v>
      </c>
      <c r="B51" s="38">
        <v>46204</v>
      </c>
      <c r="C51" s="38">
        <v>46234</v>
      </c>
      <c r="D51" s="39">
        <v>46204</v>
      </c>
      <c r="F51" s="36">
        <v>3.4980000000000002</v>
      </c>
      <c r="H51" s="21">
        <v>86.963570967741944</v>
      </c>
      <c r="I51" s="21">
        <v>71.634732258064517</v>
      </c>
    </row>
    <row r="52" spans="1:9" x14ac:dyDescent="0.3">
      <c r="A52" s="33">
        <f t="shared" si="0"/>
        <v>2026</v>
      </c>
      <c r="B52" s="38">
        <v>46235</v>
      </c>
      <c r="C52" s="38">
        <v>46265</v>
      </c>
      <c r="D52" s="39">
        <v>46235</v>
      </c>
      <c r="F52" s="36">
        <v>3.5259999999999998</v>
      </c>
      <c r="H52" s="21">
        <v>100.46333978494623</v>
      </c>
      <c r="I52" s="21">
        <v>95.32206129032258</v>
      </c>
    </row>
    <row r="53" spans="1:9" x14ac:dyDescent="0.3">
      <c r="A53" s="33">
        <f t="shared" si="0"/>
        <v>2026</v>
      </c>
      <c r="B53" s="38">
        <v>46266</v>
      </c>
      <c r="C53" s="38">
        <v>46295</v>
      </c>
      <c r="D53" s="39">
        <v>46266</v>
      </c>
      <c r="F53" s="36">
        <v>3.5070000000000001</v>
      </c>
      <c r="H53" s="21">
        <v>74.938922222222217</v>
      </c>
      <c r="I53" s="21">
        <v>71.323622222222212</v>
      </c>
    </row>
    <row r="54" spans="1:9" x14ac:dyDescent="0.3">
      <c r="A54" s="33">
        <f t="shared" si="0"/>
        <v>2026</v>
      </c>
      <c r="B54" s="38">
        <v>46296</v>
      </c>
      <c r="C54" s="38">
        <v>46326</v>
      </c>
      <c r="D54" s="39">
        <v>46296</v>
      </c>
      <c r="F54" s="36">
        <v>3.5760000000000001</v>
      </c>
      <c r="H54" s="21">
        <v>42.671664516129034</v>
      </c>
      <c r="I54" s="21">
        <v>73.863667741935487</v>
      </c>
    </row>
    <row r="55" spans="1:9" x14ac:dyDescent="0.3">
      <c r="A55" s="33">
        <f t="shared" si="0"/>
        <v>2026</v>
      </c>
      <c r="B55" s="38">
        <v>46327</v>
      </c>
      <c r="C55" s="38">
        <v>46356</v>
      </c>
      <c r="D55" s="39">
        <v>46327</v>
      </c>
      <c r="F55" s="36">
        <v>3.8260000000000001</v>
      </c>
      <c r="H55" s="21">
        <v>54.029119972260752</v>
      </c>
      <c r="I55" s="21">
        <v>78.640315811373085</v>
      </c>
    </row>
    <row r="56" spans="1:9" x14ac:dyDescent="0.3">
      <c r="A56" s="33">
        <f t="shared" si="0"/>
        <v>2026</v>
      </c>
      <c r="B56" s="38">
        <v>46357</v>
      </c>
      <c r="C56" s="38">
        <v>46387</v>
      </c>
      <c r="D56" s="39">
        <v>46357</v>
      </c>
      <c r="F56" s="36">
        <v>4.1950000000000003</v>
      </c>
      <c r="H56" s="21">
        <v>77.108279569892474</v>
      </c>
      <c r="I56" s="21">
        <v>96.578291397849469</v>
      </c>
    </row>
    <row r="57" spans="1:9" x14ac:dyDescent="0.3">
      <c r="A57" s="33">
        <f t="shared" si="0"/>
        <v>2027</v>
      </c>
      <c r="B57" s="38">
        <v>46388</v>
      </c>
      <c r="C57" s="38">
        <v>46418</v>
      </c>
      <c r="D57" s="39">
        <v>46388</v>
      </c>
      <c r="F57" s="36">
        <v>4.4210000000000003</v>
      </c>
      <c r="H57" s="21">
        <v>78.806084946236552</v>
      </c>
      <c r="I57" s="21">
        <v>99.095395698924733</v>
      </c>
    </row>
    <row r="58" spans="1:9" x14ac:dyDescent="0.3">
      <c r="A58" s="33">
        <f t="shared" si="0"/>
        <v>2027</v>
      </c>
      <c r="B58" s="38">
        <v>46419</v>
      </c>
      <c r="C58" s="38">
        <v>46446</v>
      </c>
      <c r="D58" s="39">
        <v>46419</v>
      </c>
      <c r="F58" s="36">
        <v>4.1909999999999998</v>
      </c>
      <c r="H58" s="21">
        <v>61.278371428571425</v>
      </c>
      <c r="I58" s="21">
        <v>86.913642857142847</v>
      </c>
    </row>
    <row r="59" spans="1:9" x14ac:dyDescent="0.3">
      <c r="A59" s="33">
        <f t="shared" si="0"/>
        <v>2027</v>
      </c>
      <c r="B59" s="38">
        <v>46447</v>
      </c>
      <c r="C59" s="38">
        <v>46477</v>
      </c>
      <c r="D59" s="39">
        <v>46447</v>
      </c>
      <c r="F59" s="36">
        <v>3.6040000000000001</v>
      </c>
      <c r="H59" s="21">
        <v>33.985525033647377</v>
      </c>
      <c r="I59" s="21">
        <v>75.751867698519519</v>
      </c>
    </row>
    <row r="60" spans="1:9" x14ac:dyDescent="0.3">
      <c r="A60" s="33">
        <f t="shared" si="0"/>
        <v>2027</v>
      </c>
      <c r="B60" s="38">
        <v>46478</v>
      </c>
      <c r="C60" s="38">
        <v>46507</v>
      </c>
      <c r="D60" s="39">
        <v>46478</v>
      </c>
      <c r="F60" s="36">
        <v>3.1960000000000002</v>
      </c>
      <c r="H60" s="21">
        <v>32.530555555555559</v>
      </c>
      <c r="I60" s="21">
        <v>36.404088888888893</v>
      </c>
    </row>
    <row r="61" spans="1:9" x14ac:dyDescent="0.3">
      <c r="A61" s="33">
        <f t="shared" si="0"/>
        <v>2027</v>
      </c>
      <c r="B61" s="38">
        <v>46508</v>
      </c>
      <c r="C61" s="38">
        <v>46538</v>
      </c>
      <c r="D61" s="39">
        <v>46508</v>
      </c>
      <c r="F61" s="36">
        <v>3.2120000000000002</v>
      </c>
      <c r="H61" s="21">
        <v>31.184695698924731</v>
      </c>
      <c r="I61" s="21">
        <v>33.070417204301073</v>
      </c>
    </row>
    <row r="62" spans="1:9" x14ac:dyDescent="0.3">
      <c r="A62" s="33">
        <f t="shared" si="0"/>
        <v>2027</v>
      </c>
      <c r="B62" s="38">
        <v>46539</v>
      </c>
      <c r="C62" s="38">
        <v>46568</v>
      </c>
      <c r="D62" s="39">
        <v>46539</v>
      </c>
      <c r="F62" s="36">
        <v>3.3340000000000001</v>
      </c>
      <c r="H62" s="21">
        <v>43.928686666666671</v>
      </c>
      <c r="I62" s="21">
        <v>32.647348888888885</v>
      </c>
    </row>
    <row r="63" spans="1:9" x14ac:dyDescent="0.3">
      <c r="A63" s="33">
        <f t="shared" si="0"/>
        <v>2027</v>
      </c>
      <c r="B63" s="38">
        <v>46569</v>
      </c>
      <c r="C63" s="38">
        <v>46599</v>
      </c>
      <c r="D63" s="39">
        <v>46569</v>
      </c>
      <c r="F63" s="36">
        <v>3.4649999999999999</v>
      </c>
      <c r="H63" s="21">
        <v>97.521648387096775</v>
      </c>
      <c r="I63" s="21">
        <v>85.961325806451626</v>
      </c>
    </row>
    <row r="64" spans="1:9" x14ac:dyDescent="0.3">
      <c r="A64" s="33">
        <f t="shared" si="0"/>
        <v>2027</v>
      </c>
      <c r="B64" s="38">
        <v>46600</v>
      </c>
      <c r="C64" s="38">
        <v>46630</v>
      </c>
      <c r="D64" s="39">
        <v>46600</v>
      </c>
      <c r="F64" s="36">
        <v>3.508</v>
      </c>
      <c r="H64" s="21">
        <v>107.26360322580646</v>
      </c>
      <c r="I64" s="21">
        <v>114.32631397849462</v>
      </c>
    </row>
    <row r="65" spans="1:9" x14ac:dyDescent="0.3">
      <c r="A65" s="33">
        <f t="shared" si="0"/>
        <v>2027</v>
      </c>
      <c r="B65" s="38">
        <v>46631</v>
      </c>
      <c r="C65" s="38">
        <v>46660</v>
      </c>
      <c r="D65" s="39">
        <v>46631</v>
      </c>
      <c r="F65" s="36">
        <v>3.4929999999999999</v>
      </c>
      <c r="H65" s="21">
        <v>75.26658888888889</v>
      </c>
      <c r="I65" s="21">
        <v>89.717733333333328</v>
      </c>
    </row>
    <row r="66" spans="1:9" x14ac:dyDescent="0.3">
      <c r="A66" s="33">
        <f t="shared" si="0"/>
        <v>2027</v>
      </c>
      <c r="B66" s="38">
        <v>46661</v>
      </c>
      <c r="C66" s="38">
        <v>46691</v>
      </c>
      <c r="D66" s="39">
        <v>46661</v>
      </c>
      <c r="F66" s="36">
        <v>3.5680000000000001</v>
      </c>
      <c r="H66" s="21">
        <v>48.499727956989247</v>
      </c>
      <c r="I66" s="21">
        <v>74.665199999999999</v>
      </c>
    </row>
    <row r="67" spans="1:9" x14ac:dyDescent="0.3">
      <c r="A67" s="33">
        <f t="shared" si="0"/>
        <v>2027</v>
      </c>
      <c r="B67" s="38">
        <v>46692</v>
      </c>
      <c r="C67" s="38">
        <v>46721</v>
      </c>
      <c r="D67" s="39">
        <v>46692</v>
      </c>
      <c r="F67" s="36">
        <v>4.4212999999999996</v>
      </c>
      <c r="H67" s="21">
        <v>54.294328710124823</v>
      </c>
      <c r="I67" s="21">
        <v>68.259368654646323</v>
      </c>
    </row>
    <row r="68" spans="1:9" x14ac:dyDescent="0.3">
      <c r="A68" s="33">
        <f t="shared" si="0"/>
        <v>2027</v>
      </c>
      <c r="B68" s="38">
        <v>46722</v>
      </c>
      <c r="C68" s="38">
        <v>46752</v>
      </c>
      <c r="D68" s="39">
        <v>46722</v>
      </c>
      <c r="F68" s="36">
        <v>4.6889000000000003</v>
      </c>
      <c r="H68" s="21">
        <v>67.56253548387096</v>
      </c>
      <c r="I68" s="21">
        <v>78.702516129032261</v>
      </c>
    </row>
    <row r="69" spans="1:9" x14ac:dyDescent="0.3">
      <c r="A69" s="33">
        <f t="shared" si="0"/>
        <v>2028</v>
      </c>
      <c r="B69" s="38">
        <v>46753</v>
      </c>
      <c r="C69" s="38">
        <v>46783</v>
      </c>
      <c r="D69" s="39">
        <v>46753</v>
      </c>
      <c r="F69" s="36">
        <v>4.9709000000000003</v>
      </c>
      <c r="H69" s="21">
        <v>65.219183870967754</v>
      </c>
      <c r="I69" s="21">
        <v>76.352652688172043</v>
      </c>
    </row>
    <row r="70" spans="1:9" x14ac:dyDescent="0.3">
      <c r="A70" s="33">
        <f t="shared" si="0"/>
        <v>2028</v>
      </c>
      <c r="B70" s="38">
        <v>46784</v>
      </c>
      <c r="C70" s="38">
        <v>46812</v>
      </c>
      <c r="D70" s="39">
        <v>46784</v>
      </c>
      <c r="F70" s="36">
        <v>4.7782</v>
      </c>
      <c r="H70" s="21">
        <v>59.971059770114941</v>
      </c>
      <c r="I70" s="21">
        <v>76.516786206896555</v>
      </c>
    </row>
    <row r="71" spans="1:9" x14ac:dyDescent="0.3">
      <c r="A71" s="33">
        <f t="shared" si="0"/>
        <v>2028</v>
      </c>
      <c r="B71" s="38">
        <v>46813</v>
      </c>
      <c r="C71" s="38">
        <v>46843</v>
      </c>
      <c r="D71" s="39">
        <v>46813</v>
      </c>
      <c r="F71" s="36">
        <v>4.3394000000000004</v>
      </c>
      <c r="H71" s="21">
        <v>36.91383095558546</v>
      </c>
      <c r="I71" s="21">
        <v>59.446062449528938</v>
      </c>
    </row>
    <row r="72" spans="1:9" x14ac:dyDescent="0.3">
      <c r="A72" s="33">
        <f t="shared" si="0"/>
        <v>2028</v>
      </c>
      <c r="B72" s="38">
        <v>46844</v>
      </c>
      <c r="C72" s="38">
        <v>46873</v>
      </c>
      <c r="D72" s="39">
        <v>46844</v>
      </c>
      <c r="F72" s="36">
        <v>4.069</v>
      </c>
      <c r="H72" s="21">
        <v>33.54582222222222</v>
      </c>
      <c r="I72" s="21">
        <v>36.050066666666666</v>
      </c>
    </row>
    <row r="73" spans="1:9" x14ac:dyDescent="0.3">
      <c r="A73" s="33">
        <f t="shared" si="0"/>
        <v>2028</v>
      </c>
      <c r="B73" s="38">
        <v>46874</v>
      </c>
      <c r="C73" s="38">
        <v>46904</v>
      </c>
      <c r="D73" s="39">
        <v>46874</v>
      </c>
      <c r="F73" s="36">
        <v>4.0911999999999997</v>
      </c>
      <c r="H73" s="21">
        <v>32.373409677419353</v>
      </c>
      <c r="I73" s="21">
        <v>28.826852688172046</v>
      </c>
    </row>
    <row r="74" spans="1:9" x14ac:dyDescent="0.3">
      <c r="A74" s="33">
        <f t="shared" ref="A74:A137" si="1">YEAR(B74)</f>
        <v>2028</v>
      </c>
      <c r="B74" s="38">
        <v>46905</v>
      </c>
      <c r="C74" s="38">
        <v>46934</v>
      </c>
      <c r="D74" s="39">
        <v>46905</v>
      </c>
      <c r="F74" s="36">
        <v>4.1726000000000001</v>
      </c>
      <c r="H74" s="21">
        <v>44.591104444444447</v>
      </c>
      <c r="I74" s="21">
        <v>34.270242222222222</v>
      </c>
    </row>
    <row r="75" spans="1:9" x14ac:dyDescent="0.3">
      <c r="A75" s="33">
        <f t="shared" si="1"/>
        <v>2028</v>
      </c>
      <c r="B75" s="38">
        <v>46935</v>
      </c>
      <c r="C75" s="38">
        <v>46965</v>
      </c>
      <c r="D75" s="39">
        <v>46935</v>
      </c>
      <c r="F75" s="36">
        <v>4.3723999999999998</v>
      </c>
      <c r="H75" s="21">
        <v>86.011381720430109</v>
      </c>
      <c r="I75" s="21">
        <v>75.464623655913982</v>
      </c>
    </row>
    <row r="76" spans="1:9" x14ac:dyDescent="0.3">
      <c r="A76" s="33">
        <f t="shared" si="1"/>
        <v>2028</v>
      </c>
      <c r="B76" s="38">
        <v>46966</v>
      </c>
      <c r="C76" s="38">
        <v>46996</v>
      </c>
      <c r="D76" s="39">
        <v>46966</v>
      </c>
      <c r="F76" s="36">
        <v>4.4131</v>
      </c>
      <c r="H76" s="21">
        <v>92.345112903225811</v>
      </c>
      <c r="I76" s="21">
        <v>93.539196774193542</v>
      </c>
    </row>
    <row r="77" spans="1:9" x14ac:dyDescent="0.3">
      <c r="A77" s="33">
        <f t="shared" si="1"/>
        <v>2028</v>
      </c>
      <c r="B77" s="38">
        <v>46997</v>
      </c>
      <c r="C77" s="38">
        <v>47026</v>
      </c>
      <c r="D77" s="39">
        <v>46997</v>
      </c>
      <c r="F77" s="36">
        <v>4.4115000000000002</v>
      </c>
      <c r="H77" s="21">
        <v>68.876611111111117</v>
      </c>
      <c r="I77" s="21">
        <v>73.986700000000013</v>
      </c>
    </row>
    <row r="78" spans="1:9" x14ac:dyDescent="0.3">
      <c r="A78" s="33">
        <f t="shared" si="1"/>
        <v>2028</v>
      </c>
      <c r="B78" s="38">
        <v>47027</v>
      </c>
      <c r="C78" s="38">
        <v>47057</v>
      </c>
      <c r="D78" s="39">
        <v>47027</v>
      </c>
      <c r="F78" s="36">
        <v>4.4645999999999999</v>
      </c>
      <c r="H78" s="21">
        <v>48.816649462365596</v>
      </c>
      <c r="I78" s="21">
        <v>62.908872043010753</v>
      </c>
    </row>
    <row r="79" spans="1:9" x14ac:dyDescent="0.3">
      <c r="A79" s="33">
        <f t="shared" si="1"/>
        <v>2028</v>
      </c>
      <c r="B79" s="38">
        <v>47058</v>
      </c>
      <c r="C79" s="38">
        <v>47087</v>
      </c>
      <c r="D79" s="39">
        <v>47058</v>
      </c>
      <c r="F79" s="36">
        <v>5.0164999999999997</v>
      </c>
      <c r="H79" s="21">
        <v>54.873736615811374</v>
      </c>
      <c r="I79" s="21">
        <v>57.671284882108182</v>
      </c>
    </row>
    <row r="80" spans="1:9" x14ac:dyDescent="0.3">
      <c r="A80" s="33">
        <f t="shared" si="1"/>
        <v>2028</v>
      </c>
      <c r="B80" s="38">
        <v>47088</v>
      </c>
      <c r="C80" s="38">
        <v>47118</v>
      </c>
      <c r="D80" s="39">
        <v>47088</v>
      </c>
      <c r="F80" s="36">
        <v>5.1826999999999996</v>
      </c>
      <c r="H80" s="21">
        <v>58.028530107526883</v>
      </c>
      <c r="I80" s="21">
        <v>60.830616129032258</v>
      </c>
    </row>
    <row r="81" spans="1:9" x14ac:dyDescent="0.3">
      <c r="A81" s="33">
        <f t="shared" si="1"/>
        <v>2029</v>
      </c>
      <c r="B81" s="38">
        <v>47119</v>
      </c>
      <c r="C81" s="38">
        <v>47149</v>
      </c>
      <c r="D81" s="39">
        <v>47119</v>
      </c>
      <c r="F81" s="36">
        <v>5.5206999999999997</v>
      </c>
      <c r="H81" s="21">
        <v>51.59693010752688</v>
      </c>
      <c r="I81" s="21">
        <v>53.700302150537638</v>
      </c>
    </row>
    <row r="82" spans="1:9" x14ac:dyDescent="0.3">
      <c r="A82" s="33">
        <f t="shared" si="1"/>
        <v>2029</v>
      </c>
      <c r="B82" s="38">
        <v>47150</v>
      </c>
      <c r="C82" s="38">
        <v>47177</v>
      </c>
      <c r="D82" s="39">
        <v>47150</v>
      </c>
      <c r="F82" s="36">
        <v>5.3653000000000004</v>
      </c>
      <c r="H82" s="21">
        <v>58.698942857142853</v>
      </c>
      <c r="I82" s="21">
        <v>66.071771428571424</v>
      </c>
    </row>
    <row r="83" spans="1:9" x14ac:dyDescent="0.3">
      <c r="A83" s="33">
        <f t="shared" si="1"/>
        <v>2029</v>
      </c>
      <c r="B83" s="38">
        <v>47178</v>
      </c>
      <c r="C83" s="38">
        <v>47208</v>
      </c>
      <c r="D83" s="39">
        <v>47178</v>
      </c>
      <c r="F83" s="36">
        <v>5.0747999999999998</v>
      </c>
      <c r="H83" s="21">
        <v>39.842120592193808</v>
      </c>
      <c r="I83" s="21">
        <v>43.14025720053835</v>
      </c>
    </row>
    <row r="84" spans="1:9" x14ac:dyDescent="0.3">
      <c r="A84" s="33">
        <f t="shared" si="1"/>
        <v>2029</v>
      </c>
      <c r="B84" s="38">
        <v>47209</v>
      </c>
      <c r="C84" s="38">
        <v>47238</v>
      </c>
      <c r="D84" s="39">
        <v>47209</v>
      </c>
      <c r="F84" s="36">
        <v>4.9420000000000002</v>
      </c>
      <c r="H84" s="21">
        <v>34.26027777777778</v>
      </c>
      <c r="I84" s="21">
        <v>35.762955555555557</v>
      </c>
    </row>
    <row r="85" spans="1:9" x14ac:dyDescent="0.3">
      <c r="A85" s="33">
        <f t="shared" si="1"/>
        <v>2029</v>
      </c>
      <c r="B85" s="38">
        <v>47239</v>
      </c>
      <c r="C85" s="38">
        <v>47269</v>
      </c>
      <c r="D85" s="39">
        <v>47239</v>
      </c>
      <c r="F85" s="36">
        <v>4.9702999999999999</v>
      </c>
      <c r="H85" s="21">
        <v>33.928167741935482</v>
      </c>
      <c r="I85" s="21">
        <v>24.495579569892477</v>
      </c>
    </row>
    <row r="86" spans="1:9" x14ac:dyDescent="0.3">
      <c r="A86" s="33">
        <f t="shared" si="1"/>
        <v>2029</v>
      </c>
      <c r="B86" s="38">
        <v>47270</v>
      </c>
      <c r="C86" s="38">
        <v>47299</v>
      </c>
      <c r="D86" s="39">
        <v>47270</v>
      </c>
      <c r="F86" s="36">
        <v>5.0111999999999997</v>
      </c>
      <c r="H86" s="21">
        <v>45.253522222222223</v>
      </c>
      <c r="I86" s="21">
        <v>35.893193333333336</v>
      </c>
    </row>
    <row r="87" spans="1:9" x14ac:dyDescent="0.3">
      <c r="A87" s="33">
        <f t="shared" si="1"/>
        <v>2029</v>
      </c>
      <c r="B87" s="38">
        <v>47300</v>
      </c>
      <c r="C87" s="38">
        <v>47330</v>
      </c>
      <c r="D87" s="39">
        <v>47300</v>
      </c>
      <c r="F87" s="36">
        <v>5.2798999999999996</v>
      </c>
      <c r="H87" s="21">
        <v>75.263005376344083</v>
      </c>
      <c r="I87" s="21">
        <v>65.65228387096775</v>
      </c>
    </row>
    <row r="88" spans="1:9" x14ac:dyDescent="0.3">
      <c r="A88" s="33">
        <f t="shared" si="1"/>
        <v>2029</v>
      </c>
      <c r="B88" s="38">
        <v>47331</v>
      </c>
      <c r="C88" s="38">
        <v>47361</v>
      </c>
      <c r="D88" s="39">
        <v>47331</v>
      </c>
      <c r="F88" s="36">
        <v>5.3182</v>
      </c>
      <c r="H88" s="21">
        <v>76.620703225806452</v>
      </c>
      <c r="I88" s="21">
        <v>71.382129032258064</v>
      </c>
    </row>
    <row r="89" spans="1:9" x14ac:dyDescent="0.3">
      <c r="A89" s="33">
        <f t="shared" si="1"/>
        <v>2029</v>
      </c>
      <c r="B89" s="38">
        <v>47362</v>
      </c>
      <c r="C89" s="38">
        <v>47391</v>
      </c>
      <c r="D89" s="39">
        <v>47362</v>
      </c>
      <c r="F89" s="36">
        <v>5.3300999999999998</v>
      </c>
      <c r="H89" s="21">
        <v>62.52267333333333</v>
      </c>
      <c r="I89" s="21">
        <v>58.183699999999995</v>
      </c>
    </row>
    <row r="90" spans="1:9" x14ac:dyDescent="0.3">
      <c r="A90" s="33">
        <f t="shared" si="1"/>
        <v>2029</v>
      </c>
      <c r="B90" s="38">
        <v>47392</v>
      </c>
      <c r="C90" s="38">
        <v>47422</v>
      </c>
      <c r="D90" s="39">
        <v>47392</v>
      </c>
      <c r="F90" s="36">
        <v>5.3613</v>
      </c>
      <c r="H90" s="21">
        <v>49.027212903225809</v>
      </c>
      <c r="I90" s="21">
        <v>51.069383870967741</v>
      </c>
    </row>
    <row r="91" spans="1:9" x14ac:dyDescent="0.3">
      <c r="A91" s="33">
        <f t="shared" si="1"/>
        <v>2029</v>
      </c>
      <c r="B91" s="38">
        <v>47423</v>
      </c>
      <c r="C91" s="38">
        <v>47452</v>
      </c>
      <c r="D91" s="39">
        <v>47423</v>
      </c>
      <c r="F91" s="36">
        <v>5.4157000000000002</v>
      </c>
      <c r="H91" s="21">
        <v>52.374060332871011</v>
      </c>
      <c r="I91" s="21">
        <v>55.689461026352291</v>
      </c>
    </row>
    <row r="92" spans="1:9" x14ac:dyDescent="0.3">
      <c r="A92" s="33">
        <f t="shared" si="1"/>
        <v>2029</v>
      </c>
      <c r="B92" s="38">
        <v>47453</v>
      </c>
      <c r="C92" s="38">
        <v>47483</v>
      </c>
      <c r="D92" s="39">
        <v>47453</v>
      </c>
      <c r="F92" s="36">
        <v>5.5439999999999996</v>
      </c>
      <c r="H92" s="21">
        <v>59.581490322580642</v>
      </c>
      <c r="I92" s="21">
        <v>65.020713978494626</v>
      </c>
    </row>
    <row r="93" spans="1:9" x14ac:dyDescent="0.3">
      <c r="A93" s="33">
        <f t="shared" si="1"/>
        <v>2030</v>
      </c>
      <c r="B93" s="38">
        <v>47484</v>
      </c>
      <c r="C93" s="38">
        <v>47514</v>
      </c>
      <c r="D93" s="39">
        <v>47484</v>
      </c>
      <c r="F93" s="36">
        <v>5.9348999999999998</v>
      </c>
      <c r="H93" s="21">
        <v>52.883652688172042</v>
      </c>
      <c r="I93" s="21">
        <v>55.397556989247313</v>
      </c>
    </row>
    <row r="94" spans="1:9" x14ac:dyDescent="0.3">
      <c r="A94" s="33">
        <f t="shared" si="1"/>
        <v>2030</v>
      </c>
      <c r="B94" s="38">
        <v>47515</v>
      </c>
      <c r="C94" s="38">
        <v>47542</v>
      </c>
      <c r="D94" s="39">
        <v>47515</v>
      </c>
      <c r="F94" s="36">
        <v>5.5411000000000001</v>
      </c>
      <c r="H94" s="21">
        <v>58.668185714285706</v>
      </c>
      <c r="I94" s="21">
        <v>67.095485714285701</v>
      </c>
    </row>
    <row r="95" spans="1:9" x14ac:dyDescent="0.3">
      <c r="A95" s="33">
        <f t="shared" si="1"/>
        <v>2030</v>
      </c>
      <c r="B95" s="38">
        <v>47543</v>
      </c>
      <c r="C95" s="38">
        <v>47573</v>
      </c>
      <c r="D95" s="39">
        <v>47543</v>
      </c>
      <c r="F95" s="36">
        <v>5.1917999999999997</v>
      </c>
      <c r="H95" s="21">
        <v>39.496161103633916</v>
      </c>
      <c r="I95" s="21">
        <v>43.363391655450876</v>
      </c>
    </row>
    <row r="96" spans="1:9" x14ac:dyDescent="0.3">
      <c r="A96" s="33">
        <f t="shared" si="1"/>
        <v>2030</v>
      </c>
      <c r="B96" s="38">
        <v>47574</v>
      </c>
      <c r="C96" s="38">
        <v>47603</v>
      </c>
      <c r="D96" s="39">
        <v>47574</v>
      </c>
      <c r="F96" s="36">
        <v>5.0145999999999997</v>
      </c>
      <c r="H96" s="21">
        <v>32.765211111111114</v>
      </c>
      <c r="I96" s="21">
        <v>35.140731111111108</v>
      </c>
    </row>
    <row r="97" spans="1:9" x14ac:dyDescent="0.3">
      <c r="A97" s="33">
        <f t="shared" si="1"/>
        <v>2030</v>
      </c>
      <c r="B97" s="38">
        <v>47604</v>
      </c>
      <c r="C97" s="38">
        <v>47634</v>
      </c>
      <c r="D97" s="39">
        <v>47604</v>
      </c>
      <c r="F97" s="36">
        <v>5.0438000000000001</v>
      </c>
      <c r="H97" s="21">
        <v>31.928102150537633</v>
      </c>
      <c r="I97" s="21">
        <v>23.134561290322583</v>
      </c>
    </row>
    <row r="98" spans="1:9" x14ac:dyDescent="0.3">
      <c r="A98" s="33">
        <f t="shared" si="1"/>
        <v>2030</v>
      </c>
      <c r="B98" s="38">
        <v>47635</v>
      </c>
      <c r="C98" s="38">
        <v>47664</v>
      </c>
      <c r="D98" s="39">
        <v>47635</v>
      </c>
      <c r="F98" s="36">
        <v>5.0785999999999998</v>
      </c>
      <c r="H98" s="21">
        <v>44.805255555555554</v>
      </c>
      <c r="I98" s="21">
        <v>36.791177777777776</v>
      </c>
    </row>
    <row r="99" spans="1:9" x14ac:dyDescent="0.3">
      <c r="A99" s="33">
        <f t="shared" si="1"/>
        <v>2030</v>
      </c>
      <c r="B99" s="38">
        <v>47665</v>
      </c>
      <c r="C99" s="38">
        <v>47695</v>
      </c>
      <c r="D99" s="39">
        <v>47665</v>
      </c>
      <c r="F99" s="36">
        <v>5.2621000000000002</v>
      </c>
      <c r="H99" s="21">
        <v>69.803793548387091</v>
      </c>
      <c r="I99" s="21">
        <v>63.155677419354838</v>
      </c>
    </row>
    <row r="100" spans="1:9" x14ac:dyDescent="0.3">
      <c r="A100" s="33">
        <f t="shared" si="1"/>
        <v>2030</v>
      </c>
      <c r="B100" s="38">
        <v>47696</v>
      </c>
      <c r="C100" s="38">
        <v>47726</v>
      </c>
      <c r="D100" s="39">
        <v>47696</v>
      </c>
      <c r="F100" s="36">
        <v>5.3292000000000002</v>
      </c>
      <c r="H100" s="21">
        <v>72.884329032258066</v>
      </c>
      <c r="I100" s="21">
        <v>68.737322580645156</v>
      </c>
    </row>
    <row r="101" spans="1:9" x14ac:dyDescent="0.3">
      <c r="A101" s="33">
        <f t="shared" si="1"/>
        <v>2030</v>
      </c>
      <c r="B101" s="38">
        <v>47727</v>
      </c>
      <c r="C101" s="38">
        <v>47756</v>
      </c>
      <c r="D101" s="39">
        <v>47727</v>
      </c>
      <c r="F101" s="36">
        <v>5.3207000000000004</v>
      </c>
      <c r="H101" s="21">
        <v>62.030226666666671</v>
      </c>
      <c r="I101" s="21">
        <v>59.268466666666662</v>
      </c>
    </row>
    <row r="102" spans="1:9" x14ac:dyDescent="0.3">
      <c r="A102" s="33">
        <f t="shared" si="1"/>
        <v>2030</v>
      </c>
      <c r="B102" s="38">
        <v>47757</v>
      </c>
      <c r="C102" s="38">
        <v>47787</v>
      </c>
      <c r="D102" s="39">
        <v>47757</v>
      </c>
      <c r="F102" s="36">
        <v>5.3518999999999997</v>
      </c>
      <c r="H102" s="21">
        <v>49.214600000000004</v>
      </c>
      <c r="I102" s="21">
        <v>52.449777419354838</v>
      </c>
    </row>
    <row r="103" spans="1:9" x14ac:dyDescent="0.3">
      <c r="A103" s="33">
        <f t="shared" si="1"/>
        <v>2030</v>
      </c>
      <c r="B103" s="38">
        <v>47788</v>
      </c>
      <c r="C103" s="38">
        <v>47817</v>
      </c>
      <c r="D103" s="39">
        <v>47788</v>
      </c>
      <c r="F103" s="36">
        <v>5.4077000000000002</v>
      </c>
      <c r="H103" s="21">
        <v>53.477165048543696</v>
      </c>
      <c r="I103" s="21">
        <v>58.129127739251039</v>
      </c>
    </row>
    <row r="104" spans="1:9" x14ac:dyDescent="0.3">
      <c r="A104" s="33">
        <f t="shared" si="1"/>
        <v>2030</v>
      </c>
      <c r="B104" s="38">
        <v>47818</v>
      </c>
      <c r="C104" s="38">
        <v>47848</v>
      </c>
      <c r="D104" s="39">
        <v>47818</v>
      </c>
      <c r="F104" s="36">
        <v>5.5595999999999997</v>
      </c>
      <c r="H104" s="21">
        <v>60.328804301075273</v>
      </c>
      <c r="I104" s="21">
        <v>66.847001075268821</v>
      </c>
    </row>
    <row r="105" spans="1:9" x14ac:dyDescent="0.3">
      <c r="A105" s="33">
        <f t="shared" si="1"/>
        <v>2031</v>
      </c>
      <c r="B105" s="38">
        <v>47849</v>
      </c>
      <c r="C105" s="38">
        <v>47879</v>
      </c>
      <c r="D105" s="39">
        <v>47849</v>
      </c>
      <c r="F105" s="36">
        <v>5.8082000000000003</v>
      </c>
      <c r="H105" s="21">
        <v>54.718148387096775</v>
      </c>
      <c r="I105" s="21">
        <v>57.690656989247309</v>
      </c>
    </row>
    <row r="106" spans="1:9" x14ac:dyDescent="0.3">
      <c r="A106" s="33">
        <f t="shared" si="1"/>
        <v>2031</v>
      </c>
      <c r="B106" s="38">
        <v>47880</v>
      </c>
      <c r="C106" s="38">
        <v>47907</v>
      </c>
      <c r="D106" s="39">
        <v>47880</v>
      </c>
      <c r="F106" s="36">
        <v>5.5751999999999997</v>
      </c>
      <c r="H106" s="21">
        <v>60.48752857142857</v>
      </c>
      <c r="I106" s="21">
        <v>70.338314285714276</v>
      </c>
    </row>
    <row r="107" spans="1:9" x14ac:dyDescent="0.3">
      <c r="A107" s="33">
        <f t="shared" si="1"/>
        <v>2031</v>
      </c>
      <c r="B107" s="38">
        <v>47908</v>
      </c>
      <c r="C107" s="38">
        <v>47938</v>
      </c>
      <c r="D107" s="39">
        <v>47908</v>
      </c>
      <c r="F107" s="36">
        <v>5.2382</v>
      </c>
      <c r="H107" s="21">
        <v>38.859972274562587</v>
      </c>
      <c r="I107" s="21">
        <v>43.10727092866756</v>
      </c>
    </row>
    <row r="108" spans="1:9" x14ac:dyDescent="0.3">
      <c r="A108" s="33">
        <f t="shared" si="1"/>
        <v>2031</v>
      </c>
      <c r="B108" s="38">
        <v>47939</v>
      </c>
      <c r="C108" s="38">
        <v>47968</v>
      </c>
      <c r="D108" s="39">
        <v>47939</v>
      </c>
      <c r="F108" s="36">
        <v>5.0598000000000001</v>
      </c>
      <c r="H108" s="21">
        <v>34.800264444444451</v>
      </c>
      <c r="I108" s="21">
        <v>37.692348888888887</v>
      </c>
    </row>
    <row r="109" spans="1:9" x14ac:dyDescent="0.3">
      <c r="A109" s="33">
        <f t="shared" si="1"/>
        <v>2031</v>
      </c>
      <c r="B109" s="38">
        <v>47969</v>
      </c>
      <c r="C109" s="38">
        <v>47999</v>
      </c>
      <c r="D109" s="39">
        <v>47969</v>
      </c>
      <c r="F109" s="36">
        <v>5.0887000000000002</v>
      </c>
      <c r="H109" s="21">
        <v>30.494250537634407</v>
      </c>
      <c r="I109" s="21">
        <v>20.939008602150537</v>
      </c>
    </row>
    <row r="110" spans="1:9" x14ac:dyDescent="0.3">
      <c r="A110" s="33">
        <f t="shared" si="1"/>
        <v>2031</v>
      </c>
      <c r="B110" s="38">
        <v>48000</v>
      </c>
      <c r="C110" s="38">
        <v>48029</v>
      </c>
      <c r="D110" s="39">
        <v>48000</v>
      </c>
      <c r="F110" s="36">
        <v>5.1276000000000002</v>
      </c>
      <c r="H110" s="21">
        <v>44.370311111111114</v>
      </c>
      <c r="I110" s="21">
        <v>35.807411111111108</v>
      </c>
    </row>
    <row r="111" spans="1:9" x14ac:dyDescent="0.3">
      <c r="A111" s="33">
        <f t="shared" si="1"/>
        <v>2031</v>
      </c>
      <c r="B111" s="38">
        <v>48030</v>
      </c>
      <c r="C111" s="38">
        <v>48060</v>
      </c>
      <c r="D111" s="39">
        <v>48030</v>
      </c>
      <c r="F111" s="36">
        <v>5.3278999999999996</v>
      </c>
      <c r="H111" s="21">
        <v>71.508794623655916</v>
      </c>
      <c r="I111" s="21">
        <v>63.748410752688173</v>
      </c>
    </row>
    <row r="112" spans="1:9" x14ac:dyDescent="0.3">
      <c r="A112" s="33">
        <f t="shared" si="1"/>
        <v>2031</v>
      </c>
      <c r="B112" s="38">
        <v>48061</v>
      </c>
      <c r="C112" s="38">
        <v>48091</v>
      </c>
      <c r="D112" s="39">
        <v>48061</v>
      </c>
      <c r="F112" s="36">
        <v>5.4061000000000003</v>
      </c>
      <c r="H112" s="21">
        <v>73.076992473118295</v>
      </c>
      <c r="I112" s="21">
        <v>68.81361182795699</v>
      </c>
    </row>
    <row r="113" spans="1:9" x14ac:dyDescent="0.3">
      <c r="A113" s="33">
        <f t="shared" si="1"/>
        <v>2031</v>
      </c>
      <c r="B113" s="38">
        <v>48092</v>
      </c>
      <c r="C113" s="38">
        <v>48121</v>
      </c>
      <c r="D113" s="39">
        <v>48092</v>
      </c>
      <c r="F113" s="36">
        <v>5.3936999999999999</v>
      </c>
      <c r="H113" s="21">
        <v>61.744366666666664</v>
      </c>
      <c r="I113" s="21">
        <v>58.972722222222217</v>
      </c>
    </row>
    <row r="114" spans="1:9" x14ac:dyDescent="0.3">
      <c r="A114" s="33">
        <f t="shared" si="1"/>
        <v>2031</v>
      </c>
      <c r="B114" s="38">
        <v>48122</v>
      </c>
      <c r="C114" s="38">
        <v>48152</v>
      </c>
      <c r="D114" s="39">
        <v>48122</v>
      </c>
      <c r="F114" s="36">
        <v>5.4253</v>
      </c>
      <c r="H114" s="21">
        <v>49.647790322580647</v>
      </c>
      <c r="I114" s="21">
        <v>53.117870967741936</v>
      </c>
    </row>
    <row r="115" spans="1:9" x14ac:dyDescent="0.3">
      <c r="A115" s="33">
        <f t="shared" si="1"/>
        <v>2031</v>
      </c>
      <c r="B115" s="38">
        <v>48153</v>
      </c>
      <c r="C115" s="38">
        <v>48182</v>
      </c>
      <c r="D115" s="39">
        <v>48153</v>
      </c>
      <c r="F115" s="36">
        <v>5.4847999999999999</v>
      </c>
      <c r="H115" s="21">
        <v>54.698201803051326</v>
      </c>
      <c r="I115" s="21">
        <v>59.593546185852986</v>
      </c>
    </row>
    <row r="116" spans="1:9" x14ac:dyDescent="0.3">
      <c r="A116" s="33">
        <f t="shared" si="1"/>
        <v>2031</v>
      </c>
      <c r="B116" s="38">
        <v>48183</v>
      </c>
      <c r="C116" s="38">
        <v>48213</v>
      </c>
      <c r="D116" s="39">
        <v>48183</v>
      </c>
      <c r="F116" s="36">
        <v>5.6252000000000004</v>
      </c>
      <c r="H116" s="21">
        <v>59.910944086021509</v>
      </c>
      <c r="I116" s="21">
        <v>66.69900537634409</v>
      </c>
    </row>
    <row r="117" spans="1:9" x14ac:dyDescent="0.3">
      <c r="A117" s="33">
        <f t="shared" si="1"/>
        <v>2032</v>
      </c>
      <c r="B117" s="38">
        <v>48214</v>
      </c>
      <c r="C117" s="38">
        <v>48244</v>
      </c>
      <c r="D117" s="39">
        <v>48214</v>
      </c>
      <c r="F117" s="36">
        <v>5.8296000000000001</v>
      </c>
      <c r="H117" s="21">
        <v>55.900652688172038</v>
      </c>
      <c r="I117" s="21">
        <v>55.921235483870966</v>
      </c>
    </row>
    <row r="118" spans="1:9" x14ac:dyDescent="0.3">
      <c r="A118" s="33">
        <f t="shared" si="1"/>
        <v>2032</v>
      </c>
      <c r="B118" s="38">
        <v>48245</v>
      </c>
      <c r="C118" s="38">
        <v>48273</v>
      </c>
      <c r="D118" s="39">
        <v>48245</v>
      </c>
      <c r="F118" s="36">
        <v>5.4207999999999998</v>
      </c>
      <c r="H118" s="21">
        <v>59.243124137931034</v>
      </c>
      <c r="I118" s="21">
        <v>69.027417241379325</v>
      </c>
    </row>
    <row r="119" spans="1:9" x14ac:dyDescent="0.3">
      <c r="A119" s="33">
        <f t="shared" si="1"/>
        <v>2032</v>
      </c>
      <c r="B119" s="38">
        <v>48274</v>
      </c>
      <c r="C119" s="38">
        <v>48304</v>
      </c>
      <c r="D119" s="39">
        <v>48274</v>
      </c>
      <c r="F119" s="36">
        <v>5.2744</v>
      </c>
      <c r="H119" s="21">
        <v>36.059008882907136</v>
      </c>
      <c r="I119" s="21">
        <v>40.084593405114404</v>
      </c>
    </row>
    <row r="120" spans="1:9" x14ac:dyDescent="0.3">
      <c r="A120" s="33">
        <f t="shared" si="1"/>
        <v>2032</v>
      </c>
      <c r="B120" s="38">
        <v>48305</v>
      </c>
      <c r="C120" s="38">
        <v>48334</v>
      </c>
      <c r="D120" s="39">
        <v>48305</v>
      </c>
      <c r="F120" s="36">
        <v>5.0892999999999997</v>
      </c>
      <c r="H120" s="21">
        <v>33.429148888888889</v>
      </c>
      <c r="I120" s="21">
        <v>35.525157777777771</v>
      </c>
    </row>
    <row r="121" spans="1:9" x14ac:dyDescent="0.3">
      <c r="A121" s="33">
        <f t="shared" si="1"/>
        <v>2032</v>
      </c>
      <c r="B121" s="38">
        <v>48335</v>
      </c>
      <c r="C121" s="38">
        <v>48365</v>
      </c>
      <c r="D121" s="39">
        <v>48335</v>
      </c>
      <c r="F121" s="36">
        <v>5.1196000000000002</v>
      </c>
      <c r="H121" s="21">
        <v>31.460782795698922</v>
      </c>
      <c r="I121" s="21">
        <v>19.348856989247313</v>
      </c>
    </row>
    <row r="122" spans="1:9" x14ac:dyDescent="0.3">
      <c r="A122" s="33">
        <f t="shared" si="1"/>
        <v>2032</v>
      </c>
      <c r="B122" s="38">
        <v>48366</v>
      </c>
      <c r="C122" s="38">
        <v>48395</v>
      </c>
      <c r="D122" s="39">
        <v>48366</v>
      </c>
      <c r="F122" s="36">
        <v>5.1639999999999997</v>
      </c>
      <c r="H122" s="21">
        <v>42.575571111111117</v>
      </c>
      <c r="I122" s="21">
        <v>32.313531111111111</v>
      </c>
    </row>
    <row r="123" spans="1:9" x14ac:dyDescent="0.3">
      <c r="A123" s="33">
        <f t="shared" si="1"/>
        <v>2032</v>
      </c>
      <c r="B123" s="38">
        <v>48396</v>
      </c>
      <c r="C123" s="38">
        <v>48426</v>
      </c>
      <c r="D123" s="39">
        <v>48396</v>
      </c>
      <c r="F123" s="36">
        <v>5.383</v>
      </c>
      <c r="H123" s="21">
        <v>74.949196774193553</v>
      </c>
      <c r="I123" s="21">
        <v>65.236686021505378</v>
      </c>
    </row>
    <row r="124" spans="1:9" x14ac:dyDescent="0.3">
      <c r="A124" s="33">
        <f t="shared" si="1"/>
        <v>2032</v>
      </c>
      <c r="B124" s="38">
        <v>48427</v>
      </c>
      <c r="C124" s="38">
        <v>48457</v>
      </c>
      <c r="D124" s="39">
        <v>48427</v>
      </c>
      <c r="F124" s="36">
        <v>5.4292999999999996</v>
      </c>
      <c r="H124" s="21">
        <v>71.607565591397844</v>
      </c>
      <c r="I124" s="21">
        <v>64.198694623655911</v>
      </c>
    </row>
    <row r="125" spans="1:9" x14ac:dyDescent="0.3">
      <c r="A125" s="33">
        <f t="shared" si="1"/>
        <v>2032</v>
      </c>
      <c r="B125" s="38">
        <v>48458</v>
      </c>
      <c r="C125" s="38">
        <v>48487</v>
      </c>
      <c r="D125" s="39">
        <v>48458</v>
      </c>
      <c r="F125" s="36">
        <v>5.4321999999999999</v>
      </c>
      <c r="H125" s="21">
        <v>60.231944444444437</v>
      </c>
      <c r="I125" s="21">
        <v>54.474122222222221</v>
      </c>
    </row>
    <row r="126" spans="1:9" x14ac:dyDescent="0.3">
      <c r="A126" s="33">
        <f t="shared" si="1"/>
        <v>2032</v>
      </c>
      <c r="B126" s="38">
        <v>48488</v>
      </c>
      <c r="C126" s="38">
        <v>48518</v>
      </c>
      <c r="D126" s="39">
        <v>48488</v>
      </c>
      <c r="F126" s="36">
        <v>5.4603999999999999</v>
      </c>
      <c r="H126" s="21">
        <v>50.628673118279572</v>
      </c>
      <c r="I126" s="21">
        <v>52.014125806451617</v>
      </c>
    </row>
    <row r="127" spans="1:9" x14ac:dyDescent="0.3">
      <c r="A127" s="33">
        <f t="shared" si="1"/>
        <v>2032</v>
      </c>
      <c r="B127" s="38">
        <v>48519</v>
      </c>
      <c r="C127" s="38">
        <v>48548</v>
      </c>
      <c r="D127" s="39">
        <v>48519</v>
      </c>
      <c r="F127" s="36">
        <v>5.5434000000000001</v>
      </c>
      <c r="H127" s="21">
        <v>56.156350346740638</v>
      </c>
      <c r="I127" s="21">
        <v>59.452905547850207</v>
      </c>
    </row>
    <row r="128" spans="1:9" x14ac:dyDescent="0.3">
      <c r="A128" s="33">
        <f t="shared" si="1"/>
        <v>2032</v>
      </c>
      <c r="B128" s="38">
        <v>48549</v>
      </c>
      <c r="C128" s="38">
        <v>48579</v>
      </c>
      <c r="D128" s="39">
        <v>48549</v>
      </c>
      <c r="F128" s="36">
        <v>5.6607000000000003</v>
      </c>
      <c r="H128" s="21">
        <v>60.278856989247309</v>
      </c>
      <c r="I128" s="21">
        <v>66.004496774193541</v>
      </c>
    </row>
    <row r="129" spans="1:9" x14ac:dyDescent="0.3">
      <c r="A129" s="33">
        <f t="shared" si="1"/>
        <v>2033</v>
      </c>
      <c r="B129" s="38">
        <v>48580</v>
      </c>
      <c r="C129" s="38">
        <v>48610</v>
      </c>
      <c r="D129" s="39">
        <v>48580</v>
      </c>
      <c r="F129" s="36">
        <v>6.0076000000000001</v>
      </c>
      <c r="H129" s="21">
        <v>57.610148387096778</v>
      </c>
      <c r="I129" s="21">
        <v>59.144555913978486</v>
      </c>
    </row>
    <row r="130" spans="1:9" x14ac:dyDescent="0.3">
      <c r="A130" s="33">
        <f t="shared" si="1"/>
        <v>2033</v>
      </c>
      <c r="B130" s="38">
        <v>48611</v>
      </c>
      <c r="C130" s="38">
        <v>48638</v>
      </c>
      <c r="D130" s="39">
        <v>48611</v>
      </c>
      <c r="F130" s="36">
        <v>5.7007000000000003</v>
      </c>
      <c r="H130" s="21">
        <v>63.133657142857146</v>
      </c>
      <c r="I130" s="21">
        <v>73.354471428571429</v>
      </c>
    </row>
    <row r="131" spans="1:9" x14ac:dyDescent="0.3">
      <c r="A131" s="33">
        <f t="shared" si="1"/>
        <v>2033</v>
      </c>
      <c r="B131" s="38">
        <v>48639</v>
      </c>
      <c r="C131" s="38">
        <v>48669</v>
      </c>
      <c r="D131" s="39">
        <v>48639</v>
      </c>
      <c r="F131" s="36">
        <v>5.3949999999999996</v>
      </c>
      <c r="H131" s="21">
        <v>37.668055316285326</v>
      </c>
      <c r="I131" s="21">
        <v>42.559741857335126</v>
      </c>
    </row>
    <row r="132" spans="1:9" x14ac:dyDescent="0.3">
      <c r="A132" s="33">
        <f t="shared" si="1"/>
        <v>2033</v>
      </c>
      <c r="B132" s="38">
        <v>48670</v>
      </c>
      <c r="C132" s="38">
        <v>48699</v>
      </c>
      <c r="D132" s="39">
        <v>48670</v>
      </c>
      <c r="F132" s="36">
        <v>5.2172999999999998</v>
      </c>
      <c r="H132" s="21">
        <v>29.478768888888887</v>
      </c>
      <c r="I132" s="21">
        <v>33.707671111111111</v>
      </c>
    </row>
    <row r="133" spans="1:9" x14ac:dyDescent="0.3">
      <c r="A133" s="33">
        <f t="shared" si="1"/>
        <v>2033</v>
      </c>
      <c r="B133" s="38">
        <v>48700</v>
      </c>
      <c r="C133" s="38">
        <v>48730</v>
      </c>
      <c r="D133" s="39">
        <v>48700</v>
      </c>
      <c r="F133" s="36">
        <v>5.2472000000000003</v>
      </c>
      <c r="H133" s="21">
        <v>27.575664516129031</v>
      </c>
      <c r="I133" s="21">
        <v>17.98121182795699</v>
      </c>
    </row>
    <row r="134" spans="1:9" x14ac:dyDescent="0.3">
      <c r="A134" s="33">
        <f t="shared" si="1"/>
        <v>2033</v>
      </c>
      <c r="B134" s="38">
        <v>48731</v>
      </c>
      <c r="C134" s="38">
        <v>48760</v>
      </c>
      <c r="D134" s="39">
        <v>48731</v>
      </c>
      <c r="F134" s="36">
        <v>5.2830000000000004</v>
      </c>
      <c r="H134" s="21">
        <v>40.637882222222224</v>
      </c>
      <c r="I134" s="21">
        <v>30.144819999999999</v>
      </c>
    </row>
    <row r="135" spans="1:9" x14ac:dyDescent="0.3">
      <c r="A135" s="33">
        <f t="shared" si="1"/>
        <v>2033</v>
      </c>
      <c r="B135" s="38">
        <v>48761</v>
      </c>
      <c r="C135" s="38">
        <v>48791</v>
      </c>
      <c r="D135" s="39">
        <v>48761</v>
      </c>
      <c r="F135" s="36">
        <v>5.4691000000000001</v>
      </c>
      <c r="H135" s="21">
        <v>72.803925806451616</v>
      </c>
      <c r="I135" s="21">
        <v>63.439034408602154</v>
      </c>
    </row>
    <row r="136" spans="1:9" x14ac:dyDescent="0.3">
      <c r="A136" s="33">
        <f t="shared" si="1"/>
        <v>2033</v>
      </c>
      <c r="B136" s="38">
        <v>48792</v>
      </c>
      <c r="C136" s="38">
        <v>48822</v>
      </c>
      <c r="D136" s="39">
        <v>48792</v>
      </c>
      <c r="F136" s="36">
        <v>5.5026000000000002</v>
      </c>
      <c r="H136" s="21">
        <v>73.839696774193541</v>
      </c>
      <c r="I136" s="21">
        <v>66.35241612903225</v>
      </c>
    </row>
    <row r="137" spans="1:9" x14ac:dyDescent="0.3">
      <c r="A137" s="33">
        <f t="shared" si="1"/>
        <v>2033</v>
      </c>
      <c r="B137" s="38">
        <v>48823</v>
      </c>
      <c r="C137" s="38">
        <v>48852</v>
      </c>
      <c r="D137" s="39">
        <v>48823</v>
      </c>
      <c r="F137" s="36">
        <v>5.5143000000000004</v>
      </c>
      <c r="H137" s="21">
        <v>61.310788888888887</v>
      </c>
      <c r="I137" s="21">
        <v>57.166533333333334</v>
      </c>
    </row>
    <row r="138" spans="1:9" x14ac:dyDescent="0.3">
      <c r="A138" s="33">
        <f t="shared" ref="A138:A201" si="2">YEAR(B138)</f>
        <v>2033</v>
      </c>
      <c r="B138" s="38">
        <v>48853</v>
      </c>
      <c r="C138" s="38">
        <v>48883</v>
      </c>
      <c r="D138" s="39">
        <v>48853</v>
      </c>
      <c r="F138" s="36">
        <v>5.5464000000000002</v>
      </c>
      <c r="H138" s="21">
        <v>50.56213978494624</v>
      </c>
      <c r="I138" s="21">
        <v>53.322970967741938</v>
      </c>
    </row>
    <row r="139" spans="1:9" x14ac:dyDescent="0.3">
      <c r="A139" s="33">
        <f t="shared" si="2"/>
        <v>2033</v>
      </c>
      <c r="B139" s="38">
        <v>48884</v>
      </c>
      <c r="C139" s="38">
        <v>48913</v>
      </c>
      <c r="D139" s="39">
        <v>48884</v>
      </c>
      <c r="F139" s="36">
        <v>5.6551999999999998</v>
      </c>
      <c r="H139" s="21">
        <v>57.122431761442442</v>
      </c>
      <c r="I139" s="21">
        <v>58.94083300970874</v>
      </c>
    </row>
    <row r="140" spans="1:9" x14ac:dyDescent="0.3">
      <c r="A140" s="33">
        <f t="shared" si="2"/>
        <v>2033</v>
      </c>
      <c r="B140" s="38">
        <v>48914</v>
      </c>
      <c r="C140" s="38">
        <v>48944</v>
      </c>
      <c r="D140" s="39">
        <v>48914</v>
      </c>
      <c r="F140" s="36">
        <v>5.8093000000000004</v>
      </c>
      <c r="H140" s="21">
        <v>62.071849462365591</v>
      </c>
      <c r="I140" s="21">
        <v>68.875232258064514</v>
      </c>
    </row>
    <row r="141" spans="1:9" x14ac:dyDescent="0.3">
      <c r="A141" s="33">
        <f t="shared" si="2"/>
        <v>2034</v>
      </c>
      <c r="B141" s="38">
        <v>48945</v>
      </c>
      <c r="C141" s="38">
        <v>48975</v>
      </c>
      <c r="D141" s="39">
        <v>48945</v>
      </c>
      <c r="F141" s="36">
        <v>6.0252999999999997</v>
      </c>
      <c r="H141" s="21">
        <v>61.394827956989246</v>
      </c>
      <c r="I141" s="21">
        <v>64.281182795698925</v>
      </c>
    </row>
    <row r="142" spans="1:9" x14ac:dyDescent="0.3">
      <c r="A142" s="33">
        <f t="shared" si="2"/>
        <v>2034</v>
      </c>
      <c r="B142" s="38">
        <v>48976</v>
      </c>
      <c r="C142" s="38">
        <v>49003</v>
      </c>
      <c r="D142" s="39">
        <v>48976</v>
      </c>
      <c r="F142" s="36">
        <v>5.8266</v>
      </c>
      <c r="H142" s="21">
        <v>66.363599999999991</v>
      </c>
      <c r="I142" s="21">
        <v>78.160200000000003</v>
      </c>
    </row>
    <row r="143" spans="1:9" x14ac:dyDescent="0.3">
      <c r="A143" s="33">
        <f t="shared" si="2"/>
        <v>2034</v>
      </c>
      <c r="B143" s="38">
        <v>49004</v>
      </c>
      <c r="C143" s="38">
        <v>49034</v>
      </c>
      <c r="D143" s="39">
        <v>49004</v>
      </c>
      <c r="F143" s="36">
        <v>5.5355999999999996</v>
      </c>
      <c r="H143" s="21">
        <v>38.861766621803497</v>
      </c>
      <c r="I143" s="21">
        <v>44.109795020188429</v>
      </c>
    </row>
    <row r="144" spans="1:9" x14ac:dyDescent="0.3">
      <c r="A144" s="33">
        <f t="shared" si="2"/>
        <v>2034</v>
      </c>
      <c r="B144" s="38">
        <v>49035</v>
      </c>
      <c r="C144" s="38">
        <v>49064</v>
      </c>
      <c r="D144" s="39">
        <v>49035</v>
      </c>
      <c r="F144" s="36">
        <v>5.3506999999999998</v>
      </c>
      <c r="H144" s="21">
        <v>28.919111111111111</v>
      </c>
      <c r="I144" s="21">
        <v>34.709111111111113</v>
      </c>
    </row>
    <row r="145" spans="1:9" x14ac:dyDescent="0.3">
      <c r="A145" s="33">
        <f t="shared" si="2"/>
        <v>2034</v>
      </c>
      <c r="B145" s="38">
        <v>49065</v>
      </c>
      <c r="C145" s="38">
        <v>49095</v>
      </c>
      <c r="D145" s="39">
        <v>49065</v>
      </c>
      <c r="F145" s="36">
        <v>5.3813000000000004</v>
      </c>
      <c r="H145" s="21">
        <v>26.915311827956987</v>
      </c>
      <c r="I145" s="21">
        <v>17.215347311827959</v>
      </c>
    </row>
    <row r="146" spans="1:9" x14ac:dyDescent="0.3">
      <c r="A146" s="33">
        <f t="shared" si="2"/>
        <v>2034</v>
      </c>
      <c r="B146" s="38">
        <v>49096</v>
      </c>
      <c r="C146" s="38">
        <v>49125</v>
      </c>
      <c r="D146" s="39">
        <v>49096</v>
      </c>
      <c r="F146" s="36">
        <v>5.4183000000000003</v>
      </c>
      <c r="H146" s="21">
        <v>42.548604444444443</v>
      </c>
      <c r="I146" s="21">
        <v>31.395595555555555</v>
      </c>
    </row>
    <row r="147" spans="1:9" x14ac:dyDescent="0.3">
      <c r="A147" s="33">
        <f t="shared" si="2"/>
        <v>2034</v>
      </c>
      <c r="B147" s="38">
        <v>49126</v>
      </c>
      <c r="C147" s="38">
        <v>49156</v>
      </c>
      <c r="D147" s="39">
        <v>49126</v>
      </c>
      <c r="F147" s="36">
        <v>5.6120000000000001</v>
      </c>
      <c r="H147" s="21">
        <v>73.764097849462374</v>
      </c>
      <c r="I147" s="21">
        <v>65.622799999999998</v>
      </c>
    </row>
    <row r="148" spans="1:9" x14ac:dyDescent="0.3">
      <c r="A148" s="33">
        <f t="shared" si="2"/>
        <v>2034</v>
      </c>
      <c r="B148" s="38">
        <v>49157</v>
      </c>
      <c r="C148" s="38">
        <v>49187</v>
      </c>
      <c r="D148" s="39">
        <v>49157</v>
      </c>
      <c r="F148" s="36">
        <v>5.6451000000000002</v>
      </c>
      <c r="H148" s="21">
        <v>73.402532258064511</v>
      </c>
      <c r="I148" s="21">
        <v>65.960251612903221</v>
      </c>
    </row>
    <row r="149" spans="1:9" x14ac:dyDescent="0.3">
      <c r="A149" s="33">
        <f t="shared" si="2"/>
        <v>2034</v>
      </c>
      <c r="B149" s="38">
        <v>49188</v>
      </c>
      <c r="C149" s="38">
        <v>49217</v>
      </c>
      <c r="D149" s="39">
        <v>49188</v>
      </c>
      <c r="F149" s="36">
        <v>5.6566000000000001</v>
      </c>
      <c r="H149" s="21">
        <v>62.755199999999995</v>
      </c>
      <c r="I149" s="21">
        <v>58.789144444444439</v>
      </c>
    </row>
    <row r="150" spans="1:9" x14ac:dyDescent="0.3">
      <c r="A150" s="33">
        <f t="shared" si="2"/>
        <v>2034</v>
      </c>
      <c r="B150" s="38">
        <v>49218</v>
      </c>
      <c r="C150" s="38">
        <v>49248</v>
      </c>
      <c r="D150" s="39">
        <v>49218</v>
      </c>
      <c r="F150" s="36">
        <v>5.6896000000000004</v>
      </c>
      <c r="H150" s="21">
        <v>50.168052688172047</v>
      </c>
      <c r="I150" s="21">
        <v>53.55444086021506</v>
      </c>
    </row>
    <row r="151" spans="1:9" x14ac:dyDescent="0.3">
      <c r="A151" s="33">
        <f t="shared" si="2"/>
        <v>2034</v>
      </c>
      <c r="B151" s="38">
        <v>49249</v>
      </c>
      <c r="C151" s="38">
        <v>49278</v>
      </c>
      <c r="D151" s="39">
        <v>49249</v>
      </c>
      <c r="F151" s="36">
        <v>5.7846000000000002</v>
      </c>
      <c r="H151" s="21">
        <v>58.150526352288495</v>
      </c>
      <c r="I151" s="21">
        <v>62.453167267683774</v>
      </c>
    </row>
    <row r="152" spans="1:9" x14ac:dyDescent="0.3">
      <c r="A152" s="33">
        <f t="shared" si="2"/>
        <v>2034</v>
      </c>
      <c r="B152" s="38">
        <v>49279</v>
      </c>
      <c r="C152" s="38">
        <v>49309</v>
      </c>
      <c r="D152" s="39">
        <v>49279</v>
      </c>
      <c r="F152" s="36">
        <v>5.9234</v>
      </c>
      <c r="H152" s="21">
        <v>66.376897849462367</v>
      </c>
      <c r="I152" s="21">
        <v>73.369888172043019</v>
      </c>
    </row>
    <row r="153" spans="1:9" x14ac:dyDescent="0.3">
      <c r="A153" s="33">
        <f t="shared" si="2"/>
        <v>2035</v>
      </c>
      <c r="B153" s="38">
        <v>49310</v>
      </c>
      <c r="C153" s="38">
        <v>49340</v>
      </c>
      <c r="D153" s="39">
        <v>49310</v>
      </c>
      <c r="F153" s="36">
        <v>6.3022999999999998</v>
      </c>
      <c r="H153" s="21">
        <v>62.883053763440856</v>
      </c>
      <c r="I153" s="21">
        <v>65.665791397849461</v>
      </c>
    </row>
    <row r="154" spans="1:9" x14ac:dyDescent="0.3">
      <c r="A154" s="33">
        <f t="shared" si="2"/>
        <v>2035</v>
      </c>
      <c r="B154" s="38">
        <v>49341</v>
      </c>
      <c r="C154" s="38">
        <v>49368</v>
      </c>
      <c r="D154" s="39">
        <v>49341</v>
      </c>
      <c r="F154" s="36">
        <v>6.0346000000000002</v>
      </c>
      <c r="H154" s="21">
        <v>68.681600000000003</v>
      </c>
      <c r="I154" s="21">
        <v>82.676099999999991</v>
      </c>
    </row>
    <row r="155" spans="1:9" x14ac:dyDescent="0.3">
      <c r="A155" s="33">
        <f t="shared" si="2"/>
        <v>2035</v>
      </c>
      <c r="B155" s="38">
        <v>49369</v>
      </c>
      <c r="C155" s="38">
        <v>49399</v>
      </c>
      <c r="D155" s="39">
        <v>49369</v>
      </c>
      <c r="F155" s="36">
        <v>5.7362000000000002</v>
      </c>
      <c r="H155" s="21">
        <v>38.850335397039032</v>
      </c>
      <c r="I155" s="21">
        <v>46.023265814266487</v>
      </c>
    </row>
    <row r="156" spans="1:9" x14ac:dyDescent="0.3">
      <c r="A156" s="33">
        <f t="shared" si="2"/>
        <v>2035</v>
      </c>
      <c r="B156" s="38">
        <v>49400</v>
      </c>
      <c r="C156" s="38">
        <v>49429</v>
      </c>
      <c r="D156" s="39">
        <v>49400</v>
      </c>
      <c r="F156" s="36">
        <v>5.5640999999999998</v>
      </c>
      <c r="H156" s="21">
        <v>27.448233333333334</v>
      </c>
      <c r="I156" s="21">
        <v>36.851177777777785</v>
      </c>
    </row>
    <row r="157" spans="1:9" x14ac:dyDescent="0.3">
      <c r="A157" s="33">
        <f t="shared" si="2"/>
        <v>2035</v>
      </c>
      <c r="B157" s="38">
        <v>49430</v>
      </c>
      <c r="C157" s="38">
        <v>49460</v>
      </c>
      <c r="D157" s="39">
        <v>49430</v>
      </c>
      <c r="F157" s="36">
        <v>5.5983000000000001</v>
      </c>
      <c r="H157" s="21">
        <v>25.134751612903226</v>
      </c>
      <c r="I157" s="21">
        <v>15.611141935483872</v>
      </c>
    </row>
    <row r="158" spans="1:9" x14ac:dyDescent="0.3">
      <c r="A158" s="33">
        <f t="shared" si="2"/>
        <v>2035</v>
      </c>
      <c r="B158" s="38">
        <v>49461</v>
      </c>
      <c r="C158" s="38">
        <v>49490</v>
      </c>
      <c r="D158" s="39">
        <v>49461</v>
      </c>
      <c r="F158" s="36">
        <v>5.6383000000000001</v>
      </c>
      <c r="H158" s="21">
        <v>39.333528888888885</v>
      </c>
      <c r="I158" s="21">
        <v>30.173795555555554</v>
      </c>
    </row>
    <row r="159" spans="1:9" x14ac:dyDescent="0.3">
      <c r="A159" s="33">
        <f t="shared" si="2"/>
        <v>2035</v>
      </c>
      <c r="B159" s="38">
        <v>49491</v>
      </c>
      <c r="C159" s="38">
        <v>49521</v>
      </c>
      <c r="D159" s="39">
        <v>49491</v>
      </c>
      <c r="F159" s="36">
        <v>5.8719000000000001</v>
      </c>
      <c r="H159" s="21">
        <v>70.271140860215056</v>
      </c>
      <c r="I159" s="21">
        <v>61.521537634408602</v>
      </c>
    </row>
    <row r="160" spans="1:9" x14ac:dyDescent="0.3">
      <c r="A160" s="33">
        <f t="shared" si="2"/>
        <v>2035</v>
      </c>
      <c r="B160" s="38">
        <v>49522</v>
      </c>
      <c r="C160" s="38">
        <v>49552</v>
      </c>
      <c r="D160" s="39">
        <v>49522</v>
      </c>
      <c r="F160" s="36">
        <v>5.9218000000000002</v>
      </c>
      <c r="H160" s="21">
        <v>71.876841935483867</v>
      </c>
      <c r="I160" s="21">
        <v>66.954058064516133</v>
      </c>
    </row>
    <row r="161" spans="1:9" x14ac:dyDescent="0.3">
      <c r="A161" s="33">
        <f t="shared" si="2"/>
        <v>2035</v>
      </c>
      <c r="B161" s="38">
        <v>49553</v>
      </c>
      <c r="C161" s="38">
        <v>49582</v>
      </c>
      <c r="D161" s="39">
        <v>49553</v>
      </c>
      <c r="F161" s="36">
        <v>5.9379999999999997</v>
      </c>
      <c r="H161" s="21">
        <v>63.334040000000002</v>
      </c>
      <c r="I161" s="21">
        <v>58.089526666666664</v>
      </c>
    </row>
    <row r="162" spans="1:9" x14ac:dyDescent="0.3">
      <c r="A162" s="33">
        <f t="shared" si="2"/>
        <v>2035</v>
      </c>
      <c r="B162" s="38">
        <v>49583</v>
      </c>
      <c r="C162" s="38">
        <v>49613</v>
      </c>
      <c r="D162" s="39">
        <v>49583</v>
      </c>
      <c r="F162" s="36">
        <v>5.9726999999999997</v>
      </c>
      <c r="H162" s="21">
        <v>50.282390322580646</v>
      </c>
      <c r="I162" s="21">
        <v>53.195290322580647</v>
      </c>
    </row>
    <row r="163" spans="1:9" x14ac:dyDescent="0.3">
      <c r="A163" s="33">
        <f t="shared" si="2"/>
        <v>2035</v>
      </c>
      <c r="B163" s="38">
        <v>49614</v>
      </c>
      <c r="C163" s="38">
        <v>49643</v>
      </c>
      <c r="D163" s="39">
        <v>49614</v>
      </c>
      <c r="F163" s="36">
        <v>6.0922999999999998</v>
      </c>
      <c r="H163" s="21">
        <v>59.092314979195564</v>
      </c>
      <c r="I163" s="21">
        <v>61.722199029126216</v>
      </c>
    </row>
    <row r="164" spans="1:9" x14ac:dyDescent="0.3">
      <c r="A164" s="33">
        <f t="shared" si="2"/>
        <v>2035</v>
      </c>
      <c r="B164" s="38">
        <v>49644</v>
      </c>
      <c r="C164" s="38">
        <v>49674</v>
      </c>
      <c r="D164" s="39">
        <v>49644</v>
      </c>
      <c r="F164" s="36">
        <v>6.2398999999999996</v>
      </c>
      <c r="H164" s="21">
        <v>67.85310322580645</v>
      </c>
      <c r="I164" s="21">
        <v>75.232915053763435</v>
      </c>
    </row>
    <row r="165" spans="1:9" x14ac:dyDescent="0.3">
      <c r="A165" s="33">
        <f t="shared" si="2"/>
        <v>2036</v>
      </c>
      <c r="B165" s="38">
        <v>49675</v>
      </c>
      <c r="C165" s="38">
        <v>49705</v>
      </c>
      <c r="D165" s="39">
        <v>49675</v>
      </c>
      <c r="F165" s="36">
        <v>6.4668000000000001</v>
      </c>
      <c r="H165" s="21">
        <v>64.822440860215053</v>
      </c>
      <c r="I165" s="21">
        <v>68.335440860215058</v>
      </c>
    </row>
    <row r="166" spans="1:9" x14ac:dyDescent="0.3">
      <c r="A166" s="33">
        <f t="shared" si="2"/>
        <v>2036</v>
      </c>
      <c r="B166" s="38">
        <v>49706</v>
      </c>
      <c r="C166" s="38">
        <v>49734</v>
      </c>
      <c r="D166" s="39">
        <v>49706</v>
      </c>
      <c r="F166" s="36">
        <v>6.0551000000000004</v>
      </c>
      <c r="H166" s="21">
        <v>67.151519540229884</v>
      </c>
      <c r="I166" s="21">
        <v>82.339772413793099</v>
      </c>
    </row>
    <row r="167" spans="1:9" x14ac:dyDescent="0.3">
      <c r="A167" s="33">
        <f t="shared" si="2"/>
        <v>2036</v>
      </c>
      <c r="B167" s="38">
        <v>49735</v>
      </c>
      <c r="C167" s="38">
        <v>49765</v>
      </c>
      <c r="D167" s="39">
        <v>49735</v>
      </c>
      <c r="F167" s="36">
        <v>5.9389000000000003</v>
      </c>
      <c r="H167" s="21">
        <v>36.570743203230144</v>
      </c>
      <c r="I167" s="21">
        <v>45.35429825033647</v>
      </c>
    </row>
    <row r="168" spans="1:9" x14ac:dyDescent="0.3">
      <c r="A168" s="33">
        <f t="shared" si="2"/>
        <v>2036</v>
      </c>
      <c r="B168" s="38">
        <v>49766</v>
      </c>
      <c r="C168" s="38">
        <v>49795</v>
      </c>
      <c r="D168" s="39">
        <v>49766</v>
      </c>
      <c r="F168" s="36">
        <v>5.7411000000000003</v>
      </c>
      <c r="H168" s="21">
        <v>28.017033333333334</v>
      </c>
      <c r="I168" s="21">
        <v>38.145504444444441</v>
      </c>
    </row>
    <row r="169" spans="1:9" x14ac:dyDescent="0.3">
      <c r="A169" s="33">
        <f t="shared" si="2"/>
        <v>2036</v>
      </c>
      <c r="B169" s="38">
        <v>49796</v>
      </c>
      <c r="C169" s="38">
        <v>49826</v>
      </c>
      <c r="D169" s="39">
        <v>49796</v>
      </c>
      <c r="F169" s="36">
        <v>5.7746000000000004</v>
      </c>
      <c r="H169" s="21">
        <v>20.956211827956988</v>
      </c>
      <c r="I169" s="21">
        <v>12.72251935483871</v>
      </c>
    </row>
    <row r="170" spans="1:9" x14ac:dyDescent="0.3">
      <c r="A170" s="33">
        <f t="shared" si="2"/>
        <v>2036</v>
      </c>
      <c r="B170" s="38">
        <v>49827</v>
      </c>
      <c r="C170" s="38">
        <v>49856</v>
      </c>
      <c r="D170" s="39">
        <v>49827</v>
      </c>
      <c r="F170" s="36">
        <v>5.8205</v>
      </c>
      <c r="H170" s="21">
        <v>35.117055555555559</v>
      </c>
      <c r="I170" s="21">
        <v>27.14031111111111</v>
      </c>
    </row>
    <row r="171" spans="1:9" x14ac:dyDescent="0.3">
      <c r="A171" s="33">
        <f t="shared" si="2"/>
        <v>2036</v>
      </c>
      <c r="B171" s="38">
        <v>49857</v>
      </c>
      <c r="C171" s="38">
        <v>49887</v>
      </c>
      <c r="D171" s="39">
        <v>49857</v>
      </c>
      <c r="F171" s="36">
        <v>6.0900999999999996</v>
      </c>
      <c r="H171" s="21">
        <v>66.717125806451619</v>
      </c>
      <c r="I171" s="21">
        <v>59.586991397849467</v>
      </c>
    </row>
    <row r="172" spans="1:9" x14ac:dyDescent="0.3">
      <c r="A172" s="33">
        <f t="shared" si="2"/>
        <v>2036</v>
      </c>
      <c r="B172" s="38">
        <v>49888</v>
      </c>
      <c r="C172" s="38">
        <v>49918</v>
      </c>
      <c r="D172" s="39">
        <v>49888</v>
      </c>
      <c r="F172" s="36">
        <v>6.1783000000000001</v>
      </c>
      <c r="H172" s="21">
        <v>70.904508602150543</v>
      </c>
      <c r="I172" s="21">
        <v>67.392472043010756</v>
      </c>
    </row>
    <row r="173" spans="1:9" x14ac:dyDescent="0.3">
      <c r="A173" s="33">
        <f t="shared" si="2"/>
        <v>2036</v>
      </c>
      <c r="B173" s="38">
        <v>49919</v>
      </c>
      <c r="C173" s="38">
        <v>49948</v>
      </c>
      <c r="D173" s="39">
        <v>49919</v>
      </c>
      <c r="F173" s="36">
        <v>6.1981999999999999</v>
      </c>
      <c r="H173" s="21">
        <v>59.324211111111111</v>
      </c>
      <c r="I173" s="21">
        <v>56.213444444444448</v>
      </c>
    </row>
    <row r="174" spans="1:9" x14ac:dyDescent="0.3">
      <c r="A174" s="33">
        <f t="shared" si="2"/>
        <v>2036</v>
      </c>
      <c r="B174" s="38">
        <v>49949</v>
      </c>
      <c r="C174" s="38">
        <v>49979</v>
      </c>
      <c r="D174" s="39">
        <v>49949</v>
      </c>
      <c r="F174" s="36">
        <v>6.2344999999999997</v>
      </c>
      <c r="H174" s="21">
        <v>46.981470967741934</v>
      </c>
      <c r="I174" s="21">
        <v>53.106645161290317</v>
      </c>
    </row>
    <row r="175" spans="1:9" x14ac:dyDescent="0.3">
      <c r="A175" s="33">
        <f t="shared" si="2"/>
        <v>2036</v>
      </c>
      <c r="B175" s="38">
        <v>49980</v>
      </c>
      <c r="C175" s="38">
        <v>50009</v>
      </c>
      <c r="D175" s="39">
        <v>49980</v>
      </c>
      <c r="F175" s="36">
        <v>6.3212999999999999</v>
      </c>
      <c r="H175" s="21">
        <v>59.102758391123444</v>
      </c>
      <c r="I175" s="21">
        <v>63.183640915395287</v>
      </c>
    </row>
    <row r="176" spans="1:9" x14ac:dyDescent="0.3">
      <c r="A176" s="33">
        <f t="shared" si="2"/>
        <v>2036</v>
      </c>
      <c r="B176" s="38">
        <v>50010</v>
      </c>
      <c r="C176" s="38">
        <v>50040</v>
      </c>
      <c r="D176" s="39">
        <v>50010</v>
      </c>
      <c r="F176" s="36">
        <v>6.4953000000000003</v>
      </c>
      <c r="H176" s="21">
        <v>68.901150537634408</v>
      </c>
      <c r="I176" s="21">
        <v>77.035553763440873</v>
      </c>
    </row>
    <row r="177" spans="1:9" x14ac:dyDescent="0.3">
      <c r="A177" s="33">
        <f t="shared" si="2"/>
        <v>2037</v>
      </c>
      <c r="B177" s="38">
        <v>50041</v>
      </c>
      <c r="C177" s="38">
        <v>50071</v>
      </c>
      <c r="D177" s="39">
        <v>50041</v>
      </c>
      <c r="F177" s="36">
        <v>6.7401</v>
      </c>
      <c r="H177" s="21">
        <v>66.859761290322581</v>
      </c>
      <c r="I177" s="21">
        <v>70.530594623655929</v>
      </c>
    </row>
    <row r="178" spans="1:9" x14ac:dyDescent="0.3">
      <c r="A178" s="33">
        <f t="shared" si="2"/>
        <v>2037</v>
      </c>
      <c r="B178" s="38">
        <v>50072</v>
      </c>
      <c r="C178" s="38">
        <v>50099</v>
      </c>
      <c r="D178" s="39">
        <v>50072</v>
      </c>
      <c r="F178" s="36">
        <v>6.5921000000000003</v>
      </c>
      <c r="H178" s="21">
        <v>70.985185714285706</v>
      </c>
      <c r="I178" s="21">
        <v>89.051842857142844</v>
      </c>
    </row>
    <row r="179" spans="1:9" x14ac:dyDescent="0.3">
      <c r="A179" s="33">
        <f t="shared" si="2"/>
        <v>2037</v>
      </c>
      <c r="B179" s="38">
        <v>50100</v>
      </c>
      <c r="C179" s="38">
        <v>50130</v>
      </c>
      <c r="D179" s="39">
        <v>50100</v>
      </c>
      <c r="F179" s="36">
        <v>6.2340999999999998</v>
      </c>
      <c r="H179" s="21">
        <v>36.436006594885605</v>
      </c>
      <c r="I179" s="21">
        <v>47.394365275908484</v>
      </c>
    </row>
    <row r="180" spans="1:9" x14ac:dyDescent="0.3">
      <c r="A180" s="33">
        <f t="shared" si="2"/>
        <v>2037</v>
      </c>
      <c r="B180" s="38">
        <v>50131</v>
      </c>
      <c r="C180" s="38">
        <v>50160</v>
      </c>
      <c r="D180" s="39">
        <v>50131</v>
      </c>
      <c r="F180" s="36">
        <v>6.0590999999999999</v>
      </c>
      <c r="H180" s="21">
        <v>22.784168888888892</v>
      </c>
      <c r="I180" s="21">
        <v>38.544777777777774</v>
      </c>
    </row>
    <row r="181" spans="1:9" x14ac:dyDescent="0.3">
      <c r="A181" s="33">
        <f t="shared" si="2"/>
        <v>2037</v>
      </c>
      <c r="B181" s="38">
        <v>50161</v>
      </c>
      <c r="C181" s="38">
        <v>50191</v>
      </c>
      <c r="D181" s="39">
        <v>50161</v>
      </c>
      <c r="F181" s="36">
        <v>6.0937000000000001</v>
      </c>
      <c r="H181" s="21">
        <v>22.361367741935481</v>
      </c>
      <c r="I181" s="21">
        <v>14.834484946236559</v>
      </c>
    </row>
    <row r="182" spans="1:9" x14ac:dyDescent="0.3">
      <c r="A182" s="33">
        <f t="shared" si="2"/>
        <v>2037</v>
      </c>
      <c r="B182" s="38">
        <v>50192</v>
      </c>
      <c r="C182" s="38">
        <v>50221</v>
      </c>
      <c r="D182" s="39">
        <v>50192</v>
      </c>
      <c r="F182" s="36">
        <v>6.1417000000000002</v>
      </c>
      <c r="H182" s="21">
        <v>36.777100000000004</v>
      </c>
      <c r="I182" s="21">
        <v>28.28588222222222</v>
      </c>
    </row>
    <row r="183" spans="1:9" x14ac:dyDescent="0.3">
      <c r="A183" s="33">
        <f t="shared" si="2"/>
        <v>2037</v>
      </c>
      <c r="B183" s="38">
        <v>50222</v>
      </c>
      <c r="C183" s="38">
        <v>50252</v>
      </c>
      <c r="D183" s="39">
        <v>50222</v>
      </c>
      <c r="F183" s="36">
        <v>6.4428999999999998</v>
      </c>
      <c r="H183" s="21">
        <v>70.55763010752689</v>
      </c>
      <c r="I183" s="21">
        <v>63.625652688172046</v>
      </c>
    </row>
    <row r="184" spans="1:9" x14ac:dyDescent="0.3">
      <c r="A184" s="33">
        <f t="shared" si="2"/>
        <v>2037</v>
      </c>
      <c r="B184" s="38">
        <v>50253</v>
      </c>
      <c r="C184" s="38">
        <v>50283</v>
      </c>
      <c r="D184" s="39">
        <v>50253</v>
      </c>
      <c r="F184" s="36">
        <v>6.4893999999999998</v>
      </c>
      <c r="H184" s="21">
        <v>72.208155913978501</v>
      </c>
      <c r="I184" s="21">
        <v>68.029232258064511</v>
      </c>
    </row>
    <row r="185" spans="1:9" x14ac:dyDescent="0.3">
      <c r="A185" s="33">
        <f t="shared" si="2"/>
        <v>2037</v>
      </c>
      <c r="B185" s="38">
        <v>50284</v>
      </c>
      <c r="C185" s="38">
        <v>50313</v>
      </c>
      <c r="D185" s="39">
        <v>50284</v>
      </c>
      <c r="F185" s="36">
        <v>6.5111999999999997</v>
      </c>
      <c r="H185" s="21">
        <v>62.217188888888884</v>
      </c>
      <c r="I185" s="21">
        <v>61.44595555555555</v>
      </c>
    </row>
    <row r="186" spans="1:9" x14ac:dyDescent="0.3">
      <c r="A186" s="33">
        <f t="shared" si="2"/>
        <v>2037</v>
      </c>
      <c r="B186" s="38">
        <v>50314</v>
      </c>
      <c r="C186" s="38">
        <v>50344</v>
      </c>
      <c r="D186" s="39">
        <v>50314</v>
      </c>
      <c r="F186" s="36">
        <v>6.5476999999999999</v>
      </c>
      <c r="H186" s="21">
        <v>48.097174193548383</v>
      </c>
      <c r="I186" s="21">
        <v>54.754703225806452</v>
      </c>
    </row>
    <row r="187" spans="1:9" x14ac:dyDescent="0.3">
      <c r="A187" s="33">
        <f t="shared" si="2"/>
        <v>2037</v>
      </c>
      <c r="B187" s="38">
        <v>50345</v>
      </c>
      <c r="C187" s="38">
        <v>50374</v>
      </c>
      <c r="D187" s="39">
        <v>50345</v>
      </c>
      <c r="F187" s="36">
        <v>6.6433999999999997</v>
      </c>
      <c r="H187" s="21">
        <v>64.410459084604724</v>
      </c>
      <c r="I187" s="21">
        <v>68.80848085991677</v>
      </c>
    </row>
    <row r="188" spans="1:9" x14ac:dyDescent="0.3">
      <c r="A188" s="33">
        <f t="shared" si="2"/>
        <v>2037</v>
      </c>
      <c r="B188" s="38">
        <v>50375</v>
      </c>
      <c r="C188" s="38">
        <v>50405</v>
      </c>
      <c r="D188" s="39">
        <v>50375</v>
      </c>
      <c r="F188" s="36">
        <v>6.7744</v>
      </c>
      <c r="H188" s="21">
        <v>69.983223655913989</v>
      </c>
      <c r="I188" s="21">
        <v>80.244478494623664</v>
      </c>
    </row>
    <row r="189" spans="1:9" x14ac:dyDescent="0.3">
      <c r="A189" s="33">
        <f t="shared" si="2"/>
        <v>2038</v>
      </c>
      <c r="B189" s="38">
        <v>50406</v>
      </c>
      <c r="C189" s="38">
        <v>50436</v>
      </c>
      <c r="D189" s="39">
        <v>50406</v>
      </c>
      <c r="F189" s="36">
        <v>7.1797000000000004</v>
      </c>
      <c r="H189" s="21">
        <v>76.021853763440859</v>
      </c>
      <c r="I189" s="21">
        <v>81.064267741935467</v>
      </c>
    </row>
    <row r="190" spans="1:9" x14ac:dyDescent="0.3">
      <c r="A190" s="33">
        <f t="shared" si="2"/>
        <v>2038</v>
      </c>
      <c r="B190" s="38">
        <v>50437</v>
      </c>
      <c r="C190" s="38">
        <v>50464</v>
      </c>
      <c r="D190" s="39">
        <v>50437</v>
      </c>
      <c r="F190" s="36">
        <v>6.8906000000000001</v>
      </c>
      <c r="H190" s="21">
        <v>75.6203</v>
      </c>
      <c r="I190" s="21">
        <v>91.428542857142844</v>
      </c>
    </row>
    <row r="191" spans="1:9" x14ac:dyDescent="0.3">
      <c r="A191" s="33">
        <f t="shared" si="2"/>
        <v>2038</v>
      </c>
      <c r="B191" s="38">
        <v>50465</v>
      </c>
      <c r="C191" s="38">
        <v>50495</v>
      </c>
      <c r="D191" s="39">
        <v>50465</v>
      </c>
      <c r="F191" s="36">
        <v>6.5620000000000003</v>
      </c>
      <c r="H191" s="21">
        <v>39.271681022880216</v>
      </c>
      <c r="I191" s="21">
        <v>48.328100134589505</v>
      </c>
    </row>
    <row r="192" spans="1:9" x14ac:dyDescent="0.3">
      <c r="A192" s="33">
        <f t="shared" si="2"/>
        <v>2038</v>
      </c>
      <c r="B192" s="38">
        <v>50496</v>
      </c>
      <c r="C192" s="38">
        <v>50525</v>
      </c>
      <c r="D192" s="39">
        <v>50496</v>
      </c>
      <c r="F192" s="36">
        <v>6.3863000000000003</v>
      </c>
      <c r="H192" s="21">
        <v>32.10015555555556</v>
      </c>
      <c r="I192" s="21">
        <v>43.152926666666673</v>
      </c>
    </row>
    <row r="193" spans="1:9" x14ac:dyDescent="0.3">
      <c r="A193" s="33">
        <f t="shared" si="2"/>
        <v>2038</v>
      </c>
      <c r="B193" s="38">
        <v>50526</v>
      </c>
      <c r="C193" s="38">
        <v>50556</v>
      </c>
      <c r="D193" s="39">
        <v>50526</v>
      </c>
      <c r="F193" s="36">
        <v>6.4229000000000003</v>
      </c>
      <c r="H193" s="21">
        <v>23.37372688172043</v>
      </c>
      <c r="I193" s="21">
        <v>16.355980645161292</v>
      </c>
    </row>
    <row r="194" spans="1:9" x14ac:dyDescent="0.3">
      <c r="A194" s="33">
        <f t="shared" si="2"/>
        <v>2038</v>
      </c>
      <c r="B194" s="38">
        <v>50557</v>
      </c>
      <c r="C194" s="38">
        <v>50586</v>
      </c>
      <c r="D194" s="39">
        <v>50557</v>
      </c>
      <c r="F194" s="36">
        <v>6.4734999999999996</v>
      </c>
      <c r="H194" s="21">
        <v>41.37542222222222</v>
      </c>
      <c r="I194" s="21">
        <v>30.637388888888889</v>
      </c>
    </row>
    <row r="195" spans="1:9" x14ac:dyDescent="0.3">
      <c r="A195" s="33">
        <f t="shared" si="2"/>
        <v>2038</v>
      </c>
      <c r="B195" s="38">
        <v>50587</v>
      </c>
      <c r="C195" s="38">
        <v>50617</v>
      </c>
      <c r="D195" s="39">
        <v>50587</v>
      </c>
      <c r="F195" s="36">
        <v>6.7662000000000004</v>
      </c>
      <c r="H195" s="21">
        <v>78.920894623655911</v>
      </c>
      <c r="I195" s="21">
        <v>70.055626881720428</v>
      </c>
    </row>
    <row r="196" spans="1:9" x14ac:dyDescent="0.3">
      <c r="A196" s="33">
        <f t="shared" si="2"/>
        <v>2038</v>
      </c>
      <c r="B196" s="38">
        <v>50618</v>
      </c>
      <c r="C196" s="38">
        <v>50648</v>
      </c>
      <c r="D196" s="39">
        <v>50618</v>
      </c>
      <c r="F196" s="36">
        <v>6.8063000000000002</v>
      </c>
      <c r="H196" s="21">
        <v>77.767316129032253</v>
      </c>
      <c r="I196" s="21">
        <v>74.375883870967741</v>
      </c>
    </row>
    <row r="197" spans="1:9" x14ac:dyDescent="0.3">
      <c r="A197" s="33">
        <f t="shared" si="2"/>
        <v>2038</v>
      </c>
      <c r="B197" s="38">
        <v>50649</v>
      </c>
      <c r="C197" s="38">
        <v>50678</v>
      </c>
      <c r="D197" s="39">
        <v>50649</v>
      </c>
      <c r="F197" s="36">
        <v>6.8318000000000003</v>
      </c>
      <c r="H197" s="21">
        <v>68.093488888888885</v>
      </c>
      <c r="I197" s="21">
        <v>65.694377777777774</v>
      </c>
    </row>
    <row r="198" spans="1:9" x14ac:dyDescent="0.3">
      <c r="A198" s="33">
        <f t="shared" si="2"/>
        <v>2038</v>
      </c>
      <c r="B198" s="38">
        <v>50679</v>
      </c>
      <c r="C198" s="38">
        <v>50709</v>
      </c>
      <c r="D198" s="39">
        <v>50679</v>
      </c>
      <c r="F198" s="36">
        <v>6.8680000000000003</v>
      </c>
      <c r="H198" s="21">
        <v>53.20161397849462</v>
      </c>
      <c r="I198" s="21">
        <v>58.858773118279572</v>
      </c>
    </row>
    <row r="199" spans="1:9" x14ac:dyDescent="0.3">
      <c r="A199" s="33">
        <f t="shared" si="2"/>
        <v>2038</v>
      </c>
      <c r="B199" s="38">
        <v>50710</v>
      </c>
      <c r="C199" s="38">
        <v>50739</v>
      </c>
      <c r="D199" s="39">
        <v>50710</v>
      </c>
      <c r="F199" s="36">
        <v>6.9515000000000002</v>
      </c>
      <c r="H199" s="21">
        <v>66.923871567267682</v>
      </c>
      <c r="I199" s="21">
        <v>72.097688488210821</v>
      </c>
    </row>
    <row r="200" spans="1:9" x14ac:dyDescent="0.3">
      <c r="A200" s="33">
        <f t="shared" si="2"/>
        <v>2038</v>
      </c>
      <c r="B200" s="38">
        <v>50740</v>
      </c>
      <c r="C200" s="38">
        <v>50770</v>
      </c>
      <c r="D200" s="39">
        <v>50740</v>
      </c>
      <c r="F200" s="36">
        <v>7.1092000000000004</v>
      </c>
      <c r="H200" s="21">
        <v>78.424843010752681</v>
      </c>
      <c r="I200" s="21">
        <v>88.212692473118267</v>
      </c>
    </row>
    <row r="201" spans="1:9" x14ac:dyDescent="0.3">
      <c r="A201" s="33">
        <f t="shared" si="2"/>
        <v>2039</v>
      </c>
      <c r="B201" s="38">
        <v>50771</v>
      </c>
      <c r="C201" s="38">
        <v>50801</v>
      </c>
      <c r="D201" s="39">
        <v>50771</v>
      </c>
      <c r="F201" s="36">
        <v>7.3756000000000004</v>
      </c>
      <c r="H201" s="21">
        <v>87.809225806451622</v>
      </c>
      <c r="I201" s="21">
        <v>96.13127956989247</v>
      </c>
    </row>
    <row r="202" spans="1:9" x14ac:dyDescent="0.3">
      <c r="A202" s="33">
        <f t="shared" ref="A202:A265" si="3">YEAR(B202)</f>
        <v>2039</v>
      </c>
      <c r="B202" s="38">
        <v>50802</v>
      </c>
      <c r="C202" s="38">
        <v>50829</v>
      </c>
      <c r="D202" s="39">
        <v>50802</v>
      </c>
      <c r="F202" s="36">
        <v>7.1871999999999998</v>
      </c>
      <c r="H202" s="21">
        <v>91.244228571428565</v>
      </c>
      <c r="I202" s="21">
        <v>119.79595714285715</v>
      </c>
    </row>
    <row r="203" spans="1:9" x14ac:dyDescent="0.3">
      <c r="A203" s="33">
        <f t="shared" si="3"/>
        <v>2039</v>
      </c>
      <c r="B203" s="38">
        <v>50830</v>
      </c>
      <c r="C203" s="38">
        <v>50860</v>
      </c>
      <c r="D203" s="39">
        <v>50830</v>
      </c>
      <c r="F203" s="36">
        <v>6.9012000000000002</v>
      </c>
      <c r="H203" s="21">
        <v>44.690717227456254</v>
      </c>
      <c r="I203" s="21">
        <v>55.436356258411841</v>
      </c>
    </row>
    <row r="204" spans="1:9" x14ac:dyDescent="0.3">
      <c r="A204" s="33">
        <f t="shared" si="3"/>
        <v>2039</v>
      </c>
      <c r="B204" s="38">
        <v>50861</v>
      </c>
      <c r="C204" s="38">
        <v>50890</v>
      </c>
      <c r="D204" s="39">
        <v>50861</v>
      </c>
      <c r="F204" s="36">
        <v>6.73</v>
      </c>
      <c r="H204" s="21">
        <v>27.599242222222223</v>
      </c>
      <c r="I204" s="21">
        <v>44.651033333333331</v>
      </c>
    </row>
    <row r="205" spans="1:9" x14ac:dyDescent="0.3">
      <c r="A205" s="33">
        <f t="shared" si="3"/>
        <v>2039</v>
      </c>
      <c r="B205" s="38">
        <v>50891</v>
      </c>
      <c r="C205" s="38">
        <v>50921</v>
      </c>
      <c r="D205" s="39">
        <v>50891</v>
      </c>
      <c r="F205" s="36">
        <v>6.7685000000000004</v>
      </c>
      <c r="H205" s="21">
        <v>27.008978494623655</v>
      </c>
      <c r="I205" s="21">
        <v>17.662331182795697</v>
      </c>
    </row>
    <row r="206" spans="1:9" x14ac:dyDescent="0.3">
      <c r="A206" s="33">
        <f t="shared" si="3"/>
        <v>2039</v>
      </c>
      <c r="B206" s="38">
        <v>50922</v>
      </c>
      <c r="C206" s="38">
        <v>50951</v>
      </c>
      <c r="D206" s="39">
        <v>50922</v>
      </c>
      <c r="F206" s="36">
        <v>6.8238000000000003</v>
      </c>
      <c r="H206" s="21">
        <v>43.857831111111111</v>
      </c>
      <c r="I206" s="21">
        <v>32.829446666666662</v>
      </c>
    </row>
    <row r="207" spans="1:9" x14ac:dyDescent="0.3">
      <c r="A207" s="33">
        <f t="shared" si="3"/>
        <v>2039</v>
      </c>
      <c r="B207" s="38">
        <v>50952</v>
      </c>
      <c r="C207" s="38">
        <v>50982</v>
      </c>
      <c r="D207" s="39">
        <v>50952</v>
      </c>
      <c r="F207" s="36">
        <v>7.1334</v>
      </c>
      <c r="H207" s="21">
        <v>87.10801827956989</v>
      </c>
      <c r="I207" s="21">
        <v>82.268522580645168</v>
      </c>
    </row>
    <row r="208" spans="1:9" x14ac:dyDescent="0.3">
      <c r="A208" s="33">
        <f t="shared" si="3"/>
        <v>2039</v>
      </c>
      <c r="B208" s="38">
        <v>50983</v>
      </c>
      <c r="C208" s="38">
        <v>51013</v>
      </c>
      <c r="D208" s="39">
        <v>50983</v>
      </c>
      <c r="F208" s="36">
        <v>7.1886999999999999</v>
      </c>
      <c r="H208" s="21">
        <v>84.459490322580649</v>
      </c>
      <c r="I208" s="21">
        <v>82.921190322580642</v>
      </c>
    </row>
    <row r="209" spans="1:9" x14ac:dyDescent="0.3">
      <c r="A209" s="33">
        <f t="shared" si="3"/>
        <v>2039</v>
      </c>
      <c r="B209" s="38">
        <v>51014</v>
      </c>
      <c r="C209" s="38">
        <v>51043</v>
      </c>
      <c r="D209" s="39">
        <v>51014</v>
      </c>
      <c r="F209" s="36">
        <v>7.2079000000000004</v>
      </c>
      <c r="H209" s="21">
        <v>73.176766666666666</v>
      </c>
      <c r="I209" s="21">
        <v>71.883855555555556</v>
      </c>
    </row>
    <row r="210" spans="1:9" x14ac:dyDescent="0.3">
      <c r="A210" s="33">
        <f t="shared" si="3"/>
        <v>2039</v>
      </c>
      <c r="B210" s="38">
        <v>51044</v>
      </c>
      <c r="C210" s="38">
        <v>51074</v>
      </c>
      <c r="D210" s="39">
        <v>51044</v>
      </c>
      <c r="F210" s="36">
        <v>7.2469000000000001</v>
      </c>
      <c r="H210" s="21">
        <v>59.730540860215051</v>
      </c>
      <c r="I210" s="21">
        <v>71.084918279569891</v>
      </c>
    </row>
    <row r="211" spans="1:9" x14ac:dyDescent="0.3">
      <c r="A211" s="33">
        <f t="shared" si="3"/>
        <v>2039</v>
      </c>
      <c r="B211" s="38">
        <v>51075</v>
      </c>
      <c r="C211" s="38">
        <v>51104</v>
      </c>
      <c r="D211" s="39">
        <v>51075</v>
      </c>
      <c r="F211" s="36">
        <v>7.3468999999999998</v>
      </c>
      <c r="H211" s="21">
        <v>81.06720194174757</v>
      </c>
      <c r="I211" s="21">
        <v>85.617983079056856</v>
      </c>
    </row>
    <row r="212" spans="1:9" x14ac:dyDescent="0.3">
      <c r="A212" s="33">
        <f t="shared" si="3"/>
        <v>2039</v>
      </c>
      <c r="B212" s="38">
        <v>51105</v>
      </c>
      <c r="C212" s="38">
        <v>51135</v>
      </c>
      <c r="D212" s="39">
        <v>51105</v>
      </c>
      <c r="F212" s="36">
        <v>7.5125999999999999</v>
      </c>
      <c r="H212" s="21">
        <v>94.495032258064512</v>
      </c>
      <c r="I212" s="21">
        <v>108.39153763440859</v>
      </c>
    </row>
    <row r="213" spans="1:9" x14ac:dyDescent="0.3">
      <c r="A213" s="33">
        <f t="shared" si="3"/>
        <v>2040</v>
      </c>
      <c r="B213" s="38">
        <v>51136</v>
      </c>
      <c r="C213" s="38">
        <v>51166</v>
      </c>
      <c r="D213" s="39">
        <v>51136</v>
      </c>
      <c r="F213" s="36">
        <v>7.8141999999999996</v>
      </c>
      <c r="H213" s="21">
        <v>93.664532258064511</v>
      </c>
      <c r="I213" s="21">
        <v>104.68153010752688</v>
      </c>
    </row>
    <row r="214" spans="1:9" x14ac:dyDescent="0.3">
      <c r="A214" s="33">
        <f t="shared" si="3"/>
        <v>2040</v>
      </c>
      <c r="B214" s="38">
        <v>51167</v>
      </c>
      <c r="C214" s="38">
        <v>51195</v>
      </c>
      <c r="D214" s="39">
        <v>51167</v>
      </c>
      <c r="F214" s="36">
        <v>7.4035000000000002</v>
      </c>
      <c r="H214" s="21">
        <v>86.108519540229892</v>
      </c>
      <c r="I214" s="21">
        <v>129.84172298850575</v>
      </c>
    </row>
    <row r="215" spans="1:9" x14ac:dyDescent="0.3">
      <c r="A215" s="33">
        <f t="shared" si="3"/>
        <v>2040</v>
      </c>
      <c r="B215" s="38">
        <v>51196</v>
      </c>
      <c r="C215" s="38">
        <v>51226</v>
      </c>
      <c r="D215" s="39">
        <v>51196</v>
      </c>
      <c r="F215" s="36">
        <v>7.3273999999999999</v>
      </c>
      <c r="H215" s="21">
        <v>48.013997981157473</v>
      </c>
      <c r="I215" s="21">
        <v>59.264463930013456</v>
      </c>
    </row>
    <row r="216" spans="1:9" x14ac:dyDescent="0.3">
      <c r="A216" s="33">
        <f t="shared" si="3"/>
        <v>2040</v>
      </c>
      <c r="B216" s="38">
        <v>51227</v>
      </c>
      <c r="C216" s="38">
        <v>51256</v>
      </c>
      <c r="D216" s="39">
        <v>51227</v>
      </c>
      <c r="F216" s="36">
        <v>7.0974000000000004</v>
      </c>
      <c r="H216" s="21">
        <v>34.235500000000002</v>
      </c>
      <c r="I216" s="21">
        <v>49.598744444444449</v>
      </c>
    </row>
    <row r="217" spans="1:9" x14ac:dyDescent="0.3">
      <c r="A217" s="33">
        <f t="shared" si="3"/>
        <v>2040</v>
      </c>
      <c r="B217" s="38">
        <v>51257</v>
      </c>
      <c r="C217" s="38">
        <v>51287</v>
      </c>
      <c r="D217" s="39">
        <v>51257</v>
      </c>
      <c r="F217" s="36">
        <v>7.1486999999999998</v>
      </c>
      <c r="H217" s="21">
        <v>28.582519354838709</v>
      </c>
      <c r="I217" s="21">
        <v>17.87420537634409</v>
      </c>
    </row>
    <row r="218" spans="1:9" x14ac:dyDescent="0.3">
      <c r="A218" s="33">
        <f t="shared" si="3"/>
        <v>2040</v>
      </c>
      <c r="B218" s="38">
        <v>51288</v>
      </c>
      <c r="C218" s="38">
        <v>51317</v>
      </c>
      <c r="D218" s="39">
        <v>51288</v>
      </c>
      <c r="F218" s="36">
        <v>7.1974999999999998</v>
      </c>
      <c r="H218" s="21">
        <v>47.485460000000003</v>
      </c>
      <c r="I218" s="21">
        <v>33.558497777777774</v>
      </c>
    </row>
    <row r="219" spans="1:9" x14ac:dyDescent="0.3">
      <c r="A219" s="33">
        <f t="shared" si="3"/>
        <v>2040</v>
      </c>
      <c r="B219" s="38">
        <v>51318</v>
      </c>
      <c r="C219" s="38">
        <v>51348</v>
      </c>
      <c r="D219" s="39">
        <v>51318</v>
      </c>
      <c r="F219" s="36">
        <v>7.5688000000000004</v>
      </c>
      <c r="H219" s="21">
        <v>88.791337634408606</v>
      </c>
      <c r="I219" s="21">
        <v>83.080459139784949</v>
      </c>
    </row>
    <row r="220" spans="1:9" x14ac:dyDescent="0.3">
      <c r="A220" s="33">
        <f t="shared" si="3"/>
        <v>2040</v>
      </c>
      <c r="B220" s="38">
        <v>51349</v>
      </c>
      <c r="C220" s="38">
        <v>51379</v>
      </c>
      <c r="D220" s="39">
        <v>51349</v>
      </c>
      <c r="F220" s="36">
        <v>7.6135999999999999</v>
      </c>
      <c r="H220" s="21">
        <v>86.958303225806446</v>
      </c>
      <c r="I220" s="21">
        <v>83.648338709677418</v>
      </c>
    </row>
    <row r="221" spans="1:9" x14ac:dyDescent="0.3">
      <c r="A221" s="33">
        <f t="shared" si="3"/>
        <v>2040</v>
      </c>
      <c r="B221" s="38">
        <v>51380</v>
      </c>
      <c r="C221" s="38">
        <v>51409</v>
      </c>
      <c r="D221" s="39">
        <v>51380</v>
      </c>
      <c r="F221" s="36">
        <v>7.6425000000000001</v>
      </c>
      <c r="H221" s="21">
        <v>78.130146666666661</v>
      </c>
      <c r="I221" s="21">
        <v>74.455399999999997</v>
      </c>
    </row>
    <row r="222" spans="1:9" x14ac:dyDescent="0.3">
      <c r="A222" s="33">
        <f t="shared" si="3"/>
        <v>2040</v>
      </c>
      <c r="B222" s="38">
        <v>51410</v>
      </c>
      <c r="C222" s="38">
        <v>51440</v>
      </c>
      <c r="D222" s="39">
        <v>51410</v>
      </c>
      <c r="F222" s="36">
        <v>7.6845999999999997</v>
      </c>
      <c r="H222" s="21">
        <v>58.805732258064516</v>
      </c>
      <c r="I222" s="21">
        <v>70.462719354838711</v>
      </c>
    </row>
    <row r="223" spans="1:9" x14ac:dyDescent="0.3">
      <c r="A223" s="33">
        <f t="shared" si="3"/>
        <v>2040</v>
      </c>
      <c r="B223" s="38">
        <v>51441</v>
      </c>
      <c r="C223" s="38">
        <v>51470</v>
      </c>
      <c r="D223" s="39">
        <v>51441</v>
      </c>
      <c r="F223" s="36">
        <v>7.7876000000000003</v>
      </c>
      <c r="H223" s="21">
        <v>82.388065187239945</v>
      </c>
      <c r="I223" s="21">
        <v>89.242790152565888</v>
      </c>
    </row>
    <row r="224" spans="1:9" x14ac:dyDescent="0.3">
      <c r="A224" s="33">
        <f t="shared" si="3"/>
        <v>2040</v>
      </c>
      <c r="B224" s="38">
        <v>51471</v>
      </c>
      <c r="C224" s="38">
        <v>51501</v>
      </c>
      <c r="D224" s="39">
        <v>51471</v>
      </c>
      <c r="F224" s="36">
        <v>7.9154</v>
      </c>
      <c r="H224" s="21">
        <v>100.99924408602151</v>
      </c>
      <c r="I224" s="21">
        <v>114.67345268817205</v>
      </c>
    </row>
    <row r="225" spans="1:9" x14ac:dyDescent="0.3">
      <c r="A225" s="33">
        <f t="shared" si="3"/>
        <v>2041</v>
      </c>
      <c r="B225" s="38">
        <v>51502</v>
      </c>
      <c r="C225" s="38">
        <v>51532</v>
      </c>
      <c r="D225" s="39">
        <v>51502</v>
      </c>
      <c r="F225" s="36">
        <v>8.2057000000000002</v>
      </c>
      <c r="H225" s="21">
        <v>94.751692473118283</v>
      </c>
      <c r="I225" s="21">
        <v>105.42056774193549</v>
      </c>
    </row>
    <row r="226" spans="1:9" x14ac:dyDescent="0.3">
      <c r="A226" s="33">
        <f t="shared" si="3"/>
        <v>2041</v>
      </c>
      <c r="B226" s="38">
        <v>51533</v>
      </c>
      <c r="C226" s="38">
        <v>51560</v>
      </c>
      <c r="D226" s="39">
        <v>51533</v>
      </c>
      <c r="F226" s="36">
        <v>7.9071999999999996</v>
      </c>
      <c r="H226" s="21">
        <v>96.709328571428571</v>
      </c>
      <c r="I226" s="21">
        <v>143.40128571428571</v>
      </c>
    </row>
    <row r="227" spans="1:9" x14ac:dyDescent="0.3">
      <c r="A227" s="33">
        <f t="shared" si="3"/>
        <v>2041</v>
      </c>
      <c r="B227" s="38">
        <v>51561</v>
      </c>
      <c r="C227" s="38">
        <v>51591</v>
      </c>
      <c r="D227" s="39">
        <v>51561</v>
      </c>
      <c r="F227" s="36">
        <v>7.6608999999999998</v>
      </c>
      <c r="H227" s="21">
        <v>46.023962314939432</v>
      </c>
      <c r="I227" s="21">
        <v>64.013724495289367</v>
      </c>
    </row>
    <row r="228" spans="1:9" x14ac:dyDescent="0.3">
      <c r="A228" s="33">
        <f t="shared" si="3"/>
        <v>2041</v>
      </c>
      <c r="B228" s="38">
        <v>51592</v>
      </c>
      <c r="C228" s="38">
        <v>51621</v>
      </c>
      <c r="D228" s="39">
        <v>51592</v>
      </c>
      <c r="F228" s="36">
        <v>7.4458000000000002</v>
      </c>
      <c r="H228" s="21">
        <v>22.584513333333334</v>
      </c>
      <c r="I228" s="21">
        <v>45.312422222222224</v>
      </c>
    </row>
    <row r="229" spans="1:9" x14ac:dyDescent="0.3">
      <c r="A229" s="33">
        <f t="shared" si="3"/>
        <v>2041</v>
      </c>
      <c r="B229" s="38">
        <v>51622</v>
      </c>
      <c r="C229" s="38">
        <v>51652</v>
      </c>
      <c r="D229" s="39">
        <v>51622</v>
      </c>
      <c r="F229" s="36">
        <v>7.4958999999999998</v>
      </c>
      <c r="H229" s="21">
        <v>27.915340860215053</v>
      </c>
      <c r="I229" s="21">
        <v>16.398839784946237</v>
      </c>
    </row>
    <row r="230" spans="1:9" x14ac:dyDescent="0.3">
      <c r="A230" s="33">
        <f t="shared" si="3"/>
        <v>2041</v>
      </c>
      <c r="B230" s="38">
        <v>51653</v>
      </c>
      <c r="C230" s="38">
        <v>51682</v>
      </c>
      <c r="D230" s="39">
        <v>51653</v>
      </c>
      <c r="F230" s="36">
        <v>7.5437000000000003</v>
      </c>
      <c r="H230" s="21">
        <v>47.387377777777779</v>
      </c>
      <c r="I230" s="21">
        <v>31.929988888888886</v>
      </c>
    </row>
    <row r="231" spans="1:9" x14ac:dyDescent="0.3">
      <c r="A231" s="33">
        <f t="shared" si="3"/>
        <v>2041</v>
      </c>
      <c r="B231" s="38">
        <v>51683</v>
      </c>
      <c r="C231" s="38">
        <v>51713</v>
      </c>
      <c r="D231" s="39">
        <v>51683</v>
      </c>
      <c r="F231" s="36">
        <v>7.8967000000000001</v>
      </c>
      <c r="H231" s="21">
        <v>84.763752688172048</v>
      </c>
      <c r="I231" s="21">
        <v>80.92552688172043</v>
      </c>
    </row>
    <row r="232" spans="1:9" x14ac:dyDescent="0.3">
      <c r="A232" s="33">
        <f t="shared" si="3"/>
        <v>2041</v>
      </c>
      <c r="B232" s="38">
        <v>51714</v>
      </c>
      <c r="C232" s="38">
        <v>51744</v>
      </c>
      <c r="D232" s="39">
        <v>51714</v>
      </c>
      <c r="F232" s="36">
        <v>7.9433999999999996</v>
      </c>
      <c r="H232" s="21">
        <v>88.557416129032248</v>
      </c>
      <c r="I232" s="21">
        <v>87.278770967741934</v>
      </c>
    </row>
    <row r="233" spans="1:9" x14ac:dyDescent="0.3">
      <c r="A233" s="33">
        <f t="shared" si="3"/>
        <v>2041</v>
      </c>
      <c r="B233" s="38">
        <v>51745</v>
      </c>
      <c r="C233" s="38">
        <v>51774</v>
      </c>
      <c r="D233" s="39">
        <v>51745</v>
      </c>
      <c r="F233" s="36">
        <v>7.9682000000000004</v>
      </c>
      <c r="H233" s="21">
        <v>82.501180000000005</v>
      </c>
      <c r="I233" s="21">
        <v>79.632446666666652</v>
      </c>
    </row>
    <row r="234" spans="1:9" x14ac:dyDescent="0.3">
      <c r="A234" s="33">
        <f t="shared" si="3"/>
        <v>2041</v>
      </c>
      <c r="B234" s="38">
        <v>51775</v>
      </c>
      <c r="C234" s="38">
        <v>51805</v>
      </c>
      <c r="D234" s="39">
        <v>51775</v>
      </c>
      <c r="F234" s="36">
        <v>8.0145</v>
      </c>
      <c r="H234" s="21">
        <v>60.516506451612905</v>
      </c>
      <c r="I234" s="21">
        <v>70.258319354838719</v>
      </c>
    </row>
    <row r="235" spans="1:9" x14ac:dyDescent="0.3">
      <c r="A235" s="33">
        <f t="shared" si="3"/>
        <v>2041</v>
      </c>
      <c r="B235" s="38">
        <v>51806</v>
      </c>
      <c r="C235" s="38">
        <v>51835</v>
      </c>
      <c r="D235" s="39">
        <v>51806</v>
      </c>
      <c r="F235" s="36">
        <v>8.1031999999999993</v>
      </c>
      <c r="H235" s="21">
        <v>87.622927045769757</v>
      </c>
      <c r="I235" s="21">
        <v>94.16887628294036</v>
      </c>
    </row>
    <row r="236" spans="1:9" x14ac:dyDescent="0.3">
      <c r="A236" s="33">
        <f t="shared" si="3"/>
        <v>2041</v>
      </c>
      <c r="B236" s="38">
        <v>51836</v>
      </c>
      <c r="C236" s="38">
        <v>51866</v>
      </c>
      <c r="D236" s="39">
        <v>51836</v>
      </c>
      <c r="F236" s="36">
        <v>8.2922999999999991</v>
      </c>
      <c r="H236" s="21">
        <v>104.10942580645161</v>
      </c>
      <c r="I236" s="21">
        <v>118.32457956989248</v>
      </c>
    </row>
    <row r="237" spans="1:9" x14ac:dyDescent="0.3">
      <c r="A237" s="33">
        <f t="shared" si="3"/>
        <v>2042</v>
      </c>
      <c r="B237" s="38">
        <v>51867</v>
      </c>
      <c r="C237" s="38">
        <v>51897</v>
      </c>
      <c r="D237" s="39">
        <v>51867</v>
      </c>
      <c r="F237" s="36">
        <v>8.5716999999999999</v>
      </c>
      <c r="H237" s="21">
        <v>97.511647311827957</v>
      </c>
      <c r="I237" s="21">
        <v>108.3590806451613</v>
      </c>
    </row>
    <row r="238" spans="1:9" x14ac:dyDescent="0.3">
      <c r="A238" s="33">
        <f t="shared" si="3"/>
        <v>2042</v>
      </c>
      <c r="B238" s="38">
        <v>51898</v>
      </c>
      <c r="C238" s="38">
        <v>51925</v>
      </c>
      <c r="D238" s="39">
        <v>51898</v>
      </c>
      <c r="F238" s="36">
        <v>8.3539999999999992</v>
      </c>
      <c r="H238" s="21">
        <v>89.428200000000004</v>
      </c>
      <c r="I238" s="21">
        <v>151.18035714285716</v>
      </c>
    </row>
    <row r="239" spans="1:9" x14ac:dyDescent="0.3">
      <c r="A239" s="33">
        <f t="shared" si="3"/>
        <v>2042</v>
      </c>
      <c r="B239" s="38">
        <v>51926</v>
      </c>
      <c r="C239" s="38">
        <v>51956</v>
      </c>
      <c r="D239" s="39">
        <v>51926</v>
      </c>
      <c r="F239" s="36">
        <v>8.1110000000000007</v>
      </c>
      <c r="H239" s="21">
        <v>50.339832974427992</v>
      </c>
      <c r="I239" s="21">
        <v>67.572303903095559</v>
      </c>
    </row>
    <row r="240" spans="1:9" x14ac:dyDescent="0.3">
      <c r="A240" s="33">
        <f t="shared" si="3"/>
        <v>2042</v>
      </c>
      <c r="B240" s="38">
        <v>51957</v>
      </c>
      <c r="C240" s="38">
        <v>51986</v>
      </c>
      <c r="D240" s="39">
        <v>51957</v>
      </c>
      <c r="F240" s="36">
        <v>7.907</v>
      </c>
      <c r="H240" s="21">
        <v>35.707724444444452</v>
      </c>
      <c r="I240" s="21">
        <v>54.496499999999997</v>
      </c>
    </row>
    <row r="241" spans="1:9" x14ac:dyDescent="0.3">
      <c r="A241" s="33">
        <f t="shared" si="3"/>
        <v>2042</v>
      </c>
      <c r="B241" s="38">
        <v>51987</v>
      </c>
      <c r="C241" s="38">
        <v>52017</v>
      </c>
      <c r="D241" s="39">
        <v>51987</v>
      </c>
      <c r="F241" s="36">
        <v>7.9580000000000002</v>
      </c>
      <c r="H241" s="21">
        <v>25.443602150537632</v>
      </c>
      <c r="I241" s="21">
        <v>15.576687096774192</v>
      </c>
    </row>
    <row r="242" spans="1:9" x14ac:dyDescent="0.3">
      <c r="A242" s="33">
        <f t="shared" si="3"/>
        <v>2042</v>
      </c>
      <c r="B242" s="38">
        <v>52018</v>
      </c>
      <c r="C242" s="38">
        <v>52047</v>
      </c>
      <c r="D242" s="39">
        <v>52018</v>
      </c>
      <c r="F242" s="36">
        <v>8.0062999999999995</v>
      </c>
      <c r="H242" s="21">
        <v>49.574311111111115</v>
      </c>
      <c r="I242" s="21">
        <v>35.143022222222228</v>
      </c>
    </row>
    <row r="243" spans="1:9" x14ac:dyDescent="0.3">
      <c r="A243" s="33">
        <f t="shared" si="3"/>
        <v>2042</v>
      </c>
      <c r="B243" s="38">
        <v>52048</v>
      </c>
      <c r="C243" s="38">
        <v>52078</v>
      </c>
      <c r="D243" s="39">
        <v>52048</v>
      </c>
      <c r="F243" s="36">
        <v>8.3917000000000002</v>
      </c>
      <c r="H243" s="21">
        <v>87.839977419354838</v>
      </c>
      <c r="I243" s="21">
        <v>82.912340860215053</v>
      </c>
    </row>
    <row r="244" spans="1:9" x14ac:dyDescent="0.3">
      <c r="A244" s="33">
        <f t="shared" si="3"/>
        <v>2042</v>
      </c>
      <c r="B244" s="38">
        <v>52079</v>
      </c>
      <c r="C244" s="38">
        <v>52109</v>
      </c>
      <c r="D244" s="39">
        <v>52079</v>
      </c>
      <c r="F244" s="36">
        <v>8.4413999999999998</v>
      </c>
      <c r="H244" s="21">
        <v>92.993309677419361</v>
      </c>
      <c r="I244" s="21">
        <v>91.362864516129036</v>
      </c>
    </row>
    <row r="245" spans="1:9" x14ac:dyDescent="0.3">
      <c r="A245" s="33">
        <f t="shared" si="3"/>
        <v>2042</v>
      </c>
      <c r="B245" s="38">
        <v>52110</v>
      </c>
      <c r="C245" s="38">
        <v>52139</v>
      </c>
      <c r="D245" s="39">
        <v>52110</v>
      </c>
      <c r="F245" s="36">
        <v>8.4640000000000004</v>
      </c>
      <c r="H245" s="21">
        <v>82.884211111111114</v>
      </c>
      <c r="I245" s="21">
        <v>79.357655555555553</v>
      </c>
    </row>
    <row r="246" spans="1:9" x14ac:dyDescent="0.3">
      <c r="A246" s="33">
        <f t="shared" si="3"/>
        <v>2042</v>
      </c>
      <c r="B246" s="38">
        <v>52140</v>
      </c>
      <c r="C246" s="38">
        <v>52170</v>
      </c>
      <c r="D246" s="39">
        <v>52140</v>
      </c>
      <c r="F246" s="36">
        <v>8.5100999999999996</v>
      </c>
      <c r="H246" s="21">
        <v>59.096748387096774</v>
      </c>
      <c r="I246" s="21">
        <v>72.19694516129033</v>
      </c>
    </row>
    <row r="247" spans="1:9" x14ac:dyDescent="0.3">
      <c r="A247" s="33">
        <f t="shared" si="3"/>
        <v>2042</v>
      </c>
      <c r="B247" s="38">
        <v>52171</v>
      </c>
      <c r="C247" s="38">
        <v>52200</v>
      </c>
      <c r="D247" s="39">
        <v>52171</v>
      </c>
      <c r="F247" s="36">
        <v>8.6039999999999992</v>
      </c>
      <c r="H247" s="21">
        <v>85.21917087378641</v>
      </c>
      <c r="I247" s="21">
        <v>92.735540776699025</v>
      </c>
    </row>
    <row r="248" spans="1:9" x14ac:dyDescent="0.3">
      <c r="A248" s="33">
        <f t="shared" si="3"/>
        <v>2042</v>
      </c>
      <c r="B248" s="38">
        <v>52201</v>
      </c>
      <c r="C248" s="38">
        <v>52231</v>
      </c>
      <c r="D248" s="39">
        <v>52201</v>
      </c>
      <c r="F248" s="36">
        <v>8.7683</v>
      </c>
      <c r="H248" s="21">
        <v>100.32901827956989</v>
      </c>
      <c r="I248" s="21">
        <v>117.57825698924734</v>
      </c>
    </row>
    <row r="249" spans="1:9" x14ac:dyDescent="0.3">
      <c r="A249" s="33">
        <f t="shared" si="3"/>
        <v>2043</v>
      </c>
      <c r="B249" s="38">
        <v>52232</v>
      </c>
      <c r="C249" s="38">
        <v>52262</v>
      </c>
      <c r="D249" s="39">
        <v>52232</v>
      </c>
      <c r="F249" s="36">
        <v>8.9855</v>
      </c>
      <c r="H249" s="21">
        <v>109.62765591397849</v>
      </c>
      <c r="I249" s="21">
        <v>119.99431935483872</v>
      </c>
    </row>
    <row r="250" spans="1:9" x14ac:dyDescent="0.3">
      <c r="A250" s="33">
        <f t="shared" si="3"/>
        <v>2043</v>
      </c>
      <c r="B250" s="38">
        <v>52263</v>
      </c>
      <c r="C250" s="38">
        <v>52290</v>
      </c>
      <c r="D250" s="39">
        <v>52263</v>
      </c>
      <c r="F250" s="36">
        <v>8.8241999999999994</v>
      </c>
      <c r="H250" s="21">
        <v>94.773885714285711</v>
      </c>
      <c r="I250" s="21">
        <v>174.1023142857143</v>
      </c>
    </row>
    <row r="251" spans="1:9" x14ac:dyDescent="0.3">
      <c r="A251" s="33">
        <f t="shared" si="3"/>
        <v>2043</v>
      </c>
      <c r="B251" s="38">
        <v>52291</v>
      </c>
      <c r="C251" s="38">
        <v>52321</v>
      </c>
      <c r="D251" s="39">
        <v>52291</v>
      </c>
      <c r="F251" s="36">
        <v>8.5859000000000005</v>
      </c>
      <c r="H251" s="21">
        <v>49.948588963660839</v>
      </c>
      <c r="I251" s="21">
        <v>68.092888829071327</v>
      </c>
    </row>
    <row r="252" spans="1:9" x14ac:dyDescent="0.3">
      <c r="A252" s="33">
        <f t="shared" si="3"/>
        <v>2043</v>
      </c>
      <c r="B252" s="38">
        <v>52322</v>
      </c>
      <c r="C252" s="38">
        <v>52351</v>
      </c>
      <c r="D252" s="39">
        <v>52322</v>
      </c>
      <c r="F252" s="36">
        <v>8.3522999999999996</v>
      </c>
      <c r="H252" s="21">
        <v>30.053400000000003</v>
      </c>
      <c r="I252" s="21">
        <v>55.060535555555553</v>
      </c>
    </row>
    <row r="253" spans="1:9" x14ac:dyDescent="0.3">
      <c r="A253" s="33">
        <f t="shared" si="3"/>
        <v>2043</v>
      </c>
      <c r="B253" s="38">
        <v>52352</v>
      </c>
      <c r="C253" s="38">
        <v>52382</v>
      </c>
      <c r="D253" s="39">
        <v>52352</v>
      </c>
      <c r="F253" s="36">
        <v>8.4008000000000003</v>
      </c>
      <c r="H253" s="21">
        <v>32.490958064516128</v>
      </c>
      <c r="I253" s="21">
        <v>19.566551612903226</v>
      </c>
    </row>
    <row r="254" spans="1:9" x14ac:dyDescent="0.3">
      <c r="A254" s="33">
        <f t="shared" si="3"/>
        <v>2043</v>
      </c>
      <c r="B254" s="38">
        <v>52383</v>
      </c>
      <c r="C254" s="38">
        <v>52412</v>
      </c>
      <c r="D254" s="39">
        <v>52383</v>
      </c>
      <c r="F254" s="36">
        <v>8.4581</v>
      </c>
      <c r="H254" s="21">
        <v>51.387293333333339</v>
      </c>
      <c r="I254" s="21">
        <v>35.292606666666664</v>
      </c>
    </row>
    <row r="255" spans="1:9" x14ac:dyDescent="0.3">
      <c r="A255" s="33">
        <f t="shared" si="3"/>
        <v>2043</v>
      </c>
      <c r="B255" s="38">
        <v>52413</v>
      </c>
      <c r="C255" s="38">
        <v>52443</v>
      </c>
      <c r="D255" s="39">
        <v>52413</v>
      </c>
      <c r="F255" s="36">
        <v>8.8460999999999999</v>
      </c>
      <c r="H255" s="21">
        <v>95.89678279569894</v>
      </c>
      <c r="I255" s="21">
        <v>88.324724731182798</v>
      </c>
    </row>
    <row r="256" spans="1:9" x14ac:dyDescent="0.3">
      <c r="A256" s="33">
        <f t="shared" si="3"/>
        <v>2043</v>
      </c>
      <c r="B256" s="38">
        <v>52444</v>
      </c>
      <c r="C256" s="38">
        <v>52474</v>
      </c>
      <c r="D256" s="39">
        <v>52444</v>
      </c>
      <c r="F256" s="36">
        <v>8.8985000000000003</v>
      </c>
      <c r="H256" s="21">
        <v>97.190569892473121</v>
      </c>
      <c r="I256" s="21">
        <v>93.605149462365588</v>
      </c>
    </row>
    <row r="257" spans="1:9" x14ac:dyDescent="0.3">
      <c r="A257" s="33">
        <f t="shared" si="3"/>
        <v>2043</v>
      </c>
      <c r="B257" s="38">
        <v>52475</v>
      </c>
      <c r="C257" s="38">
        <v>52504</v>
      </c>
      <c r="D257" s="39">
        <v>52475</v>
      </c>
      <c r="F257" s="36">
        <v>8.9123000000000001</v>
      </c>
      <c r="H257" s="21">
        <v>85.198188888888893</v>
      </c>
      <c r="I257" s="21">
        <v>80.700444444444429</v>
      </c>
    </row>
    <row r="258" spans="1:9" x14ac:dyDescent="0.3">
      <c r="A258" s="33">
        <f t="shared" si="3"/>
        <v>2043</v>
      </c>
      <c r="B258" s="38">
        <v>52505</v>
      </c>
      <c r="C258" s="38">
        <v>52535</v>
      </c>
      <c r="D258" s="39">
        <v>52505</v>
      </c>
      <c r="F258" s="36">
        <v>8.9640000000000004</v>
      </c>
      <c r="H258" s="21">
        <v>57.844209677419357</v>
      </c>
      <c r="I258" s="21">
        <v>74.047564516129029</v>
      </c>
    </row>
    <row r="259" spans="1:9" x14ac:dyDescent="0.3">
      <c r="A259" s="33">
        <f t="shared" si="3"/>
        <v>2043</v>
      </c>
      <c r="B259" s="38">
        <v>52536</v>
      </c>
      <c r="C259" s="38">
        <v>52565</v>
      </c>
      <c r="D259" s="39">
        <v>52536</v>
      </c>
      <c r="F259" s="36">
        <v>9.0177999999999994</v>
      </c>
      <c r="H259" s="21">
        <v>90.401893342579754</v>
      </c>
      <c r="I259" s="21">
        <v>99.730623855755894</v>
      </c>
    </row>
    <row r="260" spans="1:9" x14ac:dyDescent="0.3">
      <c r="A260" s="33">
        <f t="shared" si="3"/>
        <v>2043</v>
      </c>
      <c r="B260" s="38">
        <v>52566</v>
      </c>
      <c r="C260" s="38">
        <v>52596</v>
      </c>
      <c r="D260" s="39">
        <v>52566</v>
      </c>
      <c r="F260" s="36">
        <v>9.1968999999999994</v>
      </c>
      <c r="H260" s="21">
        <v>108.15970107526881</v>
      </c>
      <c r="I260" s="21">
        <v>124.40377526881721</v>
      </c>
    </row>
    <row r="261" spans="1:9" x14ac:dyDescent="0.3">
      <c r="A261" s="33">
        <f t="shared" si="3"/>
        <v>2044</v>
      </c>
      <c r="B261" s="38">
        <v>52597</v>
      </c>
      <c r="C261" s="38">
        <v>52627</v>
      </c>
      <c r="D261" s="39">
        <v>52597</v>
      </c>
      <c r="F261" s="36">
        <v>9.4710999999999999</v>
      </c>
      <c r="H261" s="21">
        <v>116.61153333333334</v>
      </c>
      <c r="I261" s="21">
        <v>128.28652903225804</v>
      </c>
    </row>
    <row r="262" spans="1:9" x14ac:dyDescent="0.3">
      <c r="A262" s="33">
        <f t="shared" si="3"/>
        <v>2044</v>
      </c>
      <c r="B262" s="38">
        <v>52628</v>
      </c>
      <c r="C262" s="38">
        <v>52656</v>
      </c>
      <c r="D262" s="39">
        <v>52628</v>
      </c>
      <c r="F262" s="36">
        <v>8.9764999999999997</v>
      </c>
      <c r="H262" s="21">
        <v>100.4121643678161</v>
      </c>
      <c r="I262" s="21">
        <v>162.99956781609194</v>
      </c>
    </row>
    <row r="263" spans="1:9" x14ac:dyDescent="0.3">
      <c r="A263" s="33">
        <f t="shared" si="3"/>
        <v>2044</v>
      </c>
      <c r="B263" s="38">
        <v>52657</v>
      </c>
      <c r="C263" s="38">
        <v>52687</v>
      </c>
      <c r="D263" s="39">
        <v>52657</v>
      </c>
      <c r="F263" s="36">
        <v>8.9154</v>
      </c>
      <c r="H263" s="21">
        <v>49.571033109017499</v>
      </c>
      <c r="I263" s="21">
        <v>67.879564199192473</v>
      </c>
    </row>
    <row r="264" spans="1:9" x14ac:dyDescent="0.3">
      <c r="A264" s="33">
        <f t="shared" si="3"/>
        <v>2044</v>
      </c>
      <c r="B264" s="38">
        <v>52688</v>
      </c>
      <c r="C264" s="38">
        <v>52717</v>
      </c>
      <c r="D264" s="39">
        <v>52688</v>
      </c>
      <c r="F264" s="36">
        <v>8.6706000000000003</v>
      </c>
      <c r="H264" s="21">
        <v>30.175915555555555</v>
      </c>
      <c r="I264" s="21">
        <v>56.757113333333336</v>
      </c>
    </row>
    <row r="265" spans="1:9" x14ac:dyDescent="0.3">
      <c r="A265" s="33">
        <f t="shared" si="3"/>
        <v>2044</v>
      </c>
      <c r="B265" s="38">
        <v>52718</v>
      </c>
      <c r="C265" s="38">
        <v>52748</v>
      </c>
      <c r="D265" s="39">
        <v>52718</v>
      </c>
      <c r="F265" s="36">
        <v>8.7219999999999995</v>
      </c>
      <c r="H265" s="21">
        <v>31.765095698924732</v>
      </c>
      <c r="I265" s="21">
        <v>20.141770967741937</v>
      </c>
    </row>
    <row r="266" spans="1:9" x14ac:dyDescent="0.3">
      <c r="A266" s="33">
        <f t="shared" ref="A266:A329" si="4">YEAR(B266)</f>
        <v>2044</v>
      </c>
      <c r="B266" s="38">
        <v>52749</v>
      </c>
      <c r="C266" s="38">
        <v>52778</v>
      </c>
      <c r="D266" s="39">
        <v>52749</v>
      </c>
      <c r="F266" s="36">
        <v>8.7814999999999994</v>
      </c>
      <c r="H266" s="21">
        <v>52.086793333333333</v>
      </c>
      <c r="I266" s="21">
        <v>36.209704444444448</v>
      </c>
    </row>
    <row r="267" spans="1:9" x14ac:dyDescent="0.3">
      <c r="A267" s="33">
        <f t="shared" si="4"/>
        <v>2044</v>
      </c>
      <c r="B267" s="38">
        <v>52779</v>
      </c>
      <c r="C267" s="38">
        <v>52809</v>
      </c>
      <c r="D267" s="39">
        <v>52779</v>
      </c>
      <c r="F267" s="36">
        <v>9.1765000000000008</v>
      </c>
      <c r="H267" s="21">
        <v>103.81525268817205</v>
      </c>
      <c r="I267" s="21">
        <v>95.029853763440869</v>
      </c>
    </row>
    <row r="268" spans="1:9" x14ac:dyDescent="0.3">
      <c r="A268" s="33">
        <f t="shared" si="4"/>
        <v>2044</v>
      </c>
      <c r="B268" s="38">
        <v>52810</v>
      </c>
      <c r="C268" s="38">
        <v>52840</v>
      </c>
      <c r="D268" s="39">
        <v>52810</v>
      </c>
      <c r="F268" s="36">
        <v>9.2302999999999997</v>
      </c>
      <c r="H268" s="21">
        <v>101.29668064516127</v>
      </c>
      <c r="I268" s="21">
        <v>95.554767741935478</v>
      </c>
    </row>
    <row r="269" spans="1:9" x14ac:dyDescent="0.3">
      <c r="A269" s="33">
        <f t="shared" si="4"/>
        <v>2044</v>
      </c>
      <c r="B269" s="38">
        <v>52841</v>
      </c>
      <c r="C269" s="38">
        <v>52870</v>
      </c>
      <c r="D269" s="39">
        <v>52841</v>
      </c>
      <c r="F269" s="36">
        <v>9.2555999999999994</v>
      </c>
      <c r="H269" s="21">
        <v>91.272622222222225</v>
      </c>
      <c r="I269" s="21">
        <v>84.832411111111099</v>
      </c>
    </row>
    <row r="270" spans="1:9" x14ac:dyDescent="0.3">
      <c r="A270" s="33">
        <f t="shared" si="4"/>
        <v>2044</v>
      </c>
      <c r="B270" s="38">
        <v>52871</v>
      </c>
      <c r="C270" s="38">
        <v>52901</v>
      </c>
      <c r="D270" s="39">
        <v>52871</v>
      </c>
      <c r="F270" s="36">
        <v>9.3092000000000006</v>
      </c>
      <c r="H270" s="21">
        <v>65.053755913978492</v>
      </c>
      <c r="I270" s="21">
        <v>80.593260215053775</v>
      </c>
    </row>
    <row r="271" spans="1:9" x14ac:dyDescent="0.3">
      <c r="A271" s="33">
        <f t="shared" si="4"/>
        <v>2044</v>
      </c>
      <c r="B271" s="38">
        <v>52902</v>
      </c>
      <c r="C271" s="38">
        <v>52931</v>
      </c>
      <c r="D271" s="39">
        <v>52902</v>
      </c>
      <c r="F271" s="36">
        <v>9.3650000000000002</v>
      </c>
      <c r="H271" s="21">
        <v>96.828265048543699</v>
      </c>
      <c r="I271" s="21">
        <v>102.52497073509015</v>
      </c>
    </row>
    <row r="272" spans="1:9" x14ac:dyDescent="0.3">
      <c r="A272" s="33">
        <f t="shared" si="4"/>
        <v>2044</v>
      </c>
      <c r="B272" s="38">
        <v>52932</v>
      </c>
      <c r="C272" s="38">
        <v>52962</v>
      </c>
      <c r="D272" s="39">
        <v>52932</v>
      </c>
      <c r="F272" s="36">
        <v>9.5719999999999992</v>
      </c>
      <c r="H272" s="21">
        <v>115.14628817204301</v>
      </c>
      <c r="I272" s="21">
        <v>143.75540645161288</v>
      </c>
    </row>
    <row r="273" spans="1:9" x14ac:dyDescent="0.3">
      <c r="A273" s="33">
        <f t="shared" si="4"/>
        <v>2045</v>
      </c>
      <c r="B273" s="38">
        <v>52963</v>
      </c>
      <c r="C273" s="38">
        <v>52993</v>
      </c>
      <c r="D273" s="39">
        <v>52963</v>
      </c>
      <c r="F273" s="36">
        <v>9.8609000000000009</v>
      </c>
      <c r="H273" s="21">
        <v>131.122411827957</v>
      </c>
      <c r="I273" s="21">
        <v>148.68154086021505</v>
      </c>
    </row>
    <row r="274" spans="1:9" x14ac:dyDescent="0.3">
      <c r="A274" s="33">
        <f t="shared" si="4"/>
        <v>2045</v>
      </c>
      <c r="B274" s="38">
        <v>52994</v>
      </c>
      <c r="C274" s="38">
        <v>53021</v>
      </c>
      <c r="D274" s="39">
        <v>52994</v>
      </c>
      <c r="F274" s="36">
        <v>9.6637000000000004</v>
      </c>
      <c r="H274" s="21">
        <v>100.29538571428571</v>
      </c>
      <c r="I274" s="21">
        <v>238.29658571428573</v>
      </c>
    </row>
    <row r="275" spans="1:9" x14ac:dyDescent="0.3">
      <c r="A275" s="33">
        <f t="shared" si="4"/>
        <v>2045</v>
      </c>
      <c r="B275" s="38">
        <v>53022</v>
      </c>
      <c r="C275" s="38">
        <v>53052</v>
      </c>
      <c r="D275" s="39">
        <v>53022</v>
      </c>
      <c r="F275" s="36">
        <v>9.3628999999999998</v>
      </c>
      <c r="H275" s="21">
        <v>55.809720995962316</v>
      </c>
      <c r="I275" s="21">
        <v>76.812348183041721</v>
      </c>
    </row>
    <row r="276" spans="1:9" x14ac:dyDescent="0.3">
      <c r="A276" s="33">
        <f t="shared" si="4"/>
        <v>2045</v>
      </c>
      <c r="B276" s="38">
        <v>53053</v>
      </c>
      <c r="C276" s="38">
        <v>53082</v>
      </c>
      <c r="D276" s="39">
        <v>53053</v>
      </c>
      <c r="F276" s="36">
        <v>9.1740999999999993</v>
      </c>
      <c r="H276" s="21">
        <v>35.667644444444441</v>
      </c>
      <c r="I276" s="21">
        <v>61.640911111111109</v>
      </c>
    </row>
    <row r="277" spans="1:9" x14ac:dyDescent="0.3">
      <c r="A277" s="33">
        <f t="shared" si="4"/>
        <v>2045</v>
      </c>
      <c r="B277" s="38">
        <v>53083</v>
      </c>
      <c r="C277" s="38">
        <v>53113</v>
      </c>
      <c r="D277" s="39">
        <v>53083</v>
      </c>
      <c r="F277" s="36">
        <v>9.2375000000000007</v>
      </c>
      <c r="H277" s="21">
        <v>32.940097849462369</v>
      </c>
      <c r="I277" s="21">
        <v>22.089851612903228</v>
      </c>
    </row>
    <row r="278" spans="1:9" x14ac:dyDescent="0.3">
      <c r="A278" s="33">
        <f t="shared" si="4"/>
        <v>2045</v>
      </c>
      <c r="B278" s="38">
        <v>53114</v>
      </c>
      <c r="C278" s="38">
        <v>53143</v>
      </c>
      <c r="D278" s="39">
        <v>53114</v>
      </c>
      <c r="F278" s="36">
        <v>9.2995000000000001</v>
      </c>
      <c r="H278" s="21">
        <v>54.564684444444445</v>
      </c>
      <c r="I278" s="21">
        <v>39.630357777777782</v>
      </c>
    </row>
    <row r="279" spans="1:9" x14ac:dyDescent="0.3">
      <c r="A279" s="33">
        <f t="shared" si="4"/>
        <v>2045</v>
      </c>
      <c r="B279" s="38">
        <v>53144</v>
      </c>
      <c r="C279" s="38">
        <v>53174</v>
      </c>
      <c r="D279" s="39">
        <v>53144</v>
      </c>
      <c r="F279" s="36">
        <v>9.7710000000000008</v>
      </c>
      <c r="H279" s="21">
        <v>109.25523225806452</v>
      </c>
      <c r="I279" s="21">
        <v>101.54188602150538</v>
      </c>
    </row>
    <row r="280" spans="1:9" x14ac:dyDescent="0.3">
      <c r="A280" s="33">
        <f t="shared" si="4"/>
        <v>2045</v>
      </c>
      <c r="B280" s="38">
        <v>53175</v>
      </c>
      <c r="C280" s="38">
        <v>53205</v>
      </c>
      <c r="D280" s="39">
        <v>53175</v>
      </c>
      <c r="F280" s="36">
        <v>9.8289000000000009</v>
      </c>
      <c r="H280" s="21">
        <v>113.32305161290321</v>
      </c>
      <c r="I280" s="21">
        <v>103.89744516129031</v>
      </c>
    </row>
    <row r="281" spans="1:9" x14ac:dyDescent="0.3">
      <c r="A281" s="33">
        <f t="shared" si="4"/>
        <v>2045</v>
      </c>
      <c r="B281" s="38">
        <v>53206</v>
      </c>
      <c r="C281" s="38">
        <v>53235</v>
      </c>
      <c r="D281" s="39">
        <v>53206</v>
      </c>
      <c r="F281" s="36">
        <v>9.8340999999999994</v>
      </c>
      <c r="H281" s="21">
        <v>100.64074444444444</v>
      </c>
      <c r="I281" s="21">
        <v>96.243088888888892</v>
      </c>
    </row>
    <row r="282" spans="1:9" x14ac:dyDescent="0.3">
      <c r="A282" s="33">
        <f t="shared" si="4"/>
        <v>2045</v>
      </c>
      <c r="B282" s="38">
        <v>53236</v>
      </c>
      <c r="C282" s="38">
        <v>53266</v>
      </c>
      <c r="D282" s="39">
        <v>53236</v>
      </c>
      <c r="F282" s="36">
        <v>9.8910999999999998</v>
      </c>
      <c r="H282" s="21">
        <v>68.419440860215062</v>
      </c>
      <c r="I282" s="21">
        <v>89.374646236559158</v>
      </c>
    </row>
    <row r="283" spans="1:9" x14ac:dyDescent="0.3">
      <c r="A283" s="33">
        <f t="shared" si="4"/>
        <v>2045</v>
      </c>
      <c r="B283" s="38">
        <v>53267</v>
      </c>
      <c r="C283" s="38">
        <v>53296</v>
      </c>
      <c r="D283" s="39">
        <v>53267</v>
      </c>
      <c r="F283" s="36">
        <v>9.9578000000000007</v>
      </c>
      <c r="H283" s="21">
        <v>99.202017337031904</v>
      </c>
      <c r="I283" s="21">
        <v>111.01544743411927</v>
      </c>
    </row>
    <row r="284" spans="1:9" x14ac:dyDescent="0.3">
      <c r="A284" s="33">
        <f t="shared" si="4"/>
        <v>2045</v>
      </c>
      <c r="B284" s="38">
        <v>53297</v>
      </c>
      <c r="C284" s="38">
        <v>53327</v>
      </c>
      <c r="D284" s="39">
        <v>53297</v>
      </c>
      <c r="F284" s="36">
        <v>10.180400000000001</v>
      </c>
      <c r="H284" s="21">
        <v>120.4878247311828</v>
      </c>
      <c r="I284" s="21">
        <v>147.81871397849463</v>
      </c>
    </row>
    <row r="285" spans="1:9" x14ac:dyDescent="0.3">
      <c r="A285" s="33">
        <f t="shared" si="4"/>
        <v>2046</v>
      </c>
      <c r="B285" s="38">
        <v>53328</v>
      </c>
      <c r="C285" s="38">
        <v>53358</v>
      </c>
      <c r="D285" s="39">
        <v>53328</v>
      </c>
      <c r="F285" s="36">
        <v>10.1478</v>
      </c>
      <c r="H285" s="21">
        <v>126.2282376344086</v>
      </c>
      <c r="I285" s="21">
        <v>140.22789569892473</v>
      </c>
    </row>
    <row r="286" spans="1:9" x14ac:dyDescent="0.3">
      <c r="A286" s="33">
        <f t="shared" si="4"/>
        <v>2046</v>
      </c>
      <c r="B286" s="38">
        <v>53359</v>
      </c>
      <c r="C286" s="38">
        <v>53386</v>
      </c>
      <c r="D286" s="39">
        <v>53359</v>
      </c>
      <c r="F286" s="36">
        <v>10.057499999999999</v>
      </c>
      <c r="H286" s="21">
        <v>107.69598571428571</v>
      </c>
      <c r="I286" s="21">
        <v>248.28367142857144</v>
      </c>
    </row>
    <row r="287" spans="1:9" x14ac:dyDescent="0.3">
      <c r="A287" s="33">
        <f t="shared" si="4"/>
        <v>2046</v>
      </c>
      <c r="B287" s="38">
        <v>53387</v>
      </c>
      <c r="C287" s="38">
        <v>53417</v>
      </c>
      <c r="D287" s="39">
        <v>53387</v>
      </c>
      <c r="F287" s="36">
        <v>9.7523999999999997</v>
      </c>
      <c r="H287" s="21">
        <v>54.948464468371469</v>
      </c>
      <c r="I287" s="21">
        <v>79.14486016150741</v>
      </c>
    </row>
    <row r="288" spans="1:9" x14ac:dyDescent="0.3">
      <c r="A288" s="33">
        <f t="shared" si="4"/>
        <v>2046</v>
      </c>
      <c r="B288" s="38">
        <v>53418</v>
      </c>
      <c r="C288" s="38">
        <v>53447</v>
      </c>
      <c r="D288" s="39">
        <v>53418</v>
      </c>
      <c r="F288" s="36">
        <v>9.5198</v>
      </c>
      <c r="H288" s="21">
        <v>34.765611111111106</v>
      </c>
      <c r="I288" s="21">
        <v>61.669200000000004</v>
      </c>
    </row>
    <row r="289" spans="1:9" x14ac:dyDescent="0.3">
      <c r="A289" s="33">
        <f t="shared" si="4"/>
        <v>2046</v>
      </c>
      <c r="B289" s="38">
        <v>53448</v>
      </c>
      <c r="C289" s="38">
        <v>53478</v>
      </c>
      <c r="D289" s="39">
        <v>53448</v>
      </c>
      <c r="F289" s="36">
        <v>9.5861000000000001</v>
      </c>
      <c r="H289" s="21">
        <v>30.873295698924728</v>
      </c>
      <c r="I289" s="21">
        <v>20.125131182795698</v>
      </c>
    </row>
    <row r="290" spans="1:9" x14ac:dyDescent="0.3">
      <c r="A290" s="33">
        <f t="shared" si="4"/>
        <v>2046</v>
      </c>
      <c r="B290" s="38">
        <v>53479</v>
      </c>
      <c r="C290" s="38">
        <v>53508</v>
      </c>
      <c r="D290" s="39">
        <v>53479</v>
      </c>
      <c r="F290" s="36">
        <v>9.6435999999999993</v>
      </c>
      <c r="H290" s="21">
        <v>54.661366666666666</v>
      </c>
      <c r="I290" s="21">
        <v>39.156957777777777</v>
      </c>
    </row>
    <row r="291" spans="1:9" x14ac:dyDescent="0.3">
      <c r="A291" s="33">
        <f t="shared" si="4"/>
        <v>2046</v>
      </c>
      <c r="B291" s="38">
        <v>53509</v>
      </c>
      <c r="C291" s="38">
        <v>53539</v>
      </c>
      <c r="D291" s="39">
        <v>53509</v>
      </c>
      <c r="F291" s="36">
        <v>10.189500000000001</v>
      </c>
      <c r="H291" s="21">
        <v>109.12186129032258</v>
      </c>
      <c r="I291" s="21">
        <v>96.225543010752688</v>
      </c>
    </row>
    <row r="292" spans="1:9" x14ac:dyDescent="0.3">
      <c r="A292" s="33">
        <f t="shared" si="4"/>
        <v>2046</v>
      </c>
      <c r="B292" s="38">
        <v>53540</v>
      </c>
      <c r="C292" s="38">
        <v>53570</v>
      </c>
      <c r="D292" s="39">
        <v>53540</v>
      </c>
      <c r="F292" s="36">
        <v>10.2499</v>
      </c>
      <c r="H292" s="21">
        <v>106.92701612903225</v>
      </c>
      <c r="I292" s="21">
        <v>102.68353225806452</v>
      </c>
    </row>
    <row r="293" spans="1:9" x14ac:dyDescent="0.3">
      <c r="A293" s="33">
        <f t="shared" si="4"/>
        <v>2046</v>
      </c>
      <c r="B293" s="38">
        <v>53571</v>
      </c>
      <c r="C293" s="38">
        <v>53600</v>
      </c>
      <c r="D293" s="39">
        <v>53571</v>
      </c>
      <c r="F293" s="36">
        <v>10.243</v>
      </c>
      <c r="H293" s="21">
        <v>96.569513333333347</v>
      </c>
      <c r="I293" s="21">
        <v>87.36745333333333</v>
      </c>
    </row>
    <row r="294" spans="1:9" x14ac:dyDescent="0.3">
      <c r="A294" s="33">
        <f t="shared" si="4"/>
        <v>2046</v>
      </c>
      <c r="B294" s="38">
        <v>53601</v>
      </c>
      <c r="C294" s="38">
        <v>53631</v>
      </c>
      <c r="D294" s="39">
        <v>53601</v>
      </c>
      <c r="F294" s="36">
        <v>10.3017</v>
      </c>
      <c r="H294" s="21">
        <v>63.817122580645162</v>
      </c>
      <c r="I294" s="21">
        <v>86.154509677419355</v>
      </c>
    </row>
    <row r="295" spans="1:9" x14ac:dyDescent="0.3">
      <c r="A295" s="33">
        <f t="shared" si="4"/>
        <v>2046</v>
      </c>
      <c r="B295" s="38">
        <v>53632</v>
      </c>
      <c r="C295" s="38">
        <v>53661</v>
      </c>
      <c r="D295" s="39">
        <v>53632</v>
      </c>
      <c r="F295" s="36">
        <v>10.349600000000001</v>
      </c>
      <c r="H295" s="21">
        <v>97.826050901525662</v>
      </c>
      <c r="I295" s="21">
        <v>106.29635020804437</v>
      </c>
    </row>
    <row r="296" spans="1:9" x14ac:dyDescent="0.3">
      <c r="A296" s="33">
        <f t="shared" si="4"/>
        <v>2046</v>
      </c>
      <c r="B296" s="38">
        <v>53662</v>
      </c>
      <c r="C296" s="38">
        <v>53692</v>
      </c>
      <c r="D296" s="39">
        <v>53662</v>
      </c>
      <c r="F296" s="36">
        <v>10.575200000000001</v>
      </c>
      <c r="H296" s="21">
        <v>120.06820752688172</v>
      </c>
      <c r="I296" s="21">
        <v>143.39230322580644</v>
      </c>
    </row>
    <row r="297" spans="1:9" x14ac:dyDescent="0.3">
      <c r="A297" s="33">
        <f t="shared" si="4"/>
        <v>2047</v>
      </c>
      <c r="B297" s="38">
        <v>53693</v>
      </c>
      <c r="C297" s="38">
        <v>53723</v>
      </c>
      <c r="D297" s="39">
        <v>53693</v>
      </c>
      <c r="F297" s="36">
        <v>10.8864</v>
      </c>
      <c r="H297" s="21">
        <v>136.18136881720429</v>
      </c>
      <c r="I297" s="21">
        <v>151.49497204301073</v>
      </c>
    </row>
    <row r="298" spans="1:9" x14ac:dyDescent="0.3">
      <c r="A298" s="33">
        <f t="shared" si="4"/>
        <v>2047</v>
      </c>
      <c r="B298" s="38">
        <v>53724</v>
      </c>
      <c r="C298" s="38">
        <v>53751</v>
      </c>
      <c r="D298" s="39">
        <v>53724</v>
      </c>
      <c r="F298" s="36">
        <v>10.738099999999999</v>
      </c>
      <c r="H298" s="21">
        <v>116.38231428571429</v>
      </c>
      <c r="I298" s="21">
        <v>240.93721428571428</v>
      </c>
    </row>
    <row r="299" spans="1:9" x14ac:dyDescent="0.3">
      <c r="A299" s="33">
        <f t="shared" si="4"/>
        <v>2047</v>
      </c>
      <c r="B299" s="38">
        <v>53752</v>
      </c>
      <c r="C299" s="38">
        <v>53782</v>
      </c>
      <c r="D299" s="39">
        <v>53752</v>
      </c>
      <c r="F299" s="36">
        <v>10.4518</v>
      </c>
      <c r="H299" s="21">
        <v>53.331318707940781</v>
      </c>
      <c r="I299" s="21">
        <v>81.512840376850605</v>
      </c>
    </row>
    <row r="300" spans="1:9" x14ac:dyDescent="0.3">
      <c r="A300" s="33">
        <f t="shared" si="4"/>
        <v>2047</v>
      </c>
      <c r="B300" s="38">
        <v>53783</v>
      </c>
      <c r="C300" s="38">
        <v>53812</v>
      </c>
      <c r="D300" s="39">
        <v>53783</v>
      </c>
      <c r="F300" s="40">
        <v>10.218400000000001</v>
      </c>
      <c r="H300" s="21">
        <v>25.82681777777778</v>
      </c>
      <c r="I300" s="21">
        <v>55.520742222222218</v>
      </c>
    </row>
    <row r="301" spans="1:9" x14ac:dyDescent="0.3">
      <c r="A301" s="33">
        <f t="shared" si="4"/>
        <v>2047</v>
      </c>
      <c r="B301" s="38">
        <v>53813</v>
      </c>
      <c r="C301" s="38">
        <v>53843</v>
      </c>
      <c r="D301" s="39">
        <v>53813</v>
      </c>
      <c r="F301" s="40">
        <v>10.2829</v>
      </c>
      <c r="H301" s="21">
        <v>30.20665053763441</v>
      </c>
      <c r="I301" s="21">
        <v>18.176993548387099</v>
      </c>
    </row>
    <row r="302" spans="1:9" x14ac:dyDescent="0.3">
      <c r="A302" s="33">
        <f t="shared" si="4"/>
        <v>2047</v>
      </c>
      <c r="B302" s="38">
        <v>53844</v>
      </c>
      <c r="C302" s="38">
        <v>53873</v>
      </c>
      <c r="D302" s="39">
        <v>53844</v>
      </c>
      <c r="F302" s="40">
        <v>10.3689</v>
      </c>
      <c r="H302" s="21">
        <v>54.450188888888889</v>
      </c>
      <c r="I302" s="21">
        <v>33.761955555555559</v>
      </c>
    </row>
    <row r="303" spans="1:9" x14ac:dyDescent="0.3">
      <c r="A303" s="33">
        <f t="shared" si="4"/>
        <v>2047</v>
      </c>
      <c r="B303" s="38">
        <v>53874</v>
      </c>
      <c r="C303" s="38">
        <v>53904</v>
      </c>
      <c r="D303" s="39">
        <v>53874</v>
      </c>
      <c r="F303" s="40">
        <v>10.964</v>
      </c>
      <c r="H303" s="21">
        <v>113.74237204301076</v>
      </c>
      <c r="I303" s="21">
        <v>99.651865591397851</v>
      </c>
    </row>
    <row r="304" spans="1:9" x14ac:dyDescent="0.3">
      <c r="A304" s="33">
        <f t="shared" si="4"/>
        <v>2047</v>
      </c>
      <c r="B304" s="38">
        <v>53905</v>
      </c>
      <c r="C304" s="38">
        <v>53935</v>
      </c>
      <c r="D304" s="39">
        <v>53905</v>
      </c>
      <c r="F304" s="40">
        <v>11.0289</v>
      </c>
      <c r="H304" s="21">
        <v>117.32798064516129</v>
      </c>
      <c r="I304" s="21">
        <v>104.53172258064515</v>
      </c>
    </row>
    <row r="305" spans="1:9" x14ac:dyDescent="0.3">
      <c r="A305" s="33">
        <f t="shared" si="4"/>
        <v>2047</v>
      </c>
      <c r="B305" s="38">
        <v>53936</v>
      </c>
      <c r="C305" s="38">
        <v>53965</v>
      </c>
      <c r="D305" s="39">
        <v>53936</v>
      </c>
      <c r="F305" s="40">
        <v>10.9643</v>
      </c>
      <c r="H305" s="21">
        <v>107.35923333333335</v>
      </c>
      <c r="I305" s="21">
        <v>98.685913333333332</v>
      </c>
    </row>
    <row r="306" spans="1:9" x14ac:dyDescent="0.3">
      <c r="A306" s="33">
        <f t="shared" si="4"/>
        <v>2047</v>
      </c>
      <c r="B306" s="38">
        <v>53966</v>
      </c>
      <c r="C306" s="38">
        <v>53996</v>
      </c>
      <c r="D306" s="39">
        <v>53966</v>
      </c>
      <c r="F306" s="40">
        <v>11.027799999999999</v>
      </c>
      <c r="H306" s="21">
        <v>63.68393870967742</v>
      </c>
      <c r="I306" s="21">
        <v>85.530429032258056</v>
      </c>
    </row>
    <row r="307" spans="1:9" x14ac:dyDescent="0.3">
      <c r="A307" s="33">
        <f t="shared" si="4"/>
        <v>2047</v>
      </c>
      <c r="B307" s="38">
        <v>53997</v>
      </c>
      <c r="C307" s="38">
        <v>54026</v>
      </c>
      <c r="D307" s="39">
        <v>53997</v>
      </c>
      <c r="F307" s="40">
        <v>11.053599999999999</v>
      </c>
      <c r="H307" s="21">
        <v>116.51756726768377</v>
      </c>
      <c r="I307" s="21">
        <v>124.31004313453538</v>
      </c>
    </row>
    <row r="308" spans="1:9" x14ac:dyDescent="0.3">
      <c r="A308" s="33">
        <f t="shared" si="4"/>
        <v>2047</v>
      </c>
      <c r="B308" s="38">
        <v>54027</v>
      </c>
      <c r="C308" s="38">
        <v>54057</v>
      </c>
      <c r="D308" s="39">
        <v>54027</v>
      </c>
      <c r="F308" s="40">
        <v>11.246600000000001</v>
      </c>
      <c r="H308" s="21">
        <v>132.98330645161292</v>
      </c>
      <c r="I308" s="21">
        <v>152.17727096774195</v>
      </c>
    </row>
    <row r="309" spans="1:9" x14ac:dyDescent="0.3">
      <c r="A309" s="33">
        <f t="shared" si="4"/>
        <v>2048</v>
      </c>
      <c r="B309" s="38">
        <v>54058</v>
      </c>
      <c r="C309" s="38">
        <v>54088</v>
      </c>
      <c r="D309" s="39">
        <v>54058</v>
      </c>
      <c r="F309" s="40">
        <v>11.569599999999999</v>
      </c>
      <c r="H309" s="21">
        <v>147.79952903225805</v>
      </c>
      <c r="I309" s="21">
        <v>160.03603225806452</v>
      </c>
    </row>
    <row r="310" spans="1:9" x14ac:dyDescent="0.3">
      <c r="A310" s="33">
        <f t="shared" si="4"/>
        <v>2048</v>
      </c>
      <c r="B310" s="38">
        <v>54089</v>
      </c>
      <c r="C310" s="38">
        <v>54117</v>
      </c>
      <c r="D310" s="39">
        <v>54089</v>
      </c>
      <c r="F310" s="40">
        <v>11.0502</v>
      </c>
      <c r="H310" s="21">
        <v>113.25688850574713</v>
      </c>
      <c r="I310" s="21">
        <v>221.62979310344829</v>
      </c>
    </row>
    <row r="311" spans="1:9" x14ac:dyDescent="0.3">
      <c r="A311" s="33">
        <f t="shared" si="4"/>
        <v>2048</v>
      </c>
      <c r="B311" s="38">
        <v>54118</v>
      </c>
      <c r="C311" s="38">
        <v>54148</v>
      </c>
      <c r="D311" s="39">
        <v>54118</v>
      </c>
      <c r="F311" s="40">
        <v>10.962999999999999</v>
      </c>
      <c r="H311" s="21">
        <v>59.257402422611044</v>
      </c>
      <c r="I311" s="21">
        <v>81.531496366083445</v>
      </c>
    </row>
    <row r="312" spans="1:9" x14ac:dyDescent="0.3">
      <c r="A312" s="33">
        <f t="shared" si="4"/>
        <v>2048</v>
      </c>
      <c r="B312" s="38">
        <v>54149</v>
      </c>
      <c r="C312" s="38">
        <v>54178</v>
      </c>
      <c r="D312" s="39">
        <v>54149</v>
      </c>
      <c r="F312" s="40">
        <v>10.772500000000001</v>
      </c>
      <c r="H312" s="21">
        <v>35.984282222222227</v>
      </c>
      <c r="I312" s="21">
        <v>65.322055555555551</v>
      </c>
    </row>
    <row r="313" spans="1:9" x14ac:dyDescent="0.3">
      <c r="A313" s="33">
        <f t="shared" si="4"/>
        <v>2048</v>
      </c>
      <c r="B313" s="38">
        <v>54179</v>
      </c>
      <c r="C313" s="38">
        <v>54209</v>
      </c>
      <c r="D313" s="39">
        <v>54179</v>
      </c>
      <c r="F313" s="40">
        <v>10.838100000000001</v>
      </c>
      <c r="H313" s="21">
        <v>38.829746236559139</v>
      </c>
      <c r="I313" s="21">
        <v>20.274894623655914</v>
      </c>
    </row>
    <row r="314" spans="1:9" x14ac:dyDescent="0.3">
      <c r="A314" s="33">
        <f t="shared" si="4"/>
        <v>2048</v>
      </c>
      <c r="B314" s="38">
        <v>54210</v>
      </c>
      <c r="C314" s="38">
        <v>54239</v>
      </c>
      <c r="D314" s="39">
        <v>54210</v>
      </c>
      <c r="F314" s="40">
        <v>10.9961</v>
      </c>
      <c r="H314" s="21">
        <v>62.52744666666667</v>
      </c>
      <c r="I314" s="21">
        <v>34.668902222222215</v>
      </c>
    </row>
    <row r="315" spans="1:9" x14ac:dyDescent="0.3">
      <c r="A315" s="33">
        <f t="shared" si="4"/>
        <v>2048</v>
      </c>
      <c r="B315" s="38">
        <v>54240</v>
      </c>
      <c r="C315" s="38">
        <v>54270</v>
      </c>
      <c r="D315" s="39">
        <v>54240</v>
      </c>
      <c r="F315" s="40">
        <v>11.6241</v>
      </c>
      <c r="H315" s="21">
        <v>119.79579677419356</v>
      </c>
      <c r="I315" s="21">
        <v>101.2370806451613</v>
      </c>
    </row>
    <row r="316" spans="1:9" x14ac:dyDescent="0.3">
      <c r="A316" s="33">
        <f t="shared" si="4"/>
        <v>2048</v>
      </c>
      <c r="B316" s="38">
        <v>54271</v>
      </c>
      <c r="C316" s="38">
        <v>54301</v>
      </c>
      <c r="D316" s="39">
        <v>54271</v>
      </c>
      <c r="F316" s="40">
        <v>11.693</v>
      </c>
      <c r="H316" s="21">
        <v>121.82992150537636</v>
      </c>
      <c r="I316" s="21">
        <v>108.57602043010752</v>
      </c>
    </row>
    <row r="317" spans="1:9" x14ac:dyDescent="0.3">
      <c r="A317" s="33">
        <f t="shared" si="4"/>
        <v>2048</v>
      </c>
      <c r="B317" s="38">
        <v>54302</v>
      </c>
      <c r="C317" s="38">
        <v>54331</v>
      </c>
      <c r="D317" s="39">
        <v>54302</v>
      </c>
      <c r="F317" s="40">
        <v>11.663399999999999</v>
      </c>
      <c r="H317" s="21">
        <v>108.04376666666666</v>
      </c>
      <c r="I317" s="21">
        <v>92.36</v>
      </c>
    </row>
    <row r="318" spans="1:9" x14ac:dyDescent="0.3">
      <c r="A318" s="33">
        <f t="shared" si="4"/>
        <v>2048</v>
      </c>
      <c r="B318" s="38">
        <v>54332</v>
      </c>
      <c r="C318" s="38">
        <v>54362</v>
      </c>
      <c r="D318" s="39">
        <v>54332</v>
      </c>
      <c r="F318" s="40">
        <v>11.731400000000001</v>
      </c>
      <c r="H318" s="21">
        <v>67.856961290322587</v>
      </c>
      <c r="I318" s="21">
        <v>88.505680645161291</v>
      </c>
    </row>
    <row r="319" spans="1:9" x14ac:dyDescent="0.3">
      <c r="A319" s="33">
        <f t="shared" si="4"/>
        <v>2048</v>
      </c>
      <c r="B319" s="38">
        <v>54363</v>
      </c>
      <c r="C319" s="38">
        <v>54392</v>
      </c>
      <c r="D319" s="39">
        <v>54363</v>
      </c>
      <c r="F319" s="40">
        <v>11.7758</v>
      </c>
      <c r="H319" s="21">
        <v>119.6597359223301</v>
      </c>
      <c r="I319" s="21">
        <v>129.7070768377254</v>
      </c>
    </row>
    <row r="320" spans="1:9" x14ac:dyDescent="0.3">
      <c r="A320" s="33">
        <f t="shared" si="4"/>
        <v>2048</v>
      </c>
      <c r="B320" s="38">
        <v>54393</v>
      </c>
      <c r="C320" s="38">
        <v>54423</v>
      </c>
      <c r="D320" s="39">
        <v>54393</v>
      </c>
      <c r="F320" s="40">
        <v>12.024100000000001</v>
      </c>
      <c r="H320" s="21">
        <v>140.21055483870967</v>
      </c>
      <c r="I320" s="21">
        <v>158.95419569892476</v>
      </c>
    </row>
    <row r="321" spans="1:9" x14ac:dyDescent="0.3">
      <c r="A321" s="33">
        <f t="shared" si="4"/>
        <v>2049</v>
      </c>
      <c r="B321" s="38">
        <v>54424</v>
      </c>
      <c r="C321" s="38">
        <v>54454</v>
      </c>
      <c r="D321" s="39">
        <v>54424</v>
      </c>
      <c r="F321" s="40">
        <v>12.0275</v>
      </c>
      <c r="H321" s="21">
        <v>165.28527849462367</v>
      </c>
      <c r="I321" s="21">
        <v>183.11221290322581</v>
      </c>
    </row>
    <row r="322" spans="1:9" x14ac:dyDescent="0.3">
      <c r="A322" s="33">
        <f t="shared" si="4"/>
        <v>2049</v>
      </c>
      <c r="B322" s="38">
        <v>54455</v>
      </c>
      <c r="C322" s="38">
        <v>54482</v>
      </c>
      <c r="D322" s="39">
        <v>54455</v>
      </c>
      <c r="F322" s="40">
        <v>11.9551</v>
      </c>
      <c r="H322" s="21">
        <v>124.7384857142857</v>
      </c>
      <c r="I322" s="21">
        <v>224.21848571428572</v>
      </c>
    </row>
    <row r="323" spans="1:9" x14ac:dyDescent="0.3">
      <c r="A323" s="33">
        <f t="shared" si="4"/>
        <v>2049</v>
      </c>
      <c r="B323" s="38">
        <v>54483</v>
      </c>
      <c r="C323" s="38">
        <v>54513</v>
      </c>
      <c r="D323" s="39">
        <v>54483</v>
      </c>
      <c r="F323" s="40">
        <v>11.6968</v>
      </c>
      <c r="H323" s="21">
        <v>59.041770390309559</v>
      </c>
      <c r="I323" s="21">
        <v>80.369761776581427</v>
      </c>
    </row>
    <row r="324" spans="1:9" x14ac:dyDescent="0.3">
      <c r="A324" s="33">
        <f t="shared" si="4"/>
        <v>2049</v>
      </c>
      <c r="B324" s="38">
        <v>54514</v>
      </c>
      <c r="C324" s="38">
        <v>54543</v>
      </c>
      <c r="D324" s="39">
        <v>54514</v>
      </c>
      <c r="F324" s="2">
        <v>11.3978</v>
      </c>
      <c r="H324" s="2">
        <v>48.829486666666675</v>
      </c>
      <c r="I324" s="2">
        <v>72.068817777777781</v>
      </c>
    </row>
    <row r="325" spans="1:9" x14ac:dyDescent="0.3">
      <c r="A325" s="33">
        <f t="shared" si="4"/>
        <v>2049</v>
      </c>
      <c r="B325" s="38">
        <v>54544</v>
      </c>
      <c r="C325" s="38">
        <v>54574</v>
      </c>
      <c r="D325" s="39">
        <v>54544</v>
      </c>
      <c r="F325" s="2">
        <v>11.4689</v>
      </c>
      <c r="H325" s="2">
        <v>35.540175268817201</v>
      </c>
      <c r="I325" s="2">
        <v>19.54714731182796</v>
      </c>
    </row>
    <row r="326" spans="1:9" x14ac:dyDescent="0.3">
      <c r="A326" s="33">
        <f t="shared" si="4"/>
        <v>2049</v>
      </c>
      <c r="B326" s="38">
        <v>54575</v>
      </c>
      <c r="C326" s="38">
        <v>54604</v>
      </c>
      <c r="D326" s="39">
        <v>54575</v>
      </c>
      <c r="F326" s="2">
        <v>11.5952</v>
      </c>
      <c r="H326" s="2">
        <v>61.954451111111105</v>
      </c>
      <c r="I326" s="2">
        <v>36.681228888888889</v>
      </c>
    </row>
    <row r="327" spans="1:9" x14ac:dyDescent="0.3">
      <c r="A327" s="33">
        <f t="shared" si="4"/>
        <v>2049</v>
      </c>
      <c r="B327" s="38">
        <v>54605</v>
      </c>
      <c r="C327" s="38">
        <v>54635</v>
      </c>
      <c r="D327" s="39">
        <v>54605</v>
      </c>
      <c r="F327" s="2">
        <v>12.204599999999999</v>
      </c>
      <c r="H327" s="2">
        <v>127.07267311827957</v>
      </c>
      <c r="I327" s="2">
        <v>106.37365376344087</v>
      </c>
    </row>
    <row r="328" spans="1:9" x14ac:dyDescent="0.3">
      <c r="A328" s="33">
        <f t="shared" si="4"/>
        <v>2049</v>
      </c>
      <c r="B328" s="38">
        <v>54636</v>
      </c>
      <c r="C328" s="38">
        <v>54666</v>
      </c>
      <c r="D328" s="39">
        <v>54636</v>
      </c>
      <c r="F328" s="2">
        <v>12.276899999999999</v>
      </c>
      <c r="H328" s="2">
        <v>127.7484494623656</v>
      </c>
      <c r="I328" s="2">
        <v>114.39469784946236</v>
      </c>
    </row>
    <row r="329" spans="1:9" x14ac:dyDescent="0.3">
      <c r="A329" s="33">
        <f t="shared" si="4"/>
        <v>2049</v>
      </c>
      <c r="B329" s="38">
        <v>54667</v>
      </c>
      <c r="C329" s="38">
        <v>54696</v>
      </c>
      <c r="D329" s="39">
        <v>54667</v>
      </c>
      <c r="F329" s="2">
        <v>12.2157</v>
      </c>
      <c r="H329" s="2">
        <v>116.54874444444444</v>
      </c>
      <c r="I329" s="2">
        <v>99.261311111111112</v>
      </c>
    </row>
    <row r="330" spans="1:9" x14ac:dyDescent="0.3">
      <c r="A330" s="33">
        <f t="shared" ref="A330:A388" si="5">YEAR(B330)</f>
        <v>2049</v>
      </c>
      <c r="B330" s="38">
        <v>54697</v>
      </c>
      <c r="C330" s="38">
        <v>54727</v>
      </c>
      <c r="D330" s="39">
        <v>54697</v>
      </c>
      <c r="F330" s="2">
        <v>12.2857</v>
      </c>
      <c r="H330" s="2">
        <v>71.563150537634399</v>
      </c>
      <c r="I330" s="2">
        <v>91.325438709677414</v>
      </c>
    </row>
    <row r="331" spans="1:9" x14ac:dyDescent="0.3">
      <c r="A331" s="33">
        <f t="shared" si="5"/>
        <v>2049</v>
      </c>
      <c r="B331" s="38">
        <v>54728</v>
      </c>
      <c r="C331" s="38">
        <v>54757</v>
      </c>
      <c r="D331" s="39">
        <v>54728</v>
      </c>
      <c r="F331" s="2">
        <v>12.238899999999999</v>
      </c>
      <c r="H331" s="2">
        <v>119.52084077669905</v>
      </c>
      <c r="I331" s="2">
        <v>129.27885201109569</v>
      </c>
    </row>
    <row r="332" spans="1:9" x14ac:dyDescent="0.3">
      <c r="A332" s="33">
        <f t="shared" si="5"/>
        <v>2049</v>
      </c>
      <c r="B332" s="38">
        <v>54758</v>
      </c>
      <c r="C332" s="38">
        <v>54788</v>
      </c>
      <c r="D332" s="39">
        <v>54758</v>
      </c>
      <c r="F332" s="2">
        <v>12.417999999999999</v>
      </c>
      <c r="H332" s="2">
        <v>146.62026451612903</v>
      </c>
      <c r="I332" s="2">
        <v>167.52922150537634</v>
      </c>
    </row>
    <row r="333" spans="1:9" x14ac:dyDescent="0.3">
      <c r="A333" s="33">
        <f t="shared" si="5"/>
        <v>2050</v>
      </c>
      <c r="B333" s="38">
        <v>54789</v>
      </c>
      <c r="C333" s="38">
        <v>54819</v>
      </c>
      <c r="D333" s="39">
        <v>54789</v>
      </c>
      <c r="F333" s="2">
        <v>12.776899999999999</v>
      </c>
      <c r="H333" s="2">
        <v>181.36167741935486</v>
      </c>
      <c r="I333" s="2">
        <v>187.1051946236559</v>
      </c>
    </row>
    <row r="334" spans="1:9" x14ac:dyDescent="0.3">
      <c r="A334" s="33">
        <f t="shared" si="5"/>
        <v>2050</v>
      </c>
      <c r="B334" s="38">
        <v>54820</v>
      </c>
      <c r="C334" s="38">
        <v>54847</v>
      </c>
      <c r="D334" s="39">
        <v>54820</v>
      </c>
      <c r="F334" s="2">
        <v>12.4291</v>
      </c>
      <c r="H334" s="2">
        <v>140.85487142857141</v>
      </c>
      <c r="I334" s="2">
        <v>229.11468571428568</v>
      </c>
    </row>
    <row r="335" spans="1:9" x14ac:dyDescent="0.3">
      <c r="A335" s="33">
        <f t="shared" si="5"/>
        <v>2050</v>
      </c>
      <c r="B335" s="38">
        <v>54848</v>
      </c>
      <c r="C335" s="38">
        <v>54878</v>
      </c>
      <c r="D335" s="39">
        <v>54848</v>
      </c>
      <c r="F335" s="2">
        <v>12.1289</v>
      </c>
      <c r="H335" s="2">
        <v>61.371629878869442</v>
      </c>
      <c r="I335" s="2">
        <v>82.101058411843866</v>
      </c>
    </row>
    <row r="336" spans="1:9" x14ac:dyDescent="0.3">
      <c r="A336" s="33">
        <f t="shared" si="5"/>
        <v>2050</v>
      </c>
      <c r="B336" s="38">
        <v>54879</v>
      </c>
      <c r="C336" s="38">
        <v>54908</v>
      </c>
      <c r="D336" s="39">
        <v>54879</v>
      </c>
      <c r="F336" s="2">
        <v>12.0023</v>
      </c>
      <c r="H336" s="2">
        <v>37.967011111111105</v>
      </c>
      <c r="I336" s="2">
        <v>73.598000000000013</v>
      </c>
    </row>
    <row r="337" spans="1:9" x14ac:dyDescent="0.3">
      <c r="A337" s="33">
        <f t="shared" si="5"/>
        <v>2050</v>
      </c>
      <c r="B337" s="38">
        <v>54909</v>
      </c>
      <c r="C337" s="38">
        <v>54939</v>
      </c>
      <c r="D337" s="39">
        <v>54909</v>
      </c>
      <c r="F337" s="2">
        <v>12.0718</v>
      </c>
      <c r="H337" s="2">
        <v>38.585887096774194</v>
      </c>
      <c r="I337" s="2">
        <v>19.922184946236563</v>
      </c>
    </row>
    <row r="338" spans="1:9" x14ac:dyDescent="0.3">
      <c r="A338" s="33">
        <f t="shared" si="5"/>
        <v>2050</v>
      </c>
      <c r="B338" s="38">
        <v>54940</v>
      </c>
      <c r="C338" s="38">
        <v>54969</v>
      </c>
      <c r="D338" s="39">
        <v>54940</v>
      </c>
      <c r="F338" s="2">
        <v>12.213900000000001</v>
      </c>
      <c r="H338" s="2">
        <v>62.100920000000002</v>
      </c>
      <c r="I338" s="2">
        <v>37.431815555555552</v>
      </c>
    </row>
    <row r="339" spans="1:9" x14ac:dyDescent="0.3">
      <c r="A339" s="33">
        <f t="shared" si="5"/>
        <v>2050</v>
      </c>
      <c r="B339" s="38">
        <v>54970</v>
      </c>
      <c r="C339" s="38">
        <v>55000</v>
      </c>
      <c r="D339" s="39">
        <v>54970</v>
      </c>
      <c r="F339" s="2">
        <v>12.8918</v>
      </c>
      <c r="H339" s="2">
        <v>141.86609032258065</v>
      </c>
      <c r="I339" s="2">
        <v>108.73365913978495</v>
      </c>
    </row>
    <row r="340" spans="1:9" x14ac:dyDescent="0.3">
      <c r="A340" s="33">
        <f t="shared" si="5"/>
        <v>2050</v>
      </c>
      <c r="B340" s="38">
        <v>55001</v>
      </c>
      <c r="C340" s="38">
        <v>55031</v>
      </c>
      <c r="D340" s="39">
        <v>55001</v>
      </c>
      <c r="F340" s="2">
        <v>12.967499999999999</v>
      </c>
      <c r="H340" s="2">
        <v>134.75514516129033</v>
      </c>
      <c r="I340" s="2">
        <v>117.10083548387095</v>
      </c>
    </row>
    <row r="341" spans="1:9" x14ac:dyDescent="0.3">
      <c r="A341" s="33">
        <f t="shared" si="5"/>
        <v>2050</v>
      </c>
      <c r="B341" s="38">
        <v>55032</v>
      </c>
      <c r="C341" s="38">
        <v>55061</v>
      </c>
      <c r="D341" s="39">
        <v>55032</v>
      </c>
      <c r="F341" s="2">
        <v>12.944599999999999</v>
      </c>
      <c r="H341" s="2">
        <v>123.56665555555556</v>
      </c>
      <c r="I341" s="2">
        <v>101.37045555555557</v>
      </c>
    </row>
    <row r="342" spans="1:9" x14ac:dyDescent="0.3">
      <c r="A342" s="33">
        <f t="shared" si="5"/>
        <v>2050</v>
      </c>
      <c r="B342" s="38">
        <v>55062</v>
      </c>
      <c r="C342" s="38">
        <v>55092</v>
      </c>
      <c r="D342" s="39">
        <v>55062</v>
      </c>
      <c r="F342" s="2">
        <v>13.018599999999999</v>
      </c>
      <c r="H342" s="2">
        <v>82.314099999999996</v>
      </c>
      <c r="I342" s="2">
        <v>93.303367741935489</v>
      </c>
    </row>
    <row r="343" spans="1:9" x14ac:dyDescent="0.3">
      <c r="A343" s="33">
        <f t="shared" si="5"/>
        <v>2050</v>
      </c>
      <c r="B343" s="38">
        <v>55093</v>
      </c>
      <c r="C343" s="38">
        <v>55122</v>
      </c>
      <c r="D343" s="39">
        <v>55093</v>
      </c>
      <c r="F343" s="2">
        <v>13.0032</v>
      </c>
      <c r="H343" s="2">
        <v>132.47536490984746</v>
      </c>
      <c r="I343" s="2">
        <v>132.09180110957004</v>
      </c>
    </row>
    <row r="344" spans="1:9" x14ac:dyDescent="0.3">
      <c r="A344" s="33">
        <f t="shared" si="5"/>
        <v>2050</v>
      </c>
      <c r="B344" s="38">
        <v>55123</v>
      </c>
      <c r="C344" s="38">
        <v>55153</v>
      </c>
      <c r="D344" s="39">
        <v>55123</v>
      </c>
      <c r="F344" s="2">
        <v>13.2486</v>
      </c>
      <c r="H344" s="2">
        <v>162.23629462365594</v>
      </c>
      <c r="I344" s="2">
        <v>171.18363978494622</v>
      </c>
    </row>
    <row r="345" spans="1:9" x14ac:dyDescent="0.3">
      <c r="A345" s="33">
        <f t="shared" si="5"/>
        <v>2051</v>
      </c>
      <c r="B345" s="38">
        <v>55154</v>
      </c>
      <c r="C345" s="38">
        <v>55184</v>
      </c>
      <c r="D345" s="39">
        <v>55154</v>
      </c>
      <c r="F345" s="2">
        <v>13.0708</v>
      </c>
      <c r="H345" s="2">
        <v>185.50936559139785</v>
      </c>
      <c r="I345" s="2">
        <v>191.37146021505373</v>
      </c>
    </row>
    <row r="346" spans="1:9" x14ac:dyDescent="0.3">
      <c r="A346" s="33">
        <f t="shared" si="5"/>
        <v>2051</v>
      </c>
      <c r="B346" s="38">
        <v>55185</v>
      </c>
      <c r="C346" s="38">
        <v>55212</v>
      </c>
      <c r="D346" s="39">
        <v>55185</v>
      </c>
      <c r="F346" s="2">
        <v>12.7149</v>
      </c>
      <c r="H346" s="2">
        <v>144.07032857142858</v>
      </c>
      <c r="I346" s="2">
        <v>234.34614285714287</v>
      </c>
    </row>
    <row r="347" spans="1:9" x14ac:dyDescent="0.3">
      <c r="A347" s="33">
        <f t="shared" si="5"/>
        <v>2051</v>
      </c>
      <c r="B347" s="38">
        <v>55213</v>
      </c>
      <c r="C347" s="38">
        <v>55243</v>
      </c>
      <c r="D347" s="39">
        <v>55213</v>
      </c>
      <c r="F347" s="2">
        <v>12.4078</v>
      </c>
      <c r="H347" s="2">
        <v>62.758767429340509</v>
      </c>
      <c r="I347" s="2">
        <v>83.950855450874826</v>
      </c>
    </row>
    <row r="348" spans="1:9" x14ac:dyDescent="0.3">
      <c r="A348" s="33">
        <f t="shared" si="5"/>
        <v>2051</v>
      </c>
      <c r="B348" s="38">
        <v>55244</v>
      </c>
      <c r="C348" s="38">
        <v>55273</v>
      </c>
      <c r="D348" s="39">
        <v>55244</v>
      </c>
      <c r="F348" s="2">
        <v>12.2783</v>
      </c>
      <c r="H348" s="2">
        <v>38.612055555555557</v>
      </c>
      <c r="I348" s="2">
        <v>75.027544444444445</v>
      </c>
    </row>
    <row r="349" spans="1:9" x14ac:dyDescent="0.3">
      <c r="A349" s="33">
        <f t="shared" si="5"/>
        <v>2051</v>
      </c>
      <c r="B349" s="38">
        <v>55274</v>
      </c>
      <c r="C349" s="38">
        <v>55304</v>
      </c>
      <c r="D349" s="39">
        <v>55274</v>
      </c>
      <c r="F349" s="2">
        <v>12.349500000000001</v>
      </c>
      <c r="H349" s="2">
        <v>39.464772043010747</v>
      </c>
      <c r="I349" s="2">
        <v>20.37797419354839</v>
      </c>
    </row>
    <row r="350" spans="1:9" x14ac:dyDescent="0.3">
      <c r="A350" s="33">
        <f t="shared" si="5"/>
        <v>2051</v>
      </c>
      <c r="B350" s="38">
        <v>55305</v>
      </c>
      <c r="C350" s="38">
        <v>55334</v>
      </c>
      <c r="D350" s="39">
        <v>55305</v>
      </c>
      <c r="F350" s="2">
        <v>12.4948</v>
      </c>
      <c r="H350" s="2">
        <v>63.511115555555548</v>
      </c>
      <c r="I350" s="2">
        <v>38.233757777777775</v>
      </c>
    </row>
    <row r="351" spans="1:9" x14ac:dyDescent="0.3">
      <c r="A351" s="33">
        <f t="shared" si="5"/>
        <v>2051</v>
      </c>
      <c r="B351" s="38">
        <v>55335</v>
      </c>
      <c r="C351" s="38">
        <v>55365</v>
      </c>
      <c r="D351" s="39">
        <v>55335</v>
      </c>
      <c r="F351" s="2">
        <v>13.1883</v>
      </c>
      <c r="H351" s="2">
        <v>145.05826989247311</v>
      </c>
      <c r="I351" s="2">
        <v>111.15759032258065</v>
      </c>
    </row>
    <row r="352" spans="1:9" x14ac:dyDescent="0.3">
      <c r="A352" s="33">
        <f t="shared" si="5"/>
        <v>2051</v>
      </c>
      <c r="B352" s="38">
        <v>55366</v>
      </c>
      <c r="C352" s="38">
        <v>55396</v>
      </c>
      <c r="D352" s="39">
        <v>55366</v>
      </c>
      <c r="F352" s="2">
        <v>13.265700000000001</v>
      </c>
      <c r="H352" s="2">
        <v>137.78177096774192</v>
      </c>
      <c r="I352" s="2">
        <v>119.71478064516128</v>
      </c>
    </row>
    <row r="353" spans="1:9" x14ac:dyDescent="0.3">
      <c r="A353" s="33">
        <f t="shared" si="5"/>
        <v>2051</v>
      </c>
      <c r="B353" s="38">
        <v>55397</v>
      </c>
      <c r="C353" s="38">
        <v>55426</v>
      </c>
      <c r="D353" s="39">
        <v>55397</v>
      </c>
      <c r="F353" s="2">
        <v>13.2424</v>
      </c>
      <c r="H353" s="2">
        <v>126.33714444444443</v>
      </c>
      <c r="I353" s="2">
        <v>103.62407777777779</v>
      </c>
    </row>
    <row r="354" spans="1:9" x14ac:dyDescent="0.3">
      <c r="A354" s="33">
        <f t="shared" si="5"/>
        <v>2051</v>
      </c>
      <c r="B354" s="38">
        <v>55427</v>
      </c>
      <c r="C354" s="38">
        <v>55457</v>
      </c>
      <c r="D354" s="39">
        <v>55427</v>
      </c>
      <c r="F354" s="2">
        <v>13.318</v>
      </c>
      <c r="H354" s="2">
        <v>84.183324731182807</v>
      </c>
      <c r="I354" s="2">
        <v>95.416726881720436</v>
      </c>
    </row>
    <row r="355" spans="1:9" x14ac:dyDescent="0.3">
      <c r="A355" s="33">
        <f t="shared" si="5"/>
        <v>2051</v>
      </c>
      <c r="B355" s="38">
        <v>55458</v>
      </c>
      <c r="C355" s="38">
        <v>55487</v>
      </c>
      <c r="D355" s="39">
        <v>55458</v>
      </c>
      <c r="F355" s="2">
        <v>13.302300000000001</v>
      </c>
      <c r="H355" s="2">
        <v>135.49833411927878</v>
      </c>
      <c r="I355" s="2">
        <v>135.09738557558944</v>
      </c>
    </row>
    <row r="356" spans="1:9" x14ac:dyDescent="0.3">
      <c r="A356" s="33">
        <f t="shared" si="5"/>
        <v>2051</v>
      </c>
      <c r="B356" s="38">
        <v>55488</v>
      </c>
      <c r="C356" s="38">
        <v>55518</v>
      </c>
      <c r="D356" s="39">
        <v>55488</v>
      </c>
      <c r="F356" s="2">
        <v>13.5533</v>
      </c>
      <c r="H356" s="2">
        <v>166.08872258064517</v>
      </c>
      <c r="I356" s="2">
        <v>174.90842365591399</v>
      </c>
    </row>
    <row r="357" spans="1:9" x14ac:dyDescent="0.3">
      <c r="A357" s="33">
        <f t="shared" si="5"/>
        <v>2052</v>
      </c>
      <c r="B357" s="38">
        <v>55519</v>
      </c>
      <c r="C357" s="38">
        <v>55549</v>
      </c>
      <c r="D357" s="39">
        <v>55519</v>
      </c>
      <c r="F357" s="2">
        <v>13.3714</v>
      </c>
      <c r="H357" s="2">
        <v>189.63697849462366</v>
      </c>
      <c r="I357" s="2">
        <v>195.77882258064517</v>
      </c>
    </row>
    <row r="358" spans="1:9" x14ac:dyDescent="0.3">
      <c r="A358" s="33">
        <f t="shared" si="5"/>
        <v>2052</v>
      </c>
      <c r="B358" s="38">
        <v>55550</v>
      </c>
      <c r="C358" s="38">
        <v>55578</v>
      </c>
      <c r="D358" s="39">
        <v>55550</v>
      </c>
      <c r="F358" s="2">
        <v>13.007400000000001</v>
      </c>
      <c r="H358" s="2">
        <v>147.42910000000001</v>
      </c>
      <c r="I358" s="2">
        <v>239.96039655172413</v>
      </c>
    </row>
    <row r="359" spans="1:9" x14ac:dyDescent="0.3">
      <c r="A359" s="33">
        <f t="shared" si="5"/>
        <v>2052</v>
      </c>
      <c r="B359" s="38">
        <v>55579</v>
      </c>
      <c r="C359" s="38">
        <v>55609</v>
      </c>
      <c r="D359" s="39">
        <v>55579</v>
      </c>
      <c r="F359" s="2">
        <v>12.693199999999999</v>
      </c>
      <c r="H359" s="2">
        <v>63.932690309555852</v>
      </c>
      <c r="I359" s="2">
        <v>85.615026917900394</v>
      </c>
    </row>
    <row r="360" spans="1:9" x14ac:dyDescent="0.3">
      <c r="A360" s="33">
        <f t="shared" si="5"/>
        <v>2052</v>
      </c>
      <c r="B360" s="38">
        <v>55610</v>
      </c>
      <c r="C360" s="38">
        <v>55639</v>
      </c>
      <c r="D360" s="39">
        <v>55610</v>
      </c>
      <c r="F360" s="2">
        <v>12.560700000000001</v>
      </c>
      <c r="H360" s="2">
        <v>39.696840000000002</v>
      </c>
      <c r="I360" s="2">
        <v>76.903097777777774</v>
      </c>
    </row>
    <row r="361" spans="1:9" x14ac:dyDescent="0.3">
      <c r="A361" s="33">
        <f t="shared" si="5"/>
        <v>2052</v>
      </c>
      <c r="B361" s="38">
        <v>55640</v>
      </c>
      <c r="C361" s="38">
        <v>55670</v>
      </c>
      <c r="D361" s="39">
        <v>55640</v>
      </c>
      <c r="F361" s="2">
        <v>12.6335</v>
      </c>
      <c r="H361" s="2">
        <v>40.354565591397851</v>
      </c>
      <c r="I361" s="2">
        <v>20.788395698924734</v>
      </c>
    </row>
    <row r="362" spans="1:9" x14ac:dyDescent="0.3">
      <c r="A362" s="33">
        <f t="shared" si="5"/>
        <v>2052</v>
      </c>
      <c r="B362" s="38">
        <v>55671</v>
      </c>
      <c r="C362" s="38">
        <v>55700</v>
      </c>
      <c r="D362" s="39">
        <v>55671</v>
      </c>
      <c r="F362" s="2">
        <v>12.7822</v>
      </c>
      <c r="H362" s="2">
        <v>64.865877777777783</v>
      </c>
      <c r="I362" s="2">
        <v>38.986388888888882</v>
      </c>
    </row>
    <row r="363" spans="1:9" x14ac:dyDescent="0.3">
      <c r="A363" s="33">
        <f t="shared" si="5"/>
        <v>2052</v>
      </c>
      <c r="B363" s="38">
        <v>55701</v>
      </c>
      <c r="C363" s="38">
        <v>55731</v>
      </c>
      <c r="D363" s="39">
        <v>55701</v>
      </c>
      <c r="F363" s="2">
        <v>13.4916</v>
      </c>
      <c r="H363" s="2">
        <v>148.14530000000002</v>
      </c>
      <c r="I363" s="2">
        <v>113.53584946236559</v>
      </c>
    </row>
    <row r="364" spans="1:9" x14ac:dyDescent="0.3">
      <c r="A364" s="33">
        <f t="shared" si="5"/>
        <v>2052</v>
      </c>
      <c r="B364" s="38">
        <v>55732</v>
      </c>
      <c r="C364" s="38">
        <v>55762</v>
      </c>
      <c r="D364" s="39">
        <v>55732</v>
      </c>
      <c r="F364" s="2">
        <v>13.5708</v>
      </c>
      <c r="H364" s="2">
        <v>140.87805161290322</v>
      </c>
      <c r="I364" s="2">
        <v>122.38880322580646</v>
      </c>
    </row>
    <row r="365" spans="1:9" x14ac:dyDescent="0.3">
      <c r="A365" s="33">
        <f t="shared" si="5"/>
        <v>2052</v>
      </c>
      <c r="B365" s="38">
        <v>55763</v>
      </c>
      <c r="C365" s="38">
        <v>55792</v>
      </c>
      <c r="D365" s="39">
        <v>55763</v>
      </c>
      <c r="F365" s="2">
        <v>13.546900000000001</v>
      </c>
      <c r="H365" s="2">
        <v>129.08249333333336</v>
      </c>
      <c r="I365" s="2">
        <v>105.63879333333333</v>
      </c>
    </row>
    <row r="366" spans="1:9" x14ac:dyDescent="0.3">
      <c r="A366" s="33">
        <f t="shared" si="5"/>
        <v>2052</v>
      </c>
      <c r="B366" s="38">
        <v>55793</v>
      </c>
      <c r="C366" s="38">
        <v>55823</v>
      </c>
      <c r="D366" s="39">
        <v>55793</v>
      </c>
      <c r="F366" s="2">
        <v>13.6243</v>
      </c>
      <c r="H366" s="2">
        <v>85.842354838709682</v>
      </c>
      <c r="I366" s="2">
        <v>97.768599999999992</v>
      </c>
    </row>
    <row r="367" spans="1:9" x14ac:dyDescent="0.3">
      <c r="A367" s="33">
        <f t="shared" si="5"/>
        <v>2052</v>
      </c>
      <c r="B367" s="38">
        <v>55824</v>
      </c>
      <c r="C367" s="38">
        <v>55853</v>
      </c>
      <c r="D367" s="39">
        <v>55824</v>
      </c>
      <c r="F367" s="2">
        <v>13.6082</v>
      </c>
      <c r="H367" s="2">
        <v>138.59088474341195</v>
      </c>
      <c r="I367" s="2">
        <v>138.17204049930652</v>
      </c>
    </row>
    <row r="368" spans="1:9" x14ac:dyDescent="0.3">
      <c r="A368" s="33">
        <f t="shared" si="5"/>
        <v>2052</v>
      </c>
      <c r="B368" s="38">
        <v>55854</v>
      </c>
      <c r="C368" s="38">
        <v>55884</v>
      </c>
      <c r="D368" s="39">
        <v>55854</v>
      </c>
      <c r="F368" s="2">
        <v>13.865</v>
      </c>
      <c r="H368" s="2">
        <v>169.88513440860214</v>
      </c>
      <c r="I368" s="2">
        <v>178.89910967741935</v>
      </c>
    </row>
    <row r="369" spans="1:9" x14ac:dyDescent="0.3">
      <c r="A369" s="33">
        <f t="shared" si="5"/>
        <v>2053</v>
      </c>
      <c r="B369" s="38">
        <v>55885</v>
      </c>
      <c r="C369" s="38">
        <v>55915</v>
      </c>
      <c r="D369" s="39">
        <v>55885</v>
      </c>
      <c r="F369" s="2">
        <v>13.679</v>
      </c>
      <c r="H369" s="2">
        <v>193.97465161290322</v>
      </c>
      <c r="I369" s="2">
        <v>200.2439182795699</v>
      </c>
    </row>
    <row r="370" spans="1:9" x14ac:dyDescent="0.3">
      <c r="A370" s="33">
        <f t="shared" si="5"/>
        <v>2053</v>
      </c>
      <c r="B370" s="38">
        <v>55916</v>
      </c>
      <c r="C370" s="38">
        <v>55943</v>
      </c>
      <c r="D370" s="39">
        <v>55916</v>
      </c>
      <c r="F370" s="2">
        <v>13.3066</v>
      </c>
      <c r="H370" s="2">
        <v>150.72472857142856</v>
      </c>
      <c r="I370" s="2">
        <v>245.17277142857142</v>
      </c>
    </row>
    <row r="371" spans="1:9" x14ac:dyDescent="0.3">
      <c r="A371" s="33">
        <f t="shared" si="5"/>
        <v>2053</v>
      </c>
      <c r="B371" s="38">
        <v>55944</v>
      </c>
      <c r="C371" s="38">
        <v>55974</v>
      </c>
      <c r="D371" s="39">
        <v>55944</v>
      </c>
      <c r="F371" s="2">
        <v>12.985200000000001</v>
      </c>
      <c r="H371" s="2">
        <v>65.37913997308209</v>
      </c>
      <c r="I371" s="2">
        <v>87.546336069986538</v>
      </c>
    </row>
    <row r="372" spans="1:9" x14ac:dyDescent="0.3">
      <c r="A372" s="33">
        <f t="shared" si="5"/>
        <v>2053</v>
      </c>
      <c r="B372" s="38">
        <v>55975</v>
      </c>
      <c r="C372" s="38">
        <v>56004</v>
      </c>
      <c r="D372" s="39">
        <v>55975</v>
      </c>
      <c r="F372" s="2">
        <v>12.849600000000001</v>
      </c>
      <c r="H372" s="2">
        <v>40.591720000000002</v>
      </c>
      <c r="I372" s="2">
        <v>78.612942222222216</v>
      </c>
    </row>
    <row r="373" spans="1:9" x14ac:dyDescent="0.3">
      <c r="A373" s="33">
        <f t="shared" si="5"/>
        <v>2053</v>
      </c>
      <c r="B373" s="38">
        <v>56005</v>
      </c>
      <c r="C373" s="38">
        <v>56035</v>
      </c>
      <c r="D373" s="39">
        <v>56005</v>
      </c>
      <c r="F373" s="2">
        <v>12.924099999999999</v>
      </c>
      <c r="H373" s="2">
        <v>41.264759139784942</v>
      </c>
      <c r="I373" s="2">
        <v>21.208296774193546</v>
      </c>
    </row>
    <row r="374" spans="1:9" x14ac:dyDescent="0.3">
      <c r="A374" s="33">
        <f t="shared" si="5"/>
        <v>2053</v>
      </c>
      <c r="B374" s="38">
        <v>56036</v>
      </c>
      <c r="C374" s="38">
        <v>56065</v>
      </c>
      <c r="D374" s="39">
        <v>56036</v>
      </c>
      <c r="F374" s="2">
        <v>13.0761</v>
      </c>
      <c r="H374" s="2">
        <v>66.339888888888893</v>
      </c>
      <c r="I374" s="2">
        <v>39.824911111111113</v>
      </c>
    </row>
    <row r="375" spans="1:9" x14ac:dyDescent="0.3">
      <c r="A375" s="33">
        <f t="shared" si="5"/>
        <v>2053</v>
      </c>
      <c r="B375" s="38">
        <v>56066</v>
      </c>
      <c r="C375" s="38">
        <v>56096</v>
      </c>
      <c r="D375" s="39">
        <v>56066</v>
      </c>
      <c r="F375" s="2">
        <v>13.8019</v>
      </c>
      <c r="H375" s="2">
        <v>151.48092795698926</v>
      </c>
      <c r="I375" s="2">
        <v>116.06903225806451</v>
      </c>
    </row>
    <row r="376" spans="1:9" x14ac:dyDescent="0.3">
      <c r="A376" s="33">
        <f t="shared" si="5"/>
        <v>2053</v>
      </c>
      <c r="B376" s="38">
        <v>56097</v>
      </c>
      <c r="C376" s="38">
        <v>56127</v>
      </c>
      <c r="D376" s="39">
        <v>56097</v>
      </c>
      <c r="F376" s="2">
        <v>13.882899999999999</v>
      </c>
      <c r="H376" s="2">
        <v>143.54045161290321</v>
      </c>
      <c r="I376" s="2">
        <v>124.8453064516129</v>
      </c>
    </row>
    <row r="377" spans="1:9" x14ac:dyDescent="0.3">
      <c r="A377" s="33">
        <f t="shared" si="5"/>
        <v>2053</v>
      </c>
      <c r="B377" s="38">
        <v>56128</v>
      </c>
      <c r="C377" s="38">
        <v>56157</v>
      </c>
      <c r="D377" s="39">
        <v>56128</v>
      </c>
      <c r="F377" s="2">
        <v>13.858499999999999</v>
      </c>
      <c r="H377" s="2">
        <v>132.07068888888887</v>
      </c>
      <c r="I377" s="2">
        <v>108.2879111111111</v>
      </c>
    </row>
    <row r="378" spans="1:9" x14ac:dyDescent="0.3">
      <c r="A378" s="33">
        <f t="shared" si="5"/>
        <v>2053</v>
      </c>
      <c r="B378" s="38">
        <v>56158</v>
      </c>
      <c r="C378" s="38">
        <v>56188</v>
      </c>
      <c r="D378" s="39">
        <v>56158</v>
      </c>
      <c r="F378" s="2">
        <v>13.9377</v>
      </c>
      <c r="H378" s="2">
        <v>87.792329032258067</v>
      </c>
      <c r="I378" s="2">
        <v>99.984241935483865</v>
      </c>
    </row>
    <row r="379" spans="1:9" x14ac:dyDescent="0.3">
      <c r="A379" s="33">
        <f t="shared" si="5"/>
        <v>2053</v>
      </c>
      <c r="B379" s="38">
        <v>56189</v>
      </c>
      <c r="C379" s="38">
        <v>56218</v>
      </c>
      <c r="D379" s="39">
        <v>56189</v>
      </c>
      <c r="F379" s="2">
        <v>13.921200000000001</v>
      </c>
      <c r="H379" s="2">
        <v>141.29448640776701</v>
      </c>
      <c r="I379" s="2">
        <v>140.87771650485439</v>
      </c>
    </row>
    <row r="380" spans="1:9" x14ac:dyDescent="0.3">
      <c r="A380" s="33">
        <f t="shared" si="5"/>
        <v>2053</v>
      </c>
      <c r="B380" s="38">
        <v>56219</v>
      </c>
      <c r="C380" s="38">
        <v>56249</v>
      </c>
      <c r="D380" s="39">
        <v>56219</v>
      </c>
      <c r="F380" s="2">
        <v>14.1839</v>
      </c>
      <c r="H380" s="2">
        <v>173.61631935483871</v>
      </c>
      <c r="I380" s="2">
        <v>183.16890000000004</v>
      </c>
    </row>
    <row r="381" spans="1:9" x14ac:dyDescent="0.3">
      <c r="A381" s="33">
        <f t="shared" si="5"/>
        <v>2054</v>
      </c>
      <c r="B381" s="38">
        <v>56250</v>
      </c>
      <c r="C381" s="38">
        <v>56280</v>
      </c>
      <c r="D381" s="39">
        <v>56250</v>
      </c>
      <c r="F381" s="2">
        <v>13.993600000000001</v>
      </c>
      <c r="H381" s="2">
        <v>198.41203548387097</v>
      </c>
      <c r="I381" s="2">
        <v>204.81172580645162</v>
      </c>
    </row>
    <row r="382" spans="1:9" x14ac:dyDescent="0.3">
      <c r="A382" s="33">
        <f t="shared" si="5"/>
        <v>2054</v>
      </c>
      <c r="B382" s="38">
        <v>56281</v>
      </c>
      <c r="C382" s="38">
        <v>56308</v>
      </c>
      <c r="D382" s="39">
        <v>56281</v>
      </c>
      <c r="F382" s="2">
        <v>13.6126</v>
      </c>
      <c r="H382" s="2">
        <v>154.16714285714284</v>
      </c>
      <c r="I382" s="2">
        <v>250.77352857142856</v>
      </c>
    </row>
    <row r="383" spans="1:9" x14ac:dyDescent="0.3">
      <c r="A383" s="33">
        <f t="shared" si="5"/>
        <v>2054</v>
      </c>
      <c r="B383" s="38">
        <v>56309</v>
      </c>
      <c r="C383" s="38">
        <v>56339</v>
      </c>
      <c r="D383" s="39">
        <v>56309</v>
      </c>
      <c r="F383" s="2">
        <v>13.283799999999999</v>
      </c>
      <c r="H383" s="2">
        <v>66.858825033647378</v>
      </c>
      <c r="I383" s="2">
        <v>89.522076716016159</v>
      </c>
    </row>
    <row r="384" spans="1:9" x14ac:dyDescent="0.3">
      <c r="A384" s="33">
        <f t="shared" si="5"/>
        <v>2054</v>
      </c>
      <c r="B384" s="38">
        <v>56340</v>
      </c>
      <c r="C384" s="38">
        <v>56369</v>
      </c>
      <c r="D384" s="39">
        <v>56340</v>
      </c>
      <c r="F384" s="2">
        <v>13.145200000000001</v>
      </c>
      <c r="H384" s="2">
        <v>41.507231111111118</v>
      </c>
      <c r="I384" s="2">
        <v>80.362055555555557</v>
      </c>
    </row>
    <row r="385" spans="1:9" x14ac:dyDescent="0.3">
      <c r="A385" s="33">
        <f t="shared" si="5"/>
        <v>2054</v>
      </c>
      <c r="B385" s="38">
        <v>56370</v>
      </c>
      <c r="C385" s="38">
        <v>56400</v>
      </c>
      <c r="D385" s="39">
        <v>56370</v>
      </c>
      <c r="F385" s="2">
        <v>13.221399999999999</v>
      </c>
      <c r="H385" s="2">
        <v>42.186916129032262</v>
      </c>
      <c r="I385" s="2">
        <v>21.581312903225808</v>
      </c>
    </row>
    <row r="386" spans="1:9" x14ac:dyDescent="0.3">
      <c r="A386" s="33">
        <f t="shared" si="5"/>
        <v>2054</v>
      </c>
      <c r="B386" s="38">
        <v>56401</v>
      </c>
      <c r="C386" s="38">
        <v>56430</v>
      </c>
      <c r="D386" s="39">
        <v>56401</v>
      </c>
      <c r="F386" s="2">
        <v>13.376899999999999</v>
      </c>
      <c r="H386" s="2">
        <v>67.939242222222219</v>
      </c>
      <c r="I386" s="2">
        <v>40.752011111111109</v>
      </c>
    </row>
    <row r="387" spans="1:9" x14ac:dyDescent="0.3">
      <c r="A387" s="33">
        <f t="shared" si="5"/>
        <v>2054</v>
      </c>
      <c r="B387" s="38">
        <v>56431</v>
      </c>
      <c r="C387" s="38">
        <v>56461</v>
      </c>
      <c r="D387" s="39">
        <v>56431</v>
      </c>
      <c r="F387" s="4">
        <v>14.119400000000001</v>
      </c>
      <c r="G387" s="4"/>
      <c r="H387" s="4">
        <v>154.89329247311829</v>
      </c>
      <c r="I387" s="4">
        <v>118.66049032258067</v>
      </c>
    </row>
    <row r="388" spans="1:9" x14ac:dyDescent="0.3">
      <c r="A388" s="33">
        <f t="shared" si="5"/>
        <v>2054</v>
      </c>
      <c r="B388" s="38">
        <v>56462</v>
      </c>
      <c r="C388" s="38">
        <v>56492</v>
      </c>
      <c r="D388" s="39">
        <v>56462</v>
      </c>
      <c r="F388" s="4">
        <v>14.202299999999999</v>
      </c>
      <c r="G388" s="4"/>
      <c r="H388" s="4">
        <v>146.77017849462365</v>
      </c>
      <c r="I388" s="4">
        <v>127.63860322580646</v>
      </c>
    </row>
    <row r="389" spans="1:9" x14ac:dyDescent="0.3">
      <c r="B389" s="38"/>
      <c r="C389" s="38"/>
      <c r="D389" s="39"/>
      <c r="F389" s="4"/>
      <c r="G389" s="4"/>
      <c r="H389" s="4"/>
      <c r="I389" s="4"/>
    </row>
    <row r="390" spans="1:9" x14ac:dyDescent="0.3">
      <c r="B390" s="38"/>
      <c r="C390" s="38"/>
      <c r="D390" s="39"/>
      <c r="F390" s="4"/>
      <c r="G390" s="4"/>
      <c r="H390" s="4"/>
      <c r="I390" s="4"/>
    </row>
    <row r="391" spans="1:9" x14ac:dyDescent="0.3">
      <c r="B391" s="38"/>
      <c r="C391" s="38"/>
      <c r="D391" s="39"/>
      <c r="F391" s="4"/>
      <c r="G391" s="4"/>
      <c r="H391" s="4"/>
      <c r="I391" s="4"/>
    </row>
    <row r="392" spans="1:9" x14ac:dyDescent="0.3">
      <c r="A392" s="2">
        <v>2023</v>
      </c>
      <c r="B392" s="38"/>
      <c r="C392" s="38"/>
      <c r="D392" s="39"/>
      <c r="F392" s="4">
        <f>AVERAGEIF($A$9:$A$388,$A392,$F$9:$F$388)</f>
        <v>2.527813268049155</v>
      </c>
      <c r="G392" s="4"/>
      <c r="H392" s="4">
        <f ca="1">AVERAGEIF($A$9:$A$388,$A392,H30:H388)</f>
        <v>53.167584660484231</v>
      </c>
      <c r="I392" s="4">
        <f ca="1">AVERAGEIF($A$9:$A$388,$A392,I30:I388)</f>
        <v>63.623321090626582</v>
      </c>
    </row>
    <row r="393" spans="1:9" x14ac:dyDescent="0.3">
      <c r="A393" s="2">
        <f>A392+1</f>
        <v>2024</v>
      </c>
      <c r="B393" s="38"/>
      <c r="C393" s="38"/>
      <c r="D393" s="39"/>
      <c r="F393" s="4">
        <f t="shared" ref="F393:F414" si="6">AVERAGEIF($A$9:$A$388,$A393,$F$9:$F$388)</f>
        <v>2.3778287758002725</v>
      </c>
      <c r="G393" s="4"/>
      <c r="H393" s="4">
        <f t="shared" ref="H393:I393" ca="1" si="7">AVERAGEIF($A$9:$A$388,$A393,H31:H389)</f>
        <v>58.542830583285081</v>
      </c>
      <c r="I393" s="4">
        <f t="shared" ca="1" si="7"/>
        <v>70.082471066333582</v>
      </c>
    </row>
    <row r="394" spans="1:9" x14ac:dyDescent="0.3">
      <c r="A394" s="2">
        <f t="shared" ref="A394:A414" si="8">A393+1</f>
        <v>2025</v>
      </c>
      <c r="B394" s="38"/>
      <c r="C394" s="38"/>
      <c r="D394" s="39"/>
      <c r="F394" s="4">
        <f t="shared" si="6"/>
        <v>3.3870833333333334</v>
      </c>
      <c r="G394" s="4"/>
      <c r="H394" s="4">
        <f t="shared" ref="H394:I394" ca="1" si="9">AVERAGEIF($A$9:$A$388,$A394,H32:H390)</f>
        <v>61.805674672366742</v>
      </c>
      <c r="I394" s="4">
        <f t="shared" ca="1" si="9"/>
        <v>74.449249533953434</v>
      </c>
    </row>
    <row r="395" spans="1:9" x14ac:dyDescent="0.3">
      <c r="A395" s="2">
        <f t="shared" si="8"/>
        <v>2026</v>
      </c>
      <c r="B395" s="38"/>
      <c r="C395" s="38"/>
      <c r="D395" s="39"/>
      <c r="F395" s="4">
        <f t="shared" si="6"/>
        <v>3.6455833333333332</v>
      </c>
      <c r="G395" s="4"/>
      <c r="H395" s="4">
        <f t="shared" ref="H395:I395" ca="1" si="10">AVERAGEIF($A$9:$A$388,$A395,H33:H391)</f>
        <v>56.797202738435423</v>
      </c>
      <c r="I395" s="4">
        <f t="shared" ca="1" si="10"/>
        <v>61.321996367159763</v>
      </c>
    </row>
    <row r="396" spans="1:9" x14ac:dyDescent="0.3">
      <c r="A396" s="2">
        <f t="shared" si="8"/>
        <v>2027</v>
      </c>
      <c r="B396" s="38"/>
      <c r="C396" s="38"/>
      <c r="D396" s="39"/>
      <c r="F396" s="4">
        <f t="shared" si="6"/>
        <v>3.7585166666666665</v>
      </c>
      <c r="G396" s="4"/>
      <c r="H396" s="4">
        <f t="shared" ref="H396:I396" ca="1" si="11">AVERAGEIF($A$9:$A$388,$A396,H34:H392)</f>
        <v>53.354652447800447</v>
      </c>
      <c r="I396" s="4">
        <f t="shared" ca="1" si="11"/>
        <v>52.313248821348232</v>
      </c>
    </row>
    <row r="397" spans="1:9" x14ac:dyDescent="0.3">
      <c r="A397" s="2">
        <f t="shared" si="8"/>
        <v>2028</v>
      </c>
      <c r="B397" s="38"/>
      <c r="C397" s="38"/>
      <c r="D397" s="39"/>
      <c r="F397" s="4">
        <f t="shared" si="6"/>
        <v>4.523508333333333</v>
      </c>
      <c r="G397" s="4"/>
      <c r="H397" s="4">
        <f t="shared" ref="H397:I397" ca="1" si="12">AVERAGEIF($A$9:$A$388,$A397,H35:H393)</f>
        <v>52.661610456357863</v>
      </c>
      <c r="I397" s="4">
        <f t="shared" ca="1" si="12"/>
        <v>52.920517167513772</v>
      </c>
    </row>
    <row r="398" spans="1:9" x14ac:dyDescent="0.3">
      <c r="A398" s="2">
        <f t="shared" si="8"/>
        <v>2029</v>
      </c>
      <c r="B398" s="38"/>
      <c r="C398" s="38"/>
      <c r="D398" s="39"/>
      <c r="F398" s="4">
        <f t="shared" si="6"/>
        <v>5.2611249999999998</v>
      </c>
      <c r="G398" s="4"/>
      <c r="H398" s="4">
        <f t="shared" ref="H398:I398" ca="1" si="13">AVERAGEIF($A$9:$A$388,$A398,H36:H394)</f>
        <v>52.621225148107875</v>
      </c>
      <c r="I398" s="4">
        <f t="shared" ca="1" si="13"/>
        <v>52.534765172110134</v>
      </c>
    </row>
    <row r="399" spans="1:9" x14ac:dyDescent="0.3">
      <c r="A399" s="2">
        <f t="shared" si="8"/>
        <v>2030</v>
      </c>
      <c r="B399" s="38"/>
      <c r="C399" s="38"/>
      <c r="D399" s="39"/>
      <c r="F399" s="4">
        <f t="shared" si="6"/>
        <v>5.3363333333333332</v>
      </c>
      <c r="G399" s="4"/>
      <c r="H399" s="4">
        <f t="shared" ref="H399:I399" ca="1" si="14">AVERAGEIF($A$9:$A$388,$A399,H37:H395)</f>
        <v>52.981630908853454</v>
      </c>
      <c r="I399" s="4">
        <f t="shared" ca="1" si="14"/>
        <v>51.817488283936115</v>
      </c>
    </row>
    <row r="400" spans="1:9" x14ac:dyDescent="0.3">
      <c r="A400" s="2">
        <f t="shared" si="8"/>
        <v>2031</v>
      </c>
      <c r="B400" s="38"/>
      <c r="C400" s="38"/>
      <c r="D400" s="39"/>
      <c r="F400" s="4">
        <f t="shared" si="6"/>
        <v>5.3800583333333343</v>
      </c>
      <c r="G400" s="4"/>
      <c r="H400" s="4">
        <f t="shared" ref="H400:I400" ca="1" si="15">AVERAGEIF($A$9:$A$388,$A400,H38:H396)</f>
        <v>53.400277684864278</v>
      </c>
      <c r="I400" s="4">
        <f t="shared" ca="1" si="15"/>
        <v>53.059789695442454</v>
      </c>
    </row>
    <row r="401" spans="1:9" x14ac:dyDescent="0.3">
      <c r="A401" s="2">
        <f t="shared" si="8"/>
        <v>2032</v>
      </c>
      <c r="B401" s="38"/>
      <c r="C401" s="38"/>
      <c r="D401" s="39"/>
      <c r="F401" s="4">
        <f t="shared" si="6"/>
        <v>5.4005583333333336</v>
      </c>
      <c r="G401" s="4"/>
      <c r="H401" s="4">
        <f t="shared" ref="H401:I401" ca="1" si="16">AVERAGEIF($A$9:$A$388,$A401,H39:H397)</f>
        <v>53.912400832754592</v>
      </c>
      <c r="I401" s="4">
        <f t="shared" ca="1" si="16"/>
        <v>54.729247069851887</v>
      </c>
    </row>
    <row r="402" spans="1:9" x14ac:dyDescent="0.3">
      <c r="A402" s="2">
        <f t="shared" si="8"/>
        <v>2033</v>
      </c>
      <c r="B402" s="38"/>
      <c r="C402" s="38"/>
      <c r="D402" s="39"/>
      <c r="F402" s="4">
        <f t="shared" si="6"/>
        <v>5.528975</v>
      </c>
      <c r="G402" s="4"/>
      <c r="H402" s="4">
        <f t="shared" ref="H402:I402" ca="1" si="17">AVERAGEIF($A$9:$A$388,$A402,H40:H398)</f>
        <v>52.649235049169931</v>
      </c>
      <c r="I402" s="4">
        <f t="shared" ca="1" si="17"/>
        <v>54.068235580770114</v>
      </c>
    </row>
    <row r="403" spans="1:9" x14ac:dyDescent="0.3">
      <c r="A403" s="2">
        <f t="shared" si="8"/>
        <v>2034</v>
      </c>
      <c r="B403" s="38"/>
      <c r="C403" s="38"/>
      <c r="D403" s="39"/>
      <c r="F403" s="4">
        <f t="shared" si="6"/>
        <v>5.6540916666666661</v>
      </c>
      <c r="G403" s="4"/>
      <c r="H403" s="4">
        <f t="shared" ref="H403:I403" ca="1" si="18">AVERAGEIF($A$9:$A$388,$A403,H41:H399)</f>
        <v>52.773247271619546</v>
      </c>
      <c r="I403" s="4">
        <f t="shared" ca="1" si="18"/>
        <v>55.819676411145942</v>
      </c>
    </row>
    <row r="404" spans="1:9" x14ac:dyDescent="0.3">
      <c r="A404" s="2">
        <f t="shared" si="8"/>
        <v>2035</v>
      </c>
      <c r="B404" s="38"/>
      <c r="C404" s="38"/>
      <c r="D404" s="39"/>
      <c r="F404" s="4">
        <f t="shared" si="6"/>
        <v>5.9091999999999993</v>
      </c>
      <c r="G404" s="4"/>
      <c r="H404" s="4">
        <f t="shared" ref="H404:I404" ca="1" si="19">AVERAGEIF($A$9:$A$388,$A404,H42:H400)</f>
        <v>57.919641335121945</v>
      </c>
      <c r="I404" s="4">
        <f t="shared" ca="1" si="19"/>
        <v>60.408396503766454</v>
      </c>
    </row>
    <row r="405" spans="1:9" x14ac:dyDescent="0.3">
      <c r="A405" s="2">
        <f t="shared" si="8"/>
        <v>2036</v>
      </c>
      <c r="B405" s="38"/>
      <c r="C405" s="38"/>
      <c r="D405" s="39"/>
      <c r="F405" s="4">
        <f t="shared" si="6"/>
        <v>6.1095583333333323</v>
      </c>
      <c r="G405" s="4"/>
      <c r="H405" s="4">
        <f t="shared" ref="H405:I405" ca="1" si="20">AVERAGEIF($A$9:$A$388,$A405,H43:H401)</f>
        <v>64.336146178362171</v>
      </c>
      <c r="I405" s="4">
        <f t="shared" ca="1" si="20"/>
        <v>69.581272654469785</v>
      </c>
    </row>
    <row r="406" spans="1:9" x14ac:dyDescent="0.3">
      <c r="A406" s="2">
        <f t="shared" si="8"/>
        <v>2037</v>
      </c>
      <c r="F406" s="4">
        <f t="shared" si="6"/>
        <v>6.4391499999999988</v>
      </c>
      <c r="G406" s="4"/>
      <c r="H406" s="4">
        <f t="shared" ref="H406:I406" ca="1" si="21">AVERAGEIF($A$9:$A$388,$A406,H44:H402)</f>
        <v>68.971595530378423</v>
      </c>
      <c r="I406" s="4">
        <f t="shared" ca="1" si="21"/>
        <v>75.341700801323995</v>
      </c>
    </row>
    <row r="407" spans="1:9" x14ac:dyDescent="0.3">
      <c r="A407" s="2">
        <f t="shared" si="8"/>
        <v>2038</v>
      </c>
      <c r="B407" s="38"/>
      <c r="C407" s="38"/>
      <c r="D407" s="39"/>
      <c r="F407" s="4">
        <f t="shared" si="6"/>
        <v>6.7706666666666662</v>
      </c>
      <c r="H407" s="4">
        <f t="shared" ref="H407:I407" ca="1" si="22">AVERAGEIF($A$9:$A$388,$A407,H45:H403)</f>
        <v>70.286951954320912</v>
      </c>
      <c r="I407" s="4">
        <f t="shared" ca="1" si="22"/>
        <v>78.08877904761404</v>
      </c>
    </row>
    <row r="408" spans="1:9" x14ac:dyDescent="0.3">
      <c r="A408" s="2">
        <f t="shared" si="8"/>
        <v>2039</v>
      </c>
      <c r="B408" s="38"/>
      <c r="C408" s="38"/>
      <c r="D408" s="39"/>
      <c r="F408" s="4">
        <f t="shared" si="6"/>
        <v>7.1185583333333335</v>
      </c>
      <c r="H408" s="4">
        <f t="shared" ref="H408:I408" ca="1" si="23">AVERAGEIF($A$9:$A$388,$A408,H46:H404)</f>
        <v>72.373646861903183</v>
      </c>
      <c r="I408" s="4">
        <f t="shared" ca="1" si="23"/>
        <v>81.675566131577028</v>
      </c>
    </row>
    <row r="409" spans="1:9" x14ac:dyDescent="0.3">
      <c r="A409" s="2">
        <f t="shared" si="8"/>
        <v>2040</v>
      </c>
      <c r="B409" s="38"/>
      <c r="C409" s="38"/>
      <c r="D409" s="39"/>
      <c r="F409" s="4">
        <f t="shared" si="6"/>
        <v>7.5167666666666682</v>
      </c>
      <c r="H409" s="4">
        <f t="shared" ref="H409:I409" ca="1" si="24">AVERAGEIF($A$9:$A$388,$A409,H47:H405)</f>
        <v>76.29960697791573</v>
      </c>
      <c r="I409" s="4">
        <f t="shared" ca="1" si="24"/>
        <v>85.842580149270134</v>
      </c>
    </row>
    <row r="410" spans="1:9" x14ac:dyDescent="0.3">
      <c r="A410" s="2">
        <f t="shared" si="8"/>
        <v>2041</v>
      </c>
      <c r="B410" s="38"/>
      <c r="C410" s="38"/>
      <c r="D410" s="39"/>
      <c r="F410" s="4">
        <f t="shared" si="6"/>
        <v>7.873124999999999</v>
      </c>
      <c r="H410" s="4">
        <f t="shared" ref="H410:I410" ca="1" si="25">AVERAGEIF($A$9:$A$388,$A410,H48:H406)</f>
        <v>81.222348984678277</v>
      </c>
      <c r="I410" s="4">
        <f t="shared" ca="1" si="25"/>
        <v>98.265811126775532</v>
      </c>
    </row>
    <row r="411" spans="1:9" x14ac:dyDescent="0.3">
      <c r="A411" s="2">
        <f t="shared" si="8"/>
        <v>2042</v>
      </c>
      <c r="B411" s="38"/>
      <c r="C411" s="38"/>
      <c r="D411" s="39"/>
      <c r="F411" s="4">
        <f t="shared" si="6"/>
        <v>8.3406249999999993</v>
      </c>
      <c r="H411" s="4">
        <f t="shared" ref="H411:I411" ca="1" si="26">AVERAGEIF($A$9:$A$388,$A411,H49:H407)</f>
        <v>85.205949372160461</v>
      </c>
      <c r="I411" s="4">
        <f t="shared" ca="1" si="26"/>
        <v>103.41142203337853</v>
      </c>
    </row>
    <row r="412" spans="1:9" x14ac:dyDescent="0.3">
      <c r="A412" s="2">
        <f t="shared" si="8"/>
        <v>2043</v>
      </c>
      <c r="B412" s="38"/>
      <c r="C412" s="38"/>
      <c r="D412" s="39"/>
      <c r="F412" s="4">
        <f t="shared" si="6"/>
        <v>8.7868666666666666</v>
      </c>
      <c r="H412" s="4">
        <f t="shared" ref="H412:I412" ca="1" si="27">AVERAGEIF($A$9:$A$388,$A412,H50:H408)</f>
        <v>84.243300712889919</v>
      </c>
      <c r="I412" s="4">
        <f t="shared" ca="1" si="27"/>
        <v>100.74328433061528</v>
      </c>
    </row>
    <row r="413" spans="1:9" x14ac:dyDescent="0.3">
      <c r="A413" s="2">
        <f t="shared" si="8"/>
        <v>2044</v>
      </c>
      <c r="B413" s="38"/>
      <c r="C413" s="38"/>
      <c r="D413" s="39"/>
      <c r="F413" s="4">
        <f t="shared" si="6"/>
        <v>9.1204750000000008</v>
      </c>
      <c r="H413" s="4">
        <f t="shared" ref="H413:I413" ca="1" si="28">AVERAGEIF($A$9:$A$388,$A413,H51:H409)</f>
        <v>92.439141128045321</v>
      </c>
      <c r="I413" s="4">
        <f t="shared" ca="1" si="28"/>
        <v>104.02920156407849</v>
      </c>
    </row>
    <row r="414" spans="1:9" x14ac:dyDescent="0.3">
      <c r="A414" s="2">
        <f t="shared" si="8"/>
        <v>2045</v>
      </c>
      <c r="B414" s="38"/>
      <c r="C414" s="38"/>
      <c r="D414" s="39"/>
      <c r="F414" s="4">
        <f t="shared" si="6"/>
        <v>9.6718250000000001</v>
      </c>
      <c r="H414" s="4">
        <f t="shared" ref="H414:I414" ca="1" si="29">AVERAGEIF($A$9:$A$388,$A414,H52:H410)</f>
        <v>98.338605082291565</v>
      </c>
      <c r="I414" s="4">
        <f t="shared" ca="1" si="29"/>
        <v>108.37285681232895</v>
      </c>
    </row>
    <row r="415" spans="1:9" x14ac:dyDescent="0.3">
      <c r="B415" s="38"/>
      <c r="C415" s="38"/>
      <c r="D415" s="39"/>
    </row>
    <row r="416" spans="1:9" x14ac:dyDescent="0.3">
      <c r="B416" s="38"/>
      <c r="C416" s="38"/>
      <c r="D416" s="39"/>
    </row>
    <row r="417" spans="2:4" x14ac:dyDescent="0.3">
      <c r="B417" s="38"/>
      <c r="C417" s="38"/>
      <c r="D417" s="39"/>
    </row>
    <row r="418" spans="2:4" x14ac:dyDescent="0.3">
      <c r="B418" s="38"/>
      <c r="C418" s="38"/>
      <c r="D418" s="39"/>
    </row>
    <row r="419" spans="2:4" x14ac:dyDescent="0.3">
      <c r="B419" s="38"/>
      <c r="C419" s="38"/>
      <c r="D419" s="39"/>
    </row>
    <row r="420" spans="2:4" x14ac:dyDescent="0.3">
      <c r="B420" s="38"/>
      <c r="C420" s="38"/>
      <c r="D420" s="39"/>
    </row>
    <row r="421" spans="2:4" x14ac:dyDescent="0.3">
      <c r="B421" s="38"/>
      <c r="C421" s="38"/>
      <c r="D421" s="39"/>
    </row>
    <row r="422" spans="2:4" x14ac:dyDescent="0.3">
      <c r="B422" s="38"/>
      <c r="C422" s="38"/>
      <c r="D422" s="39"/>
    </row>
    <row r="423" spans="2:4" x14ac:dyDescent="0.3">
      <c r="B423" s="38"/>
      <c r="C423" s="38"/>
      <c r="D423" s="39"/>
    </row>
    <row r="424" spans="2:4" x14ac:dyDescent="0.3">
      <c r="B424" s="38"/>
      <c r="C424" s="38"/>
      <c r="D424" s="39"/>
    </row>
    <row r="425" spans="2:4" x14ac:dyDescent="0.3">
      <c r="B425" s="38"/>
      <c r="C425" s="38"/>
      <c r="D425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789A-9702-446C-95DB-B85E96316C7C}">
  <sheetPr codeName="Sheet5"/>
  <dimension ref="A1:M425"/>
  <sheetViews>
    <sheetView zoomScaleNormal="100" workbookViewId="0"/>
  </sheetViews>
  <sheetFormatPr defaultRowHeight="14" x14ac:dyDescent="0.3"/>
  <cols>
    <col min="1" max="1" width="6.7265625" style="2" customWidth="1"/>
    <col min="2" max="2" width="12.453125" style="2" customWidth="1"/>
    <col min="3" max="3" width="8.453125" style="2" bestFit="1" customWidth="1"/>
    <col min="4" max="4" width="14.1796875" style="2" bestFit="1" customWidth="1"/>
    <col min="5" max="5" width="8.7265625" style="2"/>
    <col min="6" max="6" width="10.453125" style="2" bestFit="1" customWidth="1"/>
    <col min="7" max="16384" width="8.7265625" style="2"/>
  </cols>
  <sheetData>
    <row r="1" spans="1:13" ht="28" x14ac:dyDescent="0.3">
      <c r="A1" s="8" t="s">
        <v>15</v>
      </c>
      <c r="B1" s="9"/>
      <c r="C1" s="9"/>
      <c r="D1" s="41" t="s">
        <v>16</v>
      </c>
      <c r="F1" s="10" t="s">
        <v>39</v>
      </c>
      <c r="H1" s="11" t="s">
        <v>8</v>
      </c>
      <c r="I1" s="11" t="s">
        <v>9</v>
      </c>
    </row>
    <row r="2" spans="1:13" x14ac:dyDescent="0.3">
      <c r="A2" s="12"/>
      <c r="B2" s="12"/>
      <c r="C2" s="12"/>
      <c r="D2" s="13" t="s">
        <v>17</v>
      </c>
      <c r="F2" s="14" t="s">
        <v>40</v>
      </c>
      <c r="L2" s="2" t="s">
        <v>18</v>
      </c>
      <c r="M2" s="2" t="s">
        <v>28</v>
      </c>
    </row>
    <row r="3" spans="1:13" ht="26" x14ac:dyDescent="0.3">
      <c r="A3" s="15" t="s">
        <v>19</v>
      </c>
      <c r="B3" s="42">
        <v>44834</v>
      </c>
      <c r="C3" s="43"/>
      <c r="D3" s="13" t="s">
        <v>20</v>
      </c>
      <c r="F3" s="16" t="s">
        <v>41</v>
      </c>
      <c r="H3" s="17"/>
      <c r="I3" s="17"/>
    </row>
    <row r="4" spans="1:13" x14ac:dyDescent="0.3">
      <c r="B4" s="44"/>
      <c r="C4" s="18"/>
      <c r="D4" s="13" t="s">
        <v>21</v>
      </c>
      <c r="F4" s="19" t="s">
        <v>42</v>
      </c>
      <c r="H4" s="20"/>
      <c r="I4" s="21"/>
    </row>
    <row r="5" spans="1:13" x14ac:dyDescent="0.3">
      <c r="A5" s="45"/>
      <c r="B5" s="18"/>
      <c r="C5" s="18"/>
      <c r="D5" s="46"/>
      <c r="F5" s="16">
        <v>0</v>
      </c>
      <c r="H5" s="20"/>
      <c r="I5" s="21"/>
    </row>
    <row r="6" spans="1:13" x14ac:dyDescent="0.3">
      <c r="A6" s="22"/>
      <c r="B6" s="23"/>
      <c r="C6" s="24"/>
      <c r="D6" s="25"/>
      <c r="F6" s="26" t="s">
        <v>43</v>
      </c>
      <c r="H6" s="20"/>
      <c r="I6" s="21"/>
    </row>
    <row r="7" spans="1:13" x14ac:dyDescent="0.3">
      <c r="A7" s="12"/>
      <c r="B7" s="27"/>
      <c r="C7" s="28"/>
      <c r="D7" s="27"/>
      <c r="F7" s="29" t="s">
        <v>44</v>
      </c>
      <c r="H7" s="47" t="s">
        <v>8</v>
      </c>
      <c r="I7" s="47" t="s">
        <v>9</v>
      </c>
    </row>
    <row r="8" spans="1:13" x14ac:dyDescent="0.3">
      <c r="A8" s="12"/>
      <c r="B8" s="27" t="s">
        <v>22</v>
      </c>
      <c r="C8" s="27" t="s">
        <v>23</v>
      </c>
      <c r="D8" s="31" t="s">
        <v>24</v>
      </c>
      <c r="F8" s="16" t="s">
        <v>45</v>
      </c>
      <c r="H8" s="32" t="s">
        <v>45</v>
      </c>
      <c r="I8" s="32" t="s">
        <v>45</v>
      </c>
    </row>
    <row r="9" spans="1:13" x14ac:dyDescent="0.3">
      <c r="A9" s="33">
        <v>2021</v>
      </c>
      <c r="B9" s="34">
        <v>44197</v>
      </c>
      <c r="C9" s="34">
        <v>44227</v>
      </c>
      <c r="D9" s="35">
        <v>44197</v>
      </c>
      <c r="F9" s="36">
        <v>2.5892307692307694</v>
      </c>
      <c r="H9" s="21"/>
      <c r="I9" s="21"/>
    </row>
    <row r="10" spans="1:13" x14ac:dyDescent="0.3">
      <c r="A10" s="33">
        <v>2021</v>
      </c>
      <c r="B10" s="34">
        <v>44228</v>
      </c>
      <c r="C10" s="34">
        <v>44255</v>
      </c>
      <c r="D10" s="35">
        <v>44228</v>
      </c>
      <c r="F10" s="36">
        <v>5.4403999999999995</v>
      </c>
      <c r="H10" s="21"/>
      <c r="I10" s="21"/>
    </row>
    <row r="11" spans="1:13" x14ac:dyDescent="0.3">
      <c r="A11" s="33">
        <v>2021</v>
      </c>
      <c r="B11" s="34">
        <v>44256</v>
      </c>
      <c r="C11" s="34">
        <v>44286</v>
      </c>
      <c r="D11" s="35">
        <v>44256</v>
      </c>
      <c r="F11" s="36">
        <v>2.5645161290322589</v>
      </c>
      <c r="H11" s="21"/>
      <c r="I11" s="21"/>
    </row>
    <row r="12" spans="1:13" x14ac:dyDescent="0.3">
      <c r="A12" s="33">
        <v>2021</v>
      </c>
      <c r="B12" s="34">
        <v>44287</v>
      </c>
      <c r="C12" s="34">
        <v>44316</v>
      </c>
      <c r="D12" s="35">
        <v>44287</v>
      </c>
      <c r="F12" s="36">
        <v>2.5733333333333333</v>
      </c>
      <c r="H12" s="21"/>
      <c r="I12" s="21"/>
    </row>
    <row r="13" spans="1:13" x14ac:dyDescent="0.3">
      <c r="A13" s="33">
        <v>2021</v>
      </c>
      <c r="B13" s="34">
        <v>44317</v>
      </c>
      <c r="C13" s="34">
        <v>44347</v>
      </c>
      <c r="D13" s="35">
        <v>44317</v>
      </c>
      <c r="F13" s="36">
        <v>2.8764516129032254</v>
      </c>
      <c r="H13" s="21"/>
      <c r="I13" s="21"/>
    </row>
    <row r="14" spans="1:13" x14ac:dyDescent="0.3">
      <c r="A14" s="33">
        <v>2021</v>
      </c>
      <c r="B14" s="34">
        <v>44348</v>
      </c>
      <c r="C14" s="34">
        <v>44377</v>
      </c>
      <c r="D14" s="35">
        <v>44348</v>
      </c>
      <c r="F14" s="36">
        <v>3.1868333333333325</v>
      </c>
      <c r="H14" s="21"/>
      <c r="I14" s="21"/>
    </row>
    <row r="15" spans="1:13" x14ac:dyDescent="0.3">
      <c r="A15" s="33">
        <v>2021</v>
      </c>
      <c r="B15" s="34">
        <v>44378</v>
      </c>
      <c r="C15" s="34">
        <v>44408</v>
      </c>
      <c r="D15" s="35">
        <v>44378</v>
      </c>
      <c r="F15" s="36">
        <v>3.7945161290322593</v>
      </c>
      <c r="H15" s="21"/>
      <c r="I15" s="21"/>
    </row>
    <row r="16" spans="1:13" x14ac:dyDescent="0.3">
      <c r="A16" s="33">
        <v>2021</v>
      </c>
      <c r="B16" s="34">
        <v>44409</v>
      </c>
      <c r="C16" s="34">
        <v>44439</v>
      </c>
      <c r="D16" s="35">
        <v>44409</v>
      </c>
      <c r="F16" s="36">
        <v>4.0288709677419359</v>
      </c>
      <c r="H16" s="21"/>
      <c r="I16" s="21"/>
    </row>
    <row r="17" spans="1:9" x14ac:dyDescent="0.3">
      <c r="A17" s="33">
        <v>2021</v>
      </c>
      <c r="B17" s="34">
        <v>44440</v>
      </c>
      <c r="C17" s="34">
        <v>44469</v>
      </c>
      <c r="D17" s="35">
        <v>44440</v>
      </c>
      <c r="F17" s="36">
        <v>5.023833333333334</v>
      </c>
      <c r="H17" s="21"/>
      <c r="I17" s="21"/>
    </row>
    <row r="18" spans="1:9" x14ac:dyDescent="0.3">
      <c r="A18" s="33">
        <v>2021</v>
      </c>
      <c r="B18" s="34">
        <v>44470</v>
      </c>
      <c r="C18" s="34">
        <v>44500</v>
      </c>
      <c r="D18" s="35">
        <v>44470</v>
      </c>
      <c r="F18" s="36">
        <v>5.4866129032258071</v>
      </c>
      <c r="H18" s="21"/>
      <c r="I18" s="21"/>
    </row>
    <row r="19" spans="1:9" x14ac:dyDescent="0.3">
      <c r="A19" s="33">
        <v>2021</v>
      </c>
      <c r="B19" s="34">
        <v>44501</v>
      </c>
      <c r="C19" s="34">
        <v>44530</v>
      </c>
      <c r="D19" s="35">
        <v>44501</v>
      </c>
      <c r="F19" s="36">
        <v>5.0318333333333358</v>
      </c>
      <c r="H19" s="21"/>
      <c r="I19" s="21"/>
    </row>
    <row r="20" spans="1:9" x14ac:dyDescent="0.3">
      <c r="A20" s="33">
        <v>2021</v>
      </c>
      <c r="B20" s="34">
        <v>44531</v>
      </c>
      <c r="C20" s="34">
        <v>44561</v>
      </c>
      <c r="D20" s="35">
        <v>44531</v>
      </c>
      <c r="F20" s="36">
        <v>3.7151612903225812</v>
      </c>
      <c r="H20" s="21"/>
      <c r="I20" s="21"/>
    </row>
    <row r="21" spans="1:9" x14ac:dyDescent="0.3">
      <c r="A21" s="33">
        <v>2022</v>
      </c>
      <c r="B21" s="34">
        <v>44562</v>
      </c>
      <c r="C21" s="34">
        <v>44592</v>
      </c>
      <c r="D21" s="35">
        <v>44562</v>
      </c>
      <c r="F21" s="36">
        <v>4.2696774193548386</v>
      </c>
      <c r="H21" s="21"/>
      <c r="I21" s="21"/>
    </row>
    <row r="22" spans="1:9" x14ac:dyDescent="0.3">
      <c r="A22" s="33">
        <v>2022</v>
      </c>
      <c r="B22" s="34">
        <v>44593</v>
      </c>
      <c r="C22" s="34">
        <v>44620</v>
      </c>
      <c r="D22" s="35">
        <v>44593</v>
      </c>
      <c r="F22" s="36">
        <v>4.6732142857142858</v>
      </c>
      <c r="H22" s="21"/>
      <c r="I22" s="21"/>
    </row>
    <row r="23" spans="1:9" x14ac:dyDescent="0.3">
      <c r="A23" s="33">
        <v>2022</v>
      </c>
      <c r="B23" s="34">
        <v>44621</v>
      </c>
      <c r="C23" s="34">
        <v>44651</v>
      </c>
      <c r="D23" s="35">
        <v>44621</v>
      </c>
      <c r="F23" s="36">
        <v>4.8622580645161309</v>
      </c>
      <c r="H23" s="21"/>
      <c r="I23" s="21"/>
    </row>
    <row r="24" spans="1:9" x14ac:dyDescent="0.3">
      <c r="A24" s="33">
        <v>2022</v>
      </c>
      <c r="B24" s="34">
        <v>44652</v>
      </c>
      <c r="C24" s="34">
        <v>44681</v>
      </c>
      <c r="D24" s="35">
        <v>44652</v>
      </c>
      <c r="F24" s="36">
        <v>6.4746666666666686</v>
      </c>
      <c r="H24" s="21"/>
      <c r="I24" s="21"/>
    </row>
    <row r="25" spans="1:9" x14ac:dyDescent="0.3">
      <c r="A25" s="33">
        <v>2022</v>
      </c>
      <c r="B25" s="34">
        <v>44682</v>
      </c>
      <c r="C25" s="34">
        <v>44712</v>
      </c>
      <c r="D25" s="35">
        <v>44682</v>
      </c>
      <c r="F25" s="36">
        <v>7.9987096774193525</v>
      </c>
      <c r="H25" s="21"/>
      <c r="I25" s="21"/>
    </row>
    <row r="26" spans="1:9" x14ac:dyDescent="0.3">
      <c r="A26" s="33">
        <v>2022</v>
      </c>
      <c r="B26" s="34">
        <v>44713</v>
      </c>
      <c r="C26" s="34">
        <v>44742</v>
      </c>
      <c r="D26" s="35">
        <v>44713</v>
      </c>
      <c r="F26" s="36">
        <v>7.6936666666666662</v>
      </c>
      <c r="H26" s="21"/>
      <c r="I26" s="21"/>
    </row>
    <row r="27" spans="1:9" x14ac:dyDescent="0.3">
      <c r="A27" s="33">
        <v>2022</v>
      </c>
      <c r="B27" s="34">
        <v>44743</v>
      </c>
      <c r="C27" s="34">
        <v>44773</v>
      </c>
      <c r="D27" s="35">
        <v>44743</v>
      </c>
      <c r="F27" s="36">
        <v>7.1037096774193547</v>
      </c>
      <c r="H27" s="21"/>
      <c r="I27" s="21"/>
    </row>
    <row r="28" spans="1:9" x14ac:dyDescent="0.3">
      <c r="A28" s="33">
        <v>2022</v>
      </c>
      <c r="B28" s="34">
        <v>44774</v>
      </c>
      <c r="C28" s="34">
        <v>44804</v>
      </c>
      <c r="D28" s="35">
        <v>44774</v>
      </c>
      <c r="F28" s="36">
        <v>8.7938709677419347</v>
      </c>
      <c r="H28" s="21"/>
      <c r="I28" s="21"/>
    </row>
    <row r="29" spans="1:9" x14ac:dyDescent="0.3">
      <c r="A29" s="33">
        <v>2022</v>
      </c>
      <c r="B29" s="34">
        <v>44805</v>
      </c>
      <c r="C29" s="34">
        <v>44834</v>
      </c>
      <c r="D29" s="35">
        <v>44805</v>
      </c>
      <c r="F29" s="36">
        <v>7.9878333333333309</v>
      </c>
      <c r="H29" s="21"/>
      <c r="I29" s="21"/>
    </row>
    <row r="30" spans="1:9" x14ac:dyDescent="0.3">
      <c r="A30" s="33">
        <v>2022</v>
      </c>
      <c r="B30" s="34">
        <v>44835</v>
      </c>
      <c r="C30" s="34">
        <v>44865</v>
      </c>
      <c r="D30" s="35">
        <v>44835</v>
      </c>
      <c r="F30" s="36">
        <v>6.65</v>
      </c>
      <c r="H30" s="21">
        <v>68.832607526881731</v>
      </c>
      <c r="I30" s="21">
        <v>78.342606451612895</v>
      </c>
    </row>
    <row r="31" spans="1:9" x14ac:dyDescent="0.3">
      <c r="A31" s="33">
        <v>2022</v>
      </c>
      <c r="B31" s="34">
        <v>44866</v>
      </c>
      <c r="C31" s="34">
        <v>44895</v>
      </c>
      <c r="D31" s="35">
        <v>44866</v>
      </c>
      <c r="F31" s="36">
        <v>6.766</v>
      </c>
      <c r="H31" s="21">
        <v>65.694563800277379</v>
      </c>
      <c r="I31" s="21">
        <v>72.012324133148411</v>
      </c>
    </row>
    <row r="32" spans="1:9" x14ac:dyDescent="0.3">
      <c r="A32" s="33">
        <v>2022</v>
      </c>
      <c r="B32" s="34">
        <v>44896</v>
      </c>
      <c r="C32" s="34">
        <v>44926</v>
      </c>
      <c r="D32" s="35">
        <v>44896</v>
      </c>
      <c r="F32" s="36">
        <v>7.0650000000000004</v>
      </c>
      <c r="H32" s="21">
        <v>75.290859677419363</v>
      </c>
      <c r="I32" s="21">
        <v>94.616372580645162</v>
      </c>
    </row>
    <row r="33" spans="1:9" x14ac:dyDescent="0.3">
      <c r="A33" s="33">
        <v>2023</v>
      </c>
      <c r="B33" s="34">
        <v>44927</v>
      </c>
      <c r="C33" s="34">
        <v>44957</v>
      </c>
      <c r="D33" s="35">
        <v>44927</v>
      </c>
      <c r="F33" s="36">
        <v>7.2469999999999999</v>
      </c>
      <c r="H33" s="21">
        <v>84.468203225806448</v>
      </c>
      <c r="I33" s="21">
        <v>107.56155967741935</v>
      </c>
    </row>
    <row r="34" spans="1:9" x14ac:dyDescent="0.3">
      <c r="A34" s="33">
        <v>2023</v>
      </c>
      <c r="B34" s="34">
        <v>44958</v>
      </c>
      <c r="C34" s="34">
        <v>44985</v>
      </c>
      <c r="D34" s="35">
        <v>44958</v>
      </c>
      <c r="F34" s="36">
        <v>6.9370000000000003</v>
      </c>
      <c r="H34" s="21">
        <v>79.134914285714288</v>
      </c>
      <c r="I34" s="21">
        <v>94.561928571428581</v>
      </c>
    </row>
    <row r="35" spans="1:9" x14ac:dyDescent="0.3">
      <c r="A35" s="33">
        <v>2023</v>
      </c>
      <c r="B35" s="34">
        <v>44986</v>
      </c>
      <c r="C35" s="34">
        <v>45016</v>
      </c>
      <c r="D35" s="35">
        <v>44986</v>
      </c>
      <c r="F35" s="36">
        <v>6.0279999999999996</v>
      </c>
      <c r="H35" s="21">
        <v>58.085125975773884</v>
      </c>
      <c r="I35" s="21">
        <v>63.181645827725433</v>
      </c>
    </row>
    <row r="36" spans="1:9" x14ac:dyDescent="0.3">
      <c r="A36" s="33">
        <v>2023</v>
      </c>
      <c r="B36" s="34">
        <v>45017</v>
      </c>
      <c r="C36" s="34">
        <v>45046</v>
      </c>
      <c r="D36" s="35">
        <v>45017</v>
      </c>
      <c r="F36" s="36">
        <v>4.8869999999999996</v>
      </c>
      <c r="H36" s="21">
        <v>52.878327777777777</v>
      </c>
      <c r="I36" s="21">
        <v>54.837344444444447</v>
      </c>
    </row>
    <row r="37" spans="1:9" x14ac:dyDescent="0.3">
      <c r="A37" s="33">
        <v>2023</v>
      </c>
      <c r="B37" s="34">
        <v>45047</v>
      </c>
      <c r="C37" s="34">
        <v>45077</v>
      </c>
      <c r="D37" s="35">
        <v>45047</v>
      </c>
      <c r="F37" s="36">
        <v>4.7839999999999998</v>
      </c>
      <c r="H37" s="21">
        <v>52.012027956989243</v>
      </c>
      <c r="I37" s="21">
        <v>43.212017741935483</v>
      </c>
    </row>
    <row r="38" spans="1:9" x14ac:dyDescent="0.3">
      <c r="A38" s="33">
        <v>2023</v>
      </c>
      <c r="B38" s="34">
        <v>45078</v>
      </c>
      <c r="C38" s="34">
        <v>45107</v>
      </c>
      <c r="D38" s="35">
        <v>45078</v>
      </c>
      <c r="F38" s="36">
        <v>4.8479999999999999</v>
      </c>
      <c r="H38" s="21">
        <v>85.584569999999999</v>
      </c>
      <c r="I38" s="21">
        <v>49.504798888888892</v>
      </c>
    </row>
    <row r="39" spans="1:9" x14ac:dyDescent="0.3">
      <c r="A39" s="33">
        <v>2023</v>
      </c>
      <c r="B39" s="34">
        <v>45108</v>
      </c>
      <c r="C39" s="34">
        <v>45138</v>
      </c>
      <c r="D39" s="35">
        <v>45108</v>
      </c>
      <c r="F39" s="36">
        <v>4.9139999999999997</v>
      </c>
      <c r="H39" s="21">
        <v>163.75965107526883</v>
      </c>
      <c r="I39" s="21">
        <v>126.03858010752687</v>
      </c>
    </row>
    <row r="40" spans="1:9" x14ac:dyDescent="0.3">
      <c r="A40" s="33">
        <v>2023</v>
      </c>
      <c r="B40" s="34">
        <v>45139</v>
      </c>
      <c r="C40" s="34">
        <v>45169</v>
      </c>
      <c r="D40" s="35">
        <v>45139</v>
      </c>
      <c r="F40" s="36">
        <v>4.9240000000000004</v>
      </c>
      <c r="H40" s="21">
        <v>173.96174838709675</v>
      </c>
      <c r="I40" s="21">
        <v>146.5436064516129</v>
      </c>
    </row>
    <row r="41" spans="1:9" x14ac:dyDescent="0.3">
      <c r="A41" s="33">
        <v>2023</v>
      </c>
      <c r="B41" s="34">
        <v>45170</v>
      </c>
      <c r="C41" s="34">
        <v>45199</v>
      </c>
      <c r="D41" s="35">
        <v>45170</v>
      </c>
      <c r="F41" s="36">
        <v>4.8940000000000001</v>
      </c>
      <c r="H41" s="21">
        <v>150.0146</v>
      </c>
      <c r="I41" s="21">
        <v>125.94572222222223</v>
      </c>
    </row>
    <row r="42" spans="1:9" x14ac:dyDescent="0.3">
      <c r="A42" s="33">
        <v>2023</v>
      </c>
      <c r="B42" s="34">
        <v>45200</v>
      </c>
      <c r="C42" s="34">
        <v>45230</v>
      </c>
      <c r="D42" s="35">
        <v>45200</v>
      </c>
      <c r="F42" s="36">
        <v>4.9649999999999999</v>
      </c>
      <c r="H42" s="21">
        <v>72.279547849462361</v>
      </c>
      <c r="I42" s="21">
        <v>76.795740860215048</v>
      </c>
    </row>
    <row r="43" spans="1:9" x14ac:dyDescent="0.3">
      <c r="A43" s="33">
        <v>2023</v>
      </c>
      <c r="B43" s="34">
        <v>45231</v>
      </c>
      <c r="C43" s="34">
        <v>45260</v>
      </c>
      <c r="D43" s="35">
        <v>45231</v>
      </c>
      <c r="F43" s="36">
        <v>5.2649999999999997</v>
      </c>
      <c r="H43" s="21">
        <v>63.993456033287096</v>
      </c>
      <c r="I43" s="21">
        <v>81.918686130374482</v>
      </c>
    </row>
    <row r="44" spans="1:9" x14ac:dyDescent="0.3">
      <c r="A44" s="33">
        <v>2023</v>
      </c>
      <c r="B44" s="34">
        <v>45261</v>
      </c>
      <c r="C44" s="34">
        <v>45291</v>
      </c>
      <c r="D44" s="35">
        <v>45261</v>
      </c>
      <c r="F44" s="36">
        <v>5.5419999999999998</v>
      </c>
      <c r="H44" s="21">
        <v>68.148967204301073</v>
      </c>
      <c r="I44" s="21">
        <v>93.521381720430099</v>
      </c>
    </row>
    <row r="45" spans="1:9" x14ac:dyDescent="0.3">
      <c r="A45" s="33">
        <v>2024</v>
      </c>
      <c r="B45" s="34">
        <v>45292</v>
      </c>
      <c r="C45" s="34">
        <v>45322</v>
      </c>
      <c r="D45" s="35">
        <v>45292</v>
      </c>
      <c r="F45" s="36">
        <v>5.6820000000000004</v>
      </c>
      <c r="H45" s="21">
        <v>71.229132795698916</v>
      </c>
      <c r="I45" s="21">
        <v>89.593774193548384</v>
      </c>
    </row>
    <row r="46" spans="1:9" x14ac:dyDescent="0.3">
      <c r="A46" s="33">
        <v>2024</v>
      </c>
      <c r="B46" s="34">
        <v>45323</v>
      </c>
      <c r="C46" s="34">
        <v>45351</v>
      </c>
      <c r="D46" s="35">
        <v>45323</v>
      </c>
      <c r="F46" s="36">
        <v>5.4829999999999997</v>
      </c>
      <c r="H46" s="21">
        <v>64.289783908045976</v>
      </c>
      <c r="I46" s="21">
        <v>79.154360344827595</v>
      </c>
    </row>
    <row r="47" spans="1:9" x14ac:dyDescent="0.3">
      <c r="A47" s="33">
        <v>2024</v>
      </c>
      <c r="B47" s="34">
        <v>45352</v>
      </c>
      <c r="C47" s="34">
        <v>45382</v>
      </c>
      <c r="D47" s="35">
        <v>45352</v>
      </c>
      <c r="F47" s="36">
        <v>5.0229999999999997</v>
      </c>
      <c r="H47" s="21">
        <v>57.685363122476446</v>
      </c>
      <c r="I47" s="21">
        <v>64.405355383580073</v>
      </c>
    </row>
    <row r="48" spans="1:9" x14ac:dyDescent="0.3">
      <c r="A48" s="33">
        <v>2024</v>
      </c>
      <c r="B48" s="37">
        <v>45383</v>
      </c>
      <c r="C48" s="38">
        <v>45412</v>
      </c>
      <c r="D48" s="39">
        <v>45383</v>
      </c>
      <c r="F48" s="36">
        <v>4.3259999999999996</v>
      </c>
      <c r="H48" s="21">
        <v>40.117668888888893</v>
      </c>
      <c r="I48" s="21">
        <v>41.202417777777775</v>
      </c>
    </row>
    <row r="49" spans="1:9" x14ac:dyDescent="0.3">
      <c r="A49" s="33">
        <v>2024</v>
      </c>
      <c r="B49" s="38">
        <v>45413</v>
      </c>
      <c r="C49" s="38">
        <v>45443</v>
      </c>
      <c r="D49" s="39">
        <v>45413</v>
      </c>
      <c r="F49" s="36">
        <v>4.2709999999999999</v>
      </c>
      <c r="H49" s="21">
        <v>43.80819838709678</v>
      </c>
      <c r="I49" s="21">
        <v>37.491099462365597</v>
      </c>
    </row>
    <row r="50" spans="1:9" x14ac:dyDescent="0.3">
      <c r="A50" s="33">
        <v>2024</v>
      </c>
      <c r="B50" s="38">
        <v>45444</v>
      </c>
      <c r="C50" s="38">
        <v>45473</v>
      </c>
      <c r="D50" s="39">
        <v>45444</v>
      </c>
      <c r="F50" s="36">
        <v>4.3440000000000003</v>
      </c>
      <c r="H50" s="21">
        <v>69.24926111111111</v>
      </c>
      <c r="I50" s="21">
        <v>36.861155555555555</v>
      </c>
    </row>
    <row r="51" spans="1:9" x14ac:dyDescent="0.3">
      <c r="A51" s="33">
        <v>2024</v>
      </c>
      <c r="B51" s="38">
        <v>45474</v>
      </c>
      <c r="C51" s="38">
        <v>45504</v>
      </c>
      <c r="D51" s="39">
        <v>45474</v>
      </c>
      <c r="F51" s="36">
        <v>4.4249999999999998</v>
      </c>
      <c r="H51" s="21">
        <v>133.72340483870968</v>
      </c>
      <c r="I51" s="21">
        <v>112.56988494623654</v>
      </c>
    </row>
    <row r="52" spans="1:9" x14ac:dyDescent="0.3">
      <c r="A52" s="33">
        <v>2024</v>
      </c>
      <c r="B52" s="38">
        <v>45505</v>
      </c>
      <c r="C52" s="38">
        <v>45535</v>
      </c>
      <c r="D52" s="39">
        <v>45505</v>
      </c>
      <c r="F52" s="36">
        <v>4.46</v>
      </c>
      <c r="H52" s="21">
        <v>136.46297741935484</v>
      </c>
      <c r="I52" s="21">
        <v>130.18742903225808</v>
      </c>
    </row>
    <row r="53" spans="1:9" x14ac:dyDescent="0.3">
      <c r="A53" s="33">
        <v>2024</v>
      </c>
      <c r="B53" s="38">
        <v>45536</v>
      </c>
      <c r="C53" s="38">
        <v>45565</v>
      </c>
      <c r="D53" s="39">
        <v>45536</v>
      </c>
      <c r="F53" s="36">
        <v>4.4450000000000003</v>
      </c>
      <c r="H53" s="21">
        <v>112.23084</v>
      </c>
      <c r="I53" s="21">
        <v>106.11741333333333</v>
      </c>
    </row>
    <row r="54" spans="1:9" x14ac:dyDescent="0.3">
      <c r="A54" s="33">
        <v>2024</v>
      </c>
      <c r="B54" s="38">
        <v>45566</v>
      </c>
      <c r="C54" s="38">
        <v>45596</v>
      </c>
      <c r="D54" s="39">
        <v>45566</v>
      </c>
      <c r="F54" s="36">
        <v>4.51</v>
      </c>
      <c r="H54" s="21">
        <v>57.128511290322585</v>
      </c>
      <c r="I54" s="21">
        <v>62.71849677419354</v>
      </c>
    </row>
    <row r="55" spans="1:9" x14ac:dyDescent="0.3">
      <c r="A55" s="33">
        <v>2024</v>
      </c>
      <c r="B55" s="38">
        <v>45597</v>
      </c>
      <c r="C55" s="38">
        <v>45626</v>
      </c>
      <c r="D55" s="39">
        <v>45597</v>
      </c>
      <c r="F55" s="36">
        <v>4.7640000000000002</v>
      </c>
      <c r="H55" s="21">
        <v>55.339971428571431</v>
      </c>
      <c r="I55" s="21">
        <v>67.333502981969502</v>
      </c>
    </row>
    <row r="56" spans="1:9" x14ac:dyDescent="0.3">
      <c r="A56" s="33">
        <v>2024</v>
      </c>
      <c r="B56" s="38">
        <v>45627</v>
      </c>
      <c r="C56" s="38">
        <v>45657</v>
      </c>
      <c r="D56" s="39">
        <v>45627</v>
      </c>
      <c r="F56" s="36">
        <v>5.1440000000000001</v>
      </c>
      <c r="H56" s="21">
        <v>63.568805913978494</v>
      </c>
      <c r="I56" s="21">
        <v>80.892573118279557</v>
      </c>
    </row>
    <row r="57" spans="1:9" x14ac:dyDescent="0.3">
      <c r="A57" s="33">
        <v>2025</v>
      </c>
      <c r="B57" s="38">
        <v>45658</v>
      </c>
      <c r="C57" s="38">
        <v>45688</v>
      </c>
      <c r="D57" s="39">
        <v>45658</v>
      </c>
      <c r="F57" s="36">
        <v>5.306</v>
      </c>
      <c r="H57" s="21">
        <v>58.179278494623645</v>
      </c>
      <c r="I57" s="21">
        <v>78.35682795698925</v>
      </c>
    </row>
    <row r="58" spans="1:9" x14ac:dyDescent="0.3">
      <c r="A58" s="33">
        <v>2025</v>
      </c>
      <c r="B58" s="38">
        <v>45689</v>
      </c>
      <c r="C58" s="38">
        <v>45716</v>
      </c>
      <c r="D58" s="39">
        <v>45689</v>
      </c>
      <c r="F58" s="36">
        <v>5.1459999999999999</v>
      </c>
      <c r="H58" s="21">
        <v>56.387507142857139</v>
      </c>
      <c r="I58" s="21">
        <v>68.600785714285706</v>
      </c>
    </row>
    <row r="59" spans="1:9" x14ac:dyDescent="0.3">
      <c r="A59" s="33">
        <v>2025</v>
      </c>
      <c r="B59" s="38">
        <v>45717</v>
      </c>
      <c r="C59" s="38">
        <v>45747</v>
      </c>
      <c r="D59" s="39">
        <v>45717</v>
      </c>
      <c r="F59" s="36">
        <v>4.7910000000000004</v>
      </c>
      <c r="H59" s="21">
        <v>51.390230484522213</v>
      </c>
      <c r="I59" s="21">
        <v>56.751708411843872</v>
      </c>
    </row>
    <row r="60" spans="1:9" x14ac:dyDescent="0.3">
      <c r="A60" s="33">
        <v>2025</v>
      </c>
      <c r="B60" s="38">
        <v>45748</v>
      </c>
      <c r="C60" s="38">
        <v>45777</v>
      </c>
      <c r="D60" s="39">
        <v>45748</v>
      </c>
      <c r="F60" s="36">
        <v>4.2359999999999998</v>
      </c>
      <c r="H60" s="21">
        <v>35.56185111111111</v>
      </c>
      <c r="I60" s="21">
        <v>36.385289999999998</v>
      </c>
    </row>
    <row r="61" spans="1:9" x14ac:dyDescent="0.3">
      <c r="A61" s="33">
        <v>2025</v>
      </c>
      <c r="B61" s="38">
        <v>45778</v>
      </c>
      <c r="C61" s="38">
        <v>45808</v>
      </c>
      <c r="D61" s="39">
        <v>45778</v>
      </c>
      <c r="F61" s="36">
        <v>4.1980000000000004</v>
      </c>
      <c r="H61" s="21">
        <v>37.935632795698922</v>
      </c>
      <c r="I61" s="21">
        <v>32.7905935483871</v>
      </c>
    </row>
    <row r="62" spans="1:9" x14ac:dyDescent="0.3">
      <c r="A62" s="33">
        <v>2025</v>
      </c>
      <c r="B62" s="38">
        <v>45809</v>
      </c>
      <c r="C62" s="38">
        <v>45838</v>
      </c>
      <c r="D62" s="39">
        <v>45809</v>
      </c>
      <c r="F62" s="36">
        <v>4.2640000000000002</v>
      </c>
      <c r="H62" s="21">
        <v>50.599427777777777</v>
      </c>
      <c r="I62" s="21">
        <v>33.146733333333337</v>
      </c>
    </row>
    <row r="63" spans="1:9" x14ac:dyDescent="0.3">
      <c r="A63" s="33">
        <v>2025</v>
      </c>
      <c r="B63" s="38">
        <v>45839</v>
      </c>
      <c r="C63" s="38">
        <v>45869</v>
      </c>
      <c r="D63" s="39">
        <v>45839</v>
      </c>
      <c r="F63" s="36">
        <v>4.3380000000000001</v>
      </c>
      <c r="H63" s="21">
        <v>136.8341322580645</v>
      </c>
      <c r="I63" s="21">
        <v>108.48795806451612</v>
      </c>
    </row>
    <row r="64" spans="1:9" x14ac:dyDescent="0.3">
      <c r="A64" s="33">
        <v>2025</v>
      </c>
      <c r="B64" s="38">
        <v>45870</v>
      </c>
      <c r="C64" s="38">
        <v>45900</v>
      </c>
      <c r="D64" s="39">
        <v>45870</v>
      </c>
      <c r="F64" s="36">
        <v>4.3579999999999997</v>
      </c>
      <c r="H64" s="21">
        <v>138.92168387096774</v>
      </c>
      <c r="I64" s="21">
        <v>120.59663602150538</v>
      </c>
    </row>
    <row r="65" spans="1:9" x14ac:dyDescent="0.3">
      <c r="A65" s="33">
        <v>2025</v>
      </c>
      <c r="B65" s="38">
        <v>45901</v>
      </c>
      <c r="C65" s="38">
        <v>45930</v>
      </c>
      <c r="D65" s="39">
        <v>45901</v>
      </c>
      <c r="F65" s="36">
        <v>4.335</v>
      </c>
      <c r="H65" s="21">
        <v>117.44589999999999</v>
      </c>
      <c r="I65" s="21">
        <v>110.17008888888887</v>
      </c>
    </row>
    <row r="66" spans="1:9" x14ac:dyDescent="0.3">
      <c r="A66" s="33">
        <v>2025</v>
      </c>
      <c r="B66" s="38">
        <v>45931</v>
      </c>
      <c r="C66" s="38">
        <v>45961</v>
      </c>
      <c r="D66" s="39">
        <v>45931</v>
      </c>
      <c r="F66" s="36">
        <v>4.3890000000000002</v>
      </c>
      <c r="H66" s="21">
        <v>47.870059677419356</v>
      </c>
      <c r="I66" s="21">
        <v>52.877735483870964</v>
      </c>
    </row>
    <row r="67" spans="1:9" x14ac:dyDescent="0.3">
      <c r="A67" s="33">
        <v>2025</v>
      </c>
      <c r="B67" s="38">
        <v>45962</v>
      </c>
      <c r="C67" s="38">
        <v>45991</v>
      </c>
      <c r="D67" s="39">
        <v>45962</v>
      </c>
      <c r="F67" s="36">
        <v>5.1445999999999996</v>
      </c>
      <c r="H67" s="21">
        <v>63.153456962552006</v>
      </c>
      <c r="I67" s="21">
        <v>67.249513065187244</v>
      </c>
    </row>
    <row r="68" spans="1:9" x14ac:dyDescent="0.3">
      <c r="A68" s="33">
        <v>2025</v>
      </c>
      <c r="B68" s="38">
        <v>45992</v>
      </c>
      <c r="C68" s="38">
        <v>46022</v>
      </c>
      <c r="D68" s="39">
        <v>45992</v>
      </c>
      <c r="F68" s="36">
        <v>5.3510999999999997</v>
      </c>
      <c r="H68" s="21">
        <v>66.593433548387097</v>
      </c>
      <c r="I68" s="21">
        <v>74.658627204301069</v>
      </c>
    </row>
    <row r="69" spans="1:9" x14ac:dyDescent="0.3">
      <c r="A69" s="33">
        <v>2026</v>
      </c>
      <c r="B69" s="38">
        <v>46023</v>
      </c>
      <c r="C69" s="38">
        <v>46053</v>
      </c>
      <c r="D69" s="39">
        <v>46023</v>
      </c>
      <c r="F69" s="36">
        <v>5.5835999999999997</v>
      </c>
      <c r="H69" s="21">
        <v>62.571624946236561</v>
      </c>
      <c r="I69" s="21">
        <v>71.499071827956996</v>
      </c>
    </row>
    <row r="70" spans="1:9" x14ac:dyDescent="0.3">
      <c r="A70" s="33">
        <v>2026</v>
      </c>
      <c r="B70" s="38">
        <v>46054</v>
      </c>
      <c r="C70" s="38">
        <v>46081</v>
      </c>
      <c r="D70" s="39">
        <v>46054</v>
      </c>
      <c r="F70" s="36">
        <v>5.4241000000000001</v>
      </c>
      <c r="H70" s="21">
        <v>64.801561428571432</v>
      </c>
      <c r="I70" s="21">
        <v>70.910032857142866</v>
      </c>
    </row>
    <row r="71" spans="1:9" x14ac:dyDescent="0.3">
      <c r="A71" s="33">
        <v>2026</v>
      </c>
      <c r="B71" s="38">
        <v>46082</v>
      </c>
      <c r="C71" s="38">
        <v>46112</v>
      </c>
      <c r="D71" s="39">
        <v>46082</v>
      </c>
      <c r="F71" s="36">
        <v>4.7317999999999998</v>
      </c>
      <c r="H71" s="21">
        <v>50.698467685060564</v>
      </c>
      <c r="I71" s="21">
        <v>53.299529300134587</v>
      </c>
    </row>
    <row r="72" spans="1:9" x14ac:dyDescent="0.3">
      <c r="A72" s="33">
        <v>2026</v>
      </c>
      <c r="B72" s="38">
        <v>46113</v>
      </c>
      <c r="C72" s="38">
        <v>46142</v>
      </c>
      <c r="D72" s="39">
        <v>46113</v>
      </c>
      <c r="F72" s="36">
        <v>4.2782999999999998</v>
      </c>
      <c r="H72" s="21">
        <v>40.268037555555559</v>
      </c>
      <c r="I72" s="21">
        <v>39.021797111111105</v>
      </c>
    </row>
    <row r="73" spans="1:9" x14ac:dyDescent="0.3">
      <c r="A73" s="33">
        <v>2026</v>
      </c>
      <c r="B73" s="38">
        <v>46143</v>
      </c>
      <c r="C73" s="38">
        <v>46173</v>
      </c>
      <c r="D73" s="39">
        <v>46143</v>
      </c>
      <c r="F73" s="36">
        <v>4.2718999999999996</v>
      </c>
      <c r="H73" s="21">
        <v>41.559621612903229</v>
      </c>
      <c r="I73" s="21">
        <v>30.268361505376344</v>
      </c>
    </row>
    <row r="74" spans="1:9" x14ac:dyDescent="0.3">
      <c r="A74" s="33">
        <v>2026</v>
      </c>
      <c r="B74" s="38">
        <v>46174</v>
      </c>
      <c r="C74" s="38">
        <v>46203</v>
      </c>
      <c r="D74" s="39">
        <v>46174</v>
      </c>
      <c r="F74" s="36">
        <v>4.4264999999999999</v>
      </c>
      <c r="H74" s="21">
        <v>52.427799777777778</v>
      </c>
      <c r="I74" s="21">
        <v>37.086579999999998</v>
      </c>
    </row>
    <row r="75" spans="1:9" x14ac:dyDescent="0.3">
      <c r="A75" s="33">
        <v>2026</v>
      </c>
      <c r="B75" s="38">
        <v>46204</v>
      </c>
      <c r="C75" s="38">
        <v>46234</v>
      </c>
      <c r="D75" s="39">
        <v>46204</v>
      </c>
      <c r="F75" s="36">
        <v>4.4936999999999996</v>
      </c>
      <c r="H75" s="21">
        <v>113.59973225806451</v>
      </c>
      <c r="I75" s="21">
        <v>95.075410752688185</v>
      </c>
    </row>
    <row r="76" spans="1:9" x14ac:dyDescent="0.3">
      <c r="A76" s="33">
        <v>2026</v>
      </c>
      <c r="B76" s="38">
        <v>46235</v>
      </c>
      <c r="C76" s="38">
        <v>46265</v>
      </c>
      <c r="D76" s="39">
        <v>46235</v>
      </c>
      <c r="F76" s="36">
        <v>4.6924999999999999</v>
      </c>
      <c r="H76" s="21">
        <v>127.50385053763439</v>
      </c>
      <c r="I76" s="21">
        <v>115.04234548387097</v>
      </c>
    </row>
    <row r="77" spans="1:9" x14ac:dyDescent="0.3">
      <c r="A77" s="33">
        <v>2026</v>
      </c>
      <c r="B77" s="38">
        <v>46266</v>
      </c>
      <c r="C77" s="38">
        <v>46295</v>
      </c>
      <c r="D77" s="39">
        <v>46266</v>
      </c>
      <c r="F77" s="36">
        <v>4.6558000000000002</v>
      </c>
      <c r="H77" s="21">
        <v>105.75421555555555</v>
      </c>
      <c r="I77" s="21">
        <v>99.553135555555542</v>
      </c>
    </row>
    <row r="78" spans="1:9" x14ac:dyDescent="0.3">
      <c r="A78" s="33">
        <v>2026</v>
      </c>
      <c r="B78" s="38">
        <v>46296</v>
      </c>
      <c r="C78" s="38">
        <v>46326</v>
      </c>
      <c r="D78" s="39">
        <v>46296</v>
      </c>
      <c r="F78" s="36">
        <v>4.6971999999999996</v>
      </c>
      <c r="H78" s="21">
        <v>58.05281225806452</v>
      </c>
      <c r="I78" s="21">
        <v>58.783979354838714</v>
      </c>
    </row>
    <row r="79" spans="1:9" x14ac:dyDescent="0.3">
      <c r="A79" s="33">
        <v>2026</v>
      </c>
      <c r="B79" s="38">
        <v>46327</v>
      </c>
      <c r="C79" s="38">
        <v>46356</v>
      </c>
      <c r="D79" s="39">
        <v>46327</v>
      </c>
      <c r="F79" s="36">
        <v>5.5251999999999999</v>
      </c>
      <c r="H79" s="21">
        <v>70.904095353675459</v>
      </c>
      <c r="I79" s="21">
        <v>67.624956615811371</v>
      </c>
    </row>
    <row r="80" spans="1:9" x14ac:dyDescent="0.3">
      <c r="A80" s="33">
        <v>2026</v>
      </c>
      <c r="B80" s="38">
        <v>46357</v>
      </c>
      <c r="C80" s="38">
        <v>46387</v>
      </c>
      <c r="D80" s="39">
        <v>46357</v>
      </c>
      <c r="F80" s="36">
        <v>5.5582000000000003</v>
      </c>
      <c r="H80" s="21">
        <v>69.581116129032253</v>
      </c>
      <c r="I80" s="21">
        <v>67.854986774193549</v>
      </c>
    </row>
    <row r="81" spans="1:9" x14ac:dyDescent="0.3">
      <c r="A81" s="33">
        <v>2027</v>
      </c>
      <c r="B81" s="38">
        <v>46388</v>
      </c>
      <c r="C81" s="38">
        <v>46418</v>
      </c>
      <c r="D81" s="39">
        <v>46388</v>
      </c>
      <c r="F81" s="36">
        <v>5.8611000000000004</v>
      </c>
      <c r="H81" s="21">
        <v>66.927051720430114</v>
      </c>
      <c r="I81" s="21">
        <v>64.511972795698924</v>
      </c>
    </row>
    <row r="82" spans="1:9" x14ac:dyDescent="0.3">
      <c r="A82" s="33">
        <v>2027</v>
      </c>
      <c r="B82" s="38">
        <v>46419</v>
      </c>
      <c r="C82" s="38">
        <v>46446</v>
      </c>
      <c r="D82" s="39">
        <v>46419</v>
      </c>
      <c r="F82" s="36">
        <v>5.7022000000000004</v>
      </c>
      <c r="H82" s="21">
        <v>73.215609999999998</v>
      </c>
      <c r="I82" s="21">
        <v>73.219275714285715</v>
      </c>
    </row>
    <row r="83" spans="1:9" x14ac:dyDescent="0.3">
      <c r="A83" s="33">
        <v>2027</v>
      </c>
      <c r="B83" s="38">
        <v>46447</v>
      </c>
      <c r="C83" s="38">
        <v>46477</v>
      </c>
      <c r="D83" s="39">
        <v>46447</v>
      </c>
      <c r="F83" s="36">
        <v>4.6726000000000001</v>
      </c>
      <c r="H83" s="21">
        <v>49.830287765814262</v>
      </c>
      <c r="I83" s="21">
        <v>49.790842503364736</v>
      </c>
    </row>
    <row r="84" spans="1:9" x14ac:dyDescent="0.3">
      <c r="A84" s="33">
        <v>2027</v>
      </c>
      <c r="B84" s="38">
        <v>46478</v>
      </c>
      <c r="C84" s="38">
        <v>46507</v>
      </c>
      <c r="D84" s="39">
        <v>46478</v>
      </c>
      <c r="F84" s="36">
        <v>4.3205999999999998</v>
      </c>
      <c r="H84" s="21">
        <v>44.974224</v>
      </c>
      <c r="I84" s="21">
        <v>41.658304222222213</v>
      </c>
    </row>
    <row r="85" spans="1:9" x14ac:dyDescent="0.3">
      <c r="A85" s="33">
        <v>2027</v>
      </c>
      <c r="B85" s="38">
        <v>46508</v>
      </c>
      <c r="C85" s="38">
        <v>46538</v>
      </c>
      <c r="D85" s="39">
        <v>46508</v>
      </c>
      <c r="F85" s="36">
        <v>4.3457999999999997</v>
      </c>
      <c r="H85" s="21">
        <v>45.068035161290318</v>
      </c>
      <c r="I85" s="21">
        <v>28.010186129032256</v>
      </c>
    </row>
    <row r="86" spans="1:9" x14ac:dyDescent="0.3">
      <c r="A86" s="33">
        <v>2027</v>
      </c>
      <c r="B86" s="38">
        <v>46539</v>
      </c>
      <c r="C86" s="38">
        <v>46568</v>
      </c>
      <c r="D86" s="39">
        <v>46539</v>
      </c>
      <c r="F86" s="36">
        <v>4.5890000000000004</v>
      </c>
      <c r="H86" s="21">
        <v>54.06817644444444</v>
      </c>
      <c r="I86" s="21">
        <v>40.707961777777783</v>
      </c>
    </row>
    <row r="87" spans="1:9" x14ac:dyDescent="0.3">
      <c r="A87" s="33">
        <v>2027</v>
      </c>
      <c r="B87" s="38">
        <v>46569</v>
      </c>
      <c r="C87" s="38">
        <v>46599</v>
      </c>
      <c r="D87" s="39">
        <v>46569</v>
      </c>
      <c r="F87" s="36">
        <v>4.6494</v>
      </c>
      <c r="H87" s="21">
        <v>90.365400215053768</v>
      </c>
      <c r="I87" s="21">
        <v>81.662913763440841</v>
      </c>
    </row>
    <row r="88" spans="1:9" x14ac:dyDescent="0.3">
      <c r="A88" s="33">
        <v>2027</v>
      </c>
      <c r="B88" s="38">
        <v>46600</v>
      </c>
      <c r="C88" s="38">
        <v>46630</v>
      </c>
      <c r="D88" s="39">
        <v>46600</v>
      </c>
      <c r="F88" s="36">
        <v>5.0270000000000001</v>
      </c>
      <c r="H88" s="21">
        <v>116.08599956989246</v>
      </c>
      <c r="I88" s="21">
        <v>109.4880593548387</v>
      </c>
    </row>
    <row r="89" spans="1:9" x14ac:dyDescent="0.3">
      <c r="A89" s="33">
        <v>2027</v>
      </c>
      <c r="B89" s="38">
        <v>46631</v>
      </c>
      <c r="C89" s="38">
        <v>46660</v>
      </c>
      <c r="D89" s="39">
        <v>46631</v>
      </c>
      <c r="F89" s="36">
        <v>4.9764999999999997</v>
      </c>
      <c r="H89" s="21">
        <v>94.062564444444433</v>
      </c>
      <c r="I89" s="21">
        <v>88.936205555555546</v>
      </c>
    </row>
    <row r="90" spans="1:9" x14ac:dyDescent="0.3">
      <c r="A90" s="33">
        <v>2027</v>
      </c>
      <c r="B90" s="38">
        <v>46661</v>
      </c>
      <c r="C90" s="38">
        <v>46691</v>
      </c>
      <c r="D90" s="39">
        <v>46661</v>
      </c>
      <c r="F90" s="36">
        <v>5.0054999999999996</v>
      </c>
      <c r="H90" s="21">
        <v>68.355849139784951</v>
      </c>
      <c r="I90" s="21">
        <v>64.723395698924733</v>
      </c>
    </row>
    <row r="91" spans="1:9" x14ac:dyDescent="0.3">
      <c r="A91" s="33">
        <v>2027</v>
      </c>
      <c r="B91" s="38">
        <v>46692</v>
      </c>
      <c r="C91" s="38">
        <v>46721</v>
      </c>
      <c r="D91" s="39">
        <v>46692</v>
      </c>
      <c r="F91" s="36">
        <v>5.3650000000000002</v>
      </c>
      <c r="H91" s="21">
        <v>71.695496546463232</v>
      </c>
      <c r="I91" s="21">
        <v>69.517668307905694</v>
      </c>
    </row>
    <row r="92" spans="1:9" x14ac:dyDescent="0.3">
      <c r="A92" s="33">
        <v>2027</v>
      </c>
      <c r="B92" s="38">
        <v>46722</v>
      </c>
      <c r="C92" s="38">
        <v>46752</v>
      </c>
      <c r="D92" s="39">
        <v>46722</v>
      </c>
      <c r="F92" s="36">
        <v>5.4122000000000003</v>
      </c>
      <c r="H92" s="21">
        <v>70.75226881720431</v>
      </c>
      <c r="I92" s="21">
        <v>69.922219139784943</v>
      </c>
    </row>
    <row r="93" spans="1:9" x14ac:dyDescent="0.3">
      <c r="A93" s="33">
        <v>2028</v>
      </c>
      <c r="B93" s="38">
        <v>46753</v>
      </c>
      <c r="C93" s="38">
        <v>46783</v>
      </c>
      <c r="D93" s="39">
        <v>46753</v>
      </c>
      <c r="F93" s="36">
        <v>5.8034999999999997</v>
      </c>
      <c r="H93" s="21">
        <v>64.979804731182796</v>
      </c>
      <c r="I93" s="21">
        <v>62.840256774193541</v>
      </c>
    </row>
    <row r="94" spans="1:9" x14ac:dyDescent="0.3">
      <c r="A94" s="33">
        <v>2028</v>
      </c>
      <c r="B94" s="38">
        <v>46784</v>
      </c>
      <c r="C94" s="38">
        <v>46812</v>
      </c>
      <c r="D94" s="39">
        <v>46784</v>
      </c>
      <c r="F94" s="36">
        <v>5.2652000000000001</v>
      </c>
      <c r="H94" s="21">
        <v>68.17068402298851</v>
      </c>
      <c r="I94" s="21">
        <v>68.839312758620707</v>
      </c>
    </row>
    <row r="95" spans="1:9" x14ac:dyDescent="0.3">
      <c r="A95" s="33">
        <v>2028</v>
      </c>
      <c r="B95" s="38">
        <v>46813</v>
      </c>
      <c r="C95" s="38">
        <v>46843</v>
      </c>
      <c r="D95" s="39">
        <v>46813</v>
      </c>
      <c r="F95" s="36">
        <v>4.6429999999999998</v>
      </c>
      <c r="H95" s="21">
        <v>50.095691790040377</v>
      </c>
      <c r="I95" s="21">
        <v>49.834858411843875</v>
      </c>
    </row>
    <row r="96" spans="1:9" x14ac:dyDescent="0.3">
      <c r="A96" s="33">
        <v>2028</v>
      </c>
      <c r="B96" s="38">
        <v>46844</v>
      </c>
      <c r="C96" s="38">
        <v>46873</v>
      </c>
      <c r="D96" s="39">
        <v>46844</v>
      </c>
      <c r="F96" s="36">
        <v>4.3860000000000001</v>
      </c>
      <c r="H96" s="21">
        <v>44.166150000000002</v>
      </c>
      <c r="I96" s="21">
        <v>40.634996666666666</v>
      </c>
    </row>
    <row r="97" spans="1:9" x14ac:dyDescent="0.3">
      <c r="A97" s="33">
        <v>2028</v>
      </c>
      <c r="B97" s="38">
        <v>46874</v>
      </c>
      <c r="C97" s="38">
        <v>46904</v>
      </c>
      <c r="D97" s="39">
        <v>46874</v>
      </c>
      <c r="F97" s="36">
        <v>4.4115000000000002</v>
      </c>
      <c r="H97" s="21">
        <v>44.282692043010748</v>
      </c>
      <c r="I97" s="21">
        <v>26.10007569892473</v>
      </c>
    </row>
    <row r="98" spans="1:9" x14ac:dyDescent="0.3">
      <c r="A98" s="33">
        <v>2028</v>
      </c>
      <c r="B98" s="38">
        <v>46905</v>
      </c>
      <c r="C98" s="38">
        <v>46934</v>
      </c>
      <c r="D98" s="39">
        <v>46905</v>
      </c>
      <c r="F98" s="36">
        <v>4.6478999999999999</v>
      </c>
      <c r="H98" s="21">
        <v>53.393608</v>
      </c>
      <c r="I98" s="21">
        <v>37.905949555555559</v>
      </c>
    </row>
    <row r="99" spans="1:9" x14ac:dyDescent="0.3">
      <c r="A99" s="33">
        <v>2028</v>
      </c>
      <c r="B99" s="38">
        <v>46935</v>
      </c>
      <c r="C99" s="38">
        <v>46965</v>
      </c>
      <c r="D99" s="39">
        <v>46935</v>
      </c>
      <c r="F99" s="36">
        <v>4.7843</v>
      </c>
      <c r="H99" s="21">
        <v>91.472107956989262</v>
      </c>
      <c r="I99" s="21">
        <v>82.533851182795701</v>
      </c>
    </row>
    <row r="100" spans="1:9" x14ac:dyDescent="0.3">
      <c r="A100" s="33">
        <v>2028</v>
      </c>
      <c r="B100" s="38">
        <v>46966</v>
      </c>
      <c r="C100" s="38">
        <v>46996</v>
      </c>
      <c r="D100" s="39">
        <v>46966</v>
      </c>
      <c r="F100" s="36">
        <v>5.2125000000000004</v>
      </c>
      <c r="H100" s="21">
        <v>104.96622258064515</v>
      </c>
      <c r="I100" s="21">
        <v>98.812485161290326</v>
      </c>
    </row>
    <row r="101" spans="1:9" x14ac:dyDescent="0.3">
      <c r="A101" s="33">
        <v>2028</v>
      </c>
      <c r="B101" s="38">
        <v>46997</v>
      </c>
      <c r="C101" s="38">
        <v>47026</v>
      </c>
      <c r="D101" s="39">
        <v>46997</v>
      </c>
      <c r="F101" s="36">
        <v>5.1417999999999999</v>
      </c>
      <c r="H101" s="21">
        <v>89.966267777777773</v>
      </c>
      <c r="I101" s="21">
        <v>85.442277777777775</v>
      </c>
    </row>
    <row r="102" spans="1:9" x14ac:dyDescent="0.3">
      <c r="A102" s="33">
        <v>2028</v>
      </c>
      <c r="B102" s="38">
        <v>47027</v>
      </c>
      <c r="C102" s="38">
        <v>47057</v>
      </c>
      <c r="D102" s="39">
        <v>47027</v>
      </c>
      <c r="F102" s="36">
        <v>5.1646999999999998</v>
      </c>
      <c r="H102" s="21">
        <v>66.804854838709673</v>
      </c>
      <c r="I102" s="21">
        <v>64.154160860215043</v>
      </c>
    </row>
    <row r="103" spans="1:9" x14ac:dyDescent="0.3">
      <c r="A103" s="33">
        <v>2028</v>
      </c>
      <c r="B103" s="38">
        <v>47058</v>
      </c>
      <c r="C103" s="38">
        <v>47087</v>
      </c>
      <c r="D103" s="39">
        <v>47058</v>
      </c>
      <c r="F103" s="36">
        <v>5.5289999999999999</v>
      </c>
      <c r="H103" s="21">
        <v>71.875110138696243</v>
      </c>
      <c r="I103" s="21">
        <v>70.076044133148415</v>
      </c>
    </row>
    <row r="104" spans="1:9" x14ac:dyDescent="0.3">
      <c r="A104" s="33">
        <v>2028</v>
      </c>
      <c r="B104" s="38">
        <v>47088</v>
      </c>
      <c r="C104" s="38">
        <v>47118</v>
      </c>
      <c r="D104" s="39">
        <v>47088</v>
      </c>
      <c r="F104" s="36">
        <v>5.5952999999999999</v>
      </c>
      <c r="H104" s="21">
        <v>71.735342580645153</v>
      </c>
      <c r="I104" s="21">
        <v>71.683485376344095</v>
      </c>
    </row>
    <row r="105" spans="1:9" x14ac:dyDescent="0.3">
      <c r="A105" s="33">
        <v>2029</v>
      </c>
      <c r="B105" s="38">
        <v>47119</v>
      </c>
      <c r="C105" s="38">
        <v>47149</v>
      </c>
      <c r="D105" s="39">
        <v>47119</v>
      </c>
      <c r="F105" s="36">
        <v>6.0157999999999996</v>
      </c>
      <c r="H105" s="21">
        <v>64.859497204301064</v>
      </c>
      <c r="I105" s="21">
        <v>62.409054301075273</v>
      </c>
    </row>
    <row r="106" spans="1:9" x14ac:dyDescent="0.3">
      <c r="A106" s="33">
        <v>2029</v>
      </c>
      <c r="B106" s="38">
        <v>47150</v>
      </c>
      <c r="C106" s="38">
        <v>47177</v>
      </c>
      <c r="D106" s="39">
        <v>47150</v>
      </c>
      <c r="F106" s="36">
        <v>5.8975999999999997</v>
      </c>
      <c r="H106" s="21">
        <v>78.034944285714289</v>
      </c>
      <c r="I106" s="21">
        <v>77.799897142857134</v>
      </c>
    </row>
    <row r="107" spans="1:9" x14ac:dyDescent="0.3">
      <c r="A107" s="33">
        <v>2029</v>
      </c>
      <c r="B107" s="38">
        <v>47178</v>
      </c>
      <c r="C107" s="38">
        <v>47208</v>
      </c>
      <c r="D107" s="39">
        <v>47178</v>
      </c>
      <c r="F107" s="36">
        <v>4.7366999999999999</v>
      </c>
      <c r="H107" s="21">
        <v>46.65143034993271</v>
      </c>
      <c r="I107" s="21">
        <v>45.059778761776577</v>
      </c>
    </row>
    <row r="108" spans="1:9" x14ac:dyDescent="0.3">
      <c r="A108" s="33">
        <v>2029</v>
      </c>
      <c r="B108" s="38">
        <v>47209</v>
      </c>
      <c r="C108" s="38">
        <v>47238</v>
      </c>
      <c r="D108" s="39">
        <v>47209</v>
      </c>
      <c r="F108" s="36">
        <v>4.4443999999999999</v>
      </c>
      <c r="H108" s="21">
        <v>43.881746666666665</v>
      </c>
      <c r="I108" s="21">
        <v>38.437848888888894</v>
      </c>
    </row>
    <row r="109" spans="1:9" x14ac:dyDescent="0.3">
      <c r="A109" s="33">
        <v>2029</v>
      </c>
      <c r="B109" s="38">
        <v>47239</v>
      </c>
      <c r="C109" s="38">
        <v>47269</v>
      </c>
      <c r="D109" s="39">
        <v>47239</v>
      </c>
      <c r="F109" s="36">
        <v>4.4877000000000002</v>
      </c>
      <c r="H109" s="21">
        <v>45.098310537634404</v>
      </c>
      <c r="I109" s="21">
        <v>23.714326559139785</v>
      </c>
    </row>
    <row r="110" spans="1:9" x14ac:dyDescent="0.3">
      <c r="A110" s="33">
        <v>2029</v>
      </c>
      <c r="B110" s="38">
        <v>47270</v>
      </c>
      <c r="C110" s="38">
        <v>47299</v>
      </c>
      <c r="D110" s="39">
        <v>47270</v>
      </c>
      <c r="F110" s="36">
        <v>4.7385999999999999</v>
      </c>
      <c r="H110" s="21">
        <v>52.934874888888892</v>
      </c>
      <c r="I110" s="21">
        <v>33.143634444444444</v>
      </c>
    </row>
    <row r="111" spans="1:9" x14ac:dyDescent="0.3">
      <c r="A111" s="33">
        <v>2029</v>
      </c>
      <c r="B111" s="38">
        <v>47300</v>
      </c>
      <c r="C111" s="38">
        <v>47330</v>
      </c>
      <c r="D111" s="39">
        <v>47300</v>
      </c>
      <c r="F111" s="36">
        <v>4.9372999999999996</v>
      </c>
      <c r="H111" s="21">
        <v>88.100614408602155</v>
      </c>
      <c r="I111" s="21">
        <v>77.308937311827961</v>
      </c>
    </row>
    <row r="112" spans="1:9" x14ac:dyDescent="0.3">
      <c r="A112" s="33">
        <v>2029</v>
      </c>
      <c r="B112" s="38">
        <v>47331</v>
      </c>
      <c r="C112" s="38">
        <v>47361</v>
      </c>
      <c r="D112" s="39">
        <v>47331</v>
      </c>
      <c r="F112" s="36">
        <v>5.1776999999999997</v>
      </c>
      <c r="H112" s="21">
        <v>126.69225161290322</v>
      </c>
      <c r="I112" s="21">
        <v>95.076652258064513</v>
      </c>
    </row>
    <row r="113" spans="1:9" x14ac:dyDescent="0.3">
      <c r="A113" s="33">
        <v>2029</v>
      </c>
      <c r="B113" s="38">
        <v>47362</v>
      </c>
      <c r="C113" s="38">
        <v>47391</v>
      </c>
      <c r="D113" s="39">
        <v>47362</v>
      </c>
      <c r="F113" s="36">
        <v>5.1360000000000001</v>
      </c>
      <c r="H113" s="21">
        <v>86.983971333333344</v>
      </c>
      <c r="I113" s="21">
        <v>80.632537999999997</v>
      </c>
    </row>
    <row r="114" spans="1:9" x14ac:dyDescent="0.3">
      <c r="A114" s="33">
        <v>2029</v>
      </c>
      <c r="B114" s="38">
        <v>47392</v>
      </c>
      <c r="C114" s="38">
        <v>47422</v>
      </c>
      <c r="D114" s="39">
        <v>47392</v>
      </c>
      <c r="F114" s="36">
        <v>5.1596000000000002</v>
      </c>
      <c r="H114" s="21">
        <v>62.980969032258066</v>
      </c>
      <c r="I114" s="21">
        <v>57.544791612903225</v>
      </c>
    </row>
    <row r="115" spans="1:9" x14ac:dyDescent="0.3">
      <c r="A115" s="33">
        <v>2029</v>
      </c>
      <c r="B115" s="38">
        <v>47423</v>
      </c>
      <c r="C115" s="38">
        <v>47452</v>
      </c>
      <c r="D115" s="39">
        <v>47423</v>
      </c>
      <c r="F115" s="36">
        <v>5.5213000000000001</v>
      </c>
      <c r="H115" s="21">
        <v>67.534961997226077</v>
      </c>
      <c r="I115" s="21">
        <v>64.182195173370332</v>
      </c>
    </row>
    <row r="116" spans="1:9" x14ac:dyDescent="0.3">
      <c r="A116" s="33">
        <v>2029</v>
      </c>
      <c r="B116" s="38">
        <v>47453</v>
      </c>
      <c r="C116" s="38">
        <v>47483</v>
      </c>
      <c r="D116" s="39">
        <v>47453</v>
      </c>
      <c r="F116" s="36">
        <v>5.5762</v>
      </c>
      <c r="H116" s="21">
        <v>69.58656526881721</v>
      </c>
      <c r="I116" s="21">
        <v>69.004261397849461</v>
      </c>
    </row>
    <row r="117" spans="1:9" x14ac:dyDescent="0.3">
      <c r="A117" s="33">
        <v>2030</v>
      </c>
      <c r="B117" s="38">
        <v>47484</v>
      </c>
      <c r="C117" s="38">
        <v>47514</v>
      </c>
      <c r="D117" s="39">
        <v>47484</v>
      </c>
      <c r="F117" s="36">
        <v>6.1623999999999999</v>
      </c>
      <c r="H117" s="21">
        <v>61.90900376344085</v>
      </c>
      <c r="I117" s="21">
        <v>59.486543763440856</v>
      </c>
    </row>
    <row r="118" spans="1:9" x14ac:dyDescent="0.3">
      <c r="A118" s="33">
        <v>2030</v>
      </c>
      <c r="B118" s="38">
        <v>47515</v>
      </c>
      <c r="C118" s="38">
        <v>47542</v>
      </c>
      <c r="D118" s="39">
        <v>47515</v>
      </c>
      <c r="F118" s="36">
        <v>5.8940999999999999</v>
      </c>
      <c r="H118" s="21">
        <v>68.452717142857139</v>
      </c>
      <c r="I118" s="21">
        <v>67.694221428571424</v>
      </c>
    </row>
    <row r="119" spans="1:9" x14ac:dyDescent="0.3">
      <c r="A119" s="33">
        <v>2030</v>
      </c>
      <c r="B119" s="38">
        <v>47543</v>
      </c>
      <c r="C119" s="38">
        <v>47573</v>
      </c>
      <c r="D119" s="39">
        <v>47543</v>
      </c>
      <c r="F119" s="36">
        <v>4.9208999999999996</v>
      </c>
      <c r="H119" s="21">
        <v>43.52945065948856</v>
      </c>
      <c r="I119" s="21">
        <v>40.070667860026916</v>
      </c>
    </row>
    <row r="120" spans="1:9" x14ac:dyDescent="0.3">
      <c r="A120" s="33">
        <v>2030</v>
      </c>
      <c r="B120" s="38">
        <v>47574</v>
      </c>
      <c r="C120" s="38">
        <v>47603</v>
      </c>
      <c r="D120" s="39">
        <v>47574</v>
      </c>
      <c r="F120" s="36">
        <v>4.6435000000000004</v>
      </c>
      <c r="H120" s="21">
        <v>40.334702444444439</v>
      </c>
      <c r="I120" s="21">
        <v>33.87292711111111</v>
      </c>
    </row>
    <row r="121" spans="1:9" x14ac:dyDescent="0.3">
      <c r="A121" s="33">
        <v>2030</v>
      </c>
      <c r="B121" s="38">
        <v>47604</v>
      </c>
      <c r="C121" s="38">
        <v>47634</v>
      </c>
      <c r="D121" s="39">
        <v>47604</v>
      </c>
      <c r="F121" s="36">
        <v>4.6813000000000002</v>
      </c>
      <c r="H121" s="21">
        <v>42.096475913978495</v>
      </c>
      <c r="I121" s="21">
        <v>19.829753548387096</v>
      </c>
    </row>
    <row r="122" spans="1:9" x14ac:dyDescent="0.3">
      <c r="A122" s="33">
        <v>2030</v>
      </c>
      <c r="B122" s="38">
        <v>47635</v>
      </c>
      <c r="C122" s="38">
        <v>47664</v>
      </c>
      <c r="D122" s="39">
        <v>47635</v>
      </c>
      <c r="F122" s="36">
        <v>4.9804000000000004</v>
      </c>
      <c r="H122" s="21">
        <v>51.00541444444444</v>
      </c>
      <c r="I122" s="21">
        <v>28.189691111111106</v>
      </c>
    </row>
    <row r="123" spans="1:9" x14ac:dyDescent="0.3">
      <c r="A123" s="33">
        <v>2030</v>
      </c>
      <c r="B123" s="38">
        <v>47665</v>
      </c>
      <c r="C123" s="38">
        <v>47695</v>
      </c>
      <c r="D123" s="39">
        <v>47665</v>
      </c>
      <c r="F123" s="36">
        <v>5.2766999999999999</v>
      </c>
      <c r="H123" s="21">
        <v>85.708727634408604</v>
      </c>
      <c r="I123" s="21">
        <v>71.597958494623654</v>
      </c>
    </row>
    <row r="124" spans="1:9" x14ac:dyDescent="0.3">
      <c r="A124" s="33">
        <v>2030</v>
      </c>
      <c r="B124" s="38">
        <v>47696</v>
      </c>
      <c r="C124" s="38">
        <v>47726</v>
      </c>
      <c r="D124" s="39">
        <v>47696</v>
      </c>
      <c r="F124" s="36">
        <v>5.4782999999999999</v>
      </c>
      <c r="H124" s="21">
        <v>97.815883225806459</v>
      </c>
      <c r="I124" s="21">
        <v>88.57151967741936</v>
      </c>
    </row>
    <row r="125" spans="1:9" x14ac:dyDescent="0.3">
      <c r="A125" s="33">
        <v>2030</v>
      </c>
      <c r="B125" s="38">
        <v>47727</v>
      </c>
      <c r="C125" s="38">
        <v>47756</v>
      </c>
      <c r="D125" s="39">
        <v>47727</v>
      </c>
      <c r="F125" s="36">
        <v>5.3901000000000003</v>
      </c>
      <c r="H125" s="21">
        <v>86.421661333333333</v>
      </c>
      <c r="I125" s="21">
        <v>79.016115333333332</v>
      </c>
    </row>
    <row r="126" spans="1:9" x14ac:dyDescent="0.3">
      <c r="A126" s="33">
        <v>2030</v>
      </c>
      <c r="B126" s="38">
        <v>47757</v>
      </c>
      <c r="C126" s="38">
        <v>47787</v>
      </c>
      <c r="D126" s="39">
        <v>47757</v>
      </c>
      <c r="F126" s="36">
        <v>5.4005999999999998</v>
      </c>
      <c r="H126" s="21">
        <v>61.002195483870977</v>
      </c>
      <c r="I126" s="21">
        <v>53.389509677419348</v>
      </c>
    </row>
    <row r="127" spans="1:9" x14ac:dyDescent="0.3">
      <c r="A127" s="33">
        <v>2030</v>
      </c>
      <c r="B127" s="38">
        <v>47788</v>
      </c>
      <c r="C127" s="38">
        <v>47817</v>
      </c>
      <c r="D127" s="39">
        <v>47788</v>
      </c>
      <c r="F127" s="36">
        <v>5.7484999999999999</v>
      </c>
      <c r="H127" s="21">
        <v>64.722585117891811</v>
      </c>
      <c r="I127" s="21">
        <v>60.20946367545077</v>
      </c>
    </row>
    <row r="128" spans="1:9" x14ac:dyDescent="0.3">
      <c r="A128" s="33">
        <v>2030</v>
      </c>
      <c r="B128" s="38">
        <v>47818</v>
      </c>
      <c r="C128" s="38">
        <v>47848</v>
      </c>
      <c r="D128" s="39">
        <v>47818</v>
      </c>
      <c r="F128" s="36">
        <v>5.8216999999999999</v>
      </c>
      <c r="H128" s="21">
        <v>67.4534059139785</v>
      </c>
      <c r="I128" s="21">
        <v>66.361571075268813</v>
      </c>
    </row>
    <row r="129" spans="1:9" x14ac:dyDescent="0.3">
      <c r="A129" s="33">
        <v>2031</v>
      </c>
      <c r="B129" s="38">
        <v>47849</v>
      </c>
      <c r="C129" s="38">
        <v>47879</v>
      </c>
      <c r="D129" s="39">
        <v>47849</v>
      </c>
      <c r="F129" s="36">
        <v>6.1638999999999999</v>
      </c>
      <c r="H129" s="21">
        <v>61.977336344086019</v>
      </c>
      <c r="I129" s="21">
        <v>55.51172053763441</v>
      </c>
    </row>
    <row r="130" spans="1:9" x14ac:dyDescent="0.3">
      <c r="A130" s="33">
        <v>2031</v>
      </c>
      <c r="B130" s="38">
        <v>47880</v>
      </c>
      <c r="C130" s="38">
        <v>47907</v>
      </c>
      <c r="D130" s="39">
        <v>47880</v>
      </c>
      <c r="F130" s="36">
        <v>6.0145999999999997</v>
      </c>
      <c r="H130" s="21">
        <v>67.792741428571432</v>
      </c>
      <c r="I130" s="21">
        <v>65.16075142857143</v>
      </c>
    </row>
    <row r="131" spans="1:9" x14ac:dyDescent="0.3">
      <c r="A131" s="33">
        <v>2031</v>
      </c>
      <c r="B131" s="38">
        <v>47908</v>
      </c>
      <c r="C131" s="38">
        <v>47938</v>
      </c>
      <c r="D131" s="39">
        <v>47908</v>
      </c>
      <c r="F131" s="36">
        <v>5.0503999999999998</v>
      </c>
      <c r="H131" s="21">
        <v>42.45582371467026</v>
      </c>
      <c r="I131" s="21">
        <v>37.094263001345894</v>
      </c>
    </row>
    <row r="132" spans="1:9" x14ac:dyDescent="0.3">
      <c r="A132" s="33">
        <v>2031</v>
      </c>
      <c r="B132" s="38">
        <v>47939</v>
      </c>
      <c r="C132" s="38">
        <v>47968</v>
      </c>
      <c r="D132" s="39">
        <v>47939</v>
      </c>
      <c r="F132" s="36">
        <v>4.7652000000000001</v>
      </c>
      <c r="H132" s="21">
        <v>38.195230444444441</v>
      </c>
      <c r="I132" s="21">
        <v>31.691439555555554</v>
      </c>
    </row>
    <row r="133" spans="1:9" x14ac:dyDescent="0.3">
      <c r="A133" s="33">
        <v>2031</v>
      </c>
      <c r="B133" s="38">
        <v>47969</v>
      </c>
      <c r="C133" s="38">
        <v>47999</v>
      </c>
      <c r="D133" s="39">
        <v>47969</v>
      </c>
      <c r="F133" s="36">
        <v>4.8053999999999997</v>
      </c>
      <c r="H133" s="21">
        <v>42.0461240860215</v>
      </c>
      <c r="I133" s="21">
        <v>19.203476236559144</v>
      </c>
    </row>
    <row r="134" spans="1:9" x14ac:dyDescent="0.3">
      <c r="A134" s="33">
        <v>2031</v>
      </c>
      <c r="B134" s="38">
        <v>48000</v>
      </c>
      <c r="C134" s="38">
        <v>48029</v>
      </c>
      <c r="D134" s="39">
        <v>48000</v>
      </c>
      <c r="F134" s="36">
        <v>5.0563000000000002</v>
      </c>
      <c r="H134" s="21">
        <v>51.210866666666668</v>
      </c>
      <c r="I134" s="21">
        <v>26.102382222222225</v>
      </c>
    </row>
    <row r="135" spans="1:9" x14ac:dyDescent="0.3">
      <c r="A135" s="33">
        <v>2031</v>
      </c>
      <c r="B135" s="38">
        <v>48030</v>
      </c>
      <c r="C135" s="38">
        <v>48060</v>
      </c>
      <c r="D135" s="39">
        <v>48030</v>
      </c>
      <c r="F135" s="36">
        <v>5.2218999999999998</v>
      </c>
      <c r="H135" s="21">
        <v>88.638753978494606</v>
      </c>
      <c r="I135" s="21">
        <v>68.761593118279563</v>
      </c>
    </row>
    <row r="136" spans="1:9" x14ac:dyDescent="0.3">
      <c r="A136" s="33">
        <v>2031</v>
      </c>
      <c r="B136" s="38">
        <v>48061</v>
      </c>
      <c r="C136" s="38">
        <v>48091</v>
      </c>
      <c r="D136" s="39">
        <v>48061</v>
      </c>
      <c r="F136" s="36">
        <v>5.6463999999999999</v>
      </c>
      <c r="H136" s="21">
        <v>96.494767956989236</v>
      </c>
      <c r="I136" s="21">
        <v>82.932432688172042</v>
      </c>
    </row>
    <row r="137" spans="1:9" x14ac:dyDescent="0.3">
      <c r="A137" s="33">
        <v>2031</v>
      </c>
      <c r="B137" s="38">
        <v>48092</v>
      </c>
      <c r="C137" s="38">
        <v>48121</v>
      </c>
      <c r="D137" s="39">
        <v>48092</v>
      </c>
      <c r="F137" s="36">
        <v>5.5715000000000003</v>
      </c>
      <c r="H137" s="21">
        <v>88.023476666666667</v>
      </c>
      <c r="I137" s="21">
        <v>76.623768888888875</v>
      </c>
    </row>
    <row r="138" spans="1:9" x14ac:dyDescent="0.3">
      <c r="A138" s="33">
        <v>2031</v>
      </c>
      <c r="B138" s="38">
        <v>48122</v>
      </c>
      <c r="C138" s="38">
        <v>48152</v>
      </c>
      <c r="D138" s="39">
        <v>48122</v>
      </c>
      <c r="F138" s="36">
        <v>5.5879000000000003</v>
      </c>
      <c r="H138" s="21">
        <v>60.93589096774194</v>
      </c>
      <c r="I138" s="21">
        <v>51.419573548387099</v>
      </c>
    </row>
    <row r="139" spans="1:9" x14ac:dyDescent="0.3">
      <c r="A139" s="33">
        <v>2031</v>
      </c>
      <c r="B139" s="38">
        <v>48153</v>
      </c>
      <c r="C139" s="38">
        <v>48182</v>
      </c>
      <c r="D139" s="39">
        <v>48153</v>
      </c>
      <c r="F139" s="36">
        <v>6.0058999999999996</v>
      </c>
      <c r="H139" s="21">
        <v>65.732393037447977</v>
      </c>
      <c r="I139" s="21">
        <v>59.248025381414706</v>
      </c>
    </row>
    <row r="140" spans="1:9" x14ac:dyDescent="0.3">
      <c r="A140" s="33">
        <v>2031</v>
      </c>
      <c r="B140" s="38">
        <v>48183</v>
      </c>
      <c r="C140" s="38">
        <v>48213</v>
      </c>
      <c r="D140" s="39">
        <v>48183</v>
      </c>
      <c r="F140" s="36">
        <v>6.0490000000000004</v>
      </c>
      <c r="H140" s="21">
        <v>70.351783118279556</v>
      </c>
      <c r="I140" s="21">
        <v>66.968686021505363</v>
      </c>
    </row>
    <row r="141" spans="1:9" x14ac:dyDescent="0.3">
      <c r="A141" s="33">
        <v>2032</v>
      </c>
      <c r="B141" s="38">
        <v>48214</v>
      </c>
      <c r="C141" s="38">
        <v>48244</v>
      </c>
      <c r="D141" s="39">
        <v>48214</v>
      </c>
      <c r="F141" s="36">
        <v>6.5086000000000004</v>
      </c>
      <c r="H141" s="21">
        <v>63.011571397849465</v>
      </c>
      <c r="I141" s="21">
        <v>54.070701505376348</v>
      </c>
    </row>
    <row r="142" spans="1:9" x14ac:dyDescent="0.3">
      <c r="A142" s="33">
        <v>2032</v>
      </c>
      <c r="B142" s="38">
        <v>48245</v>
      </c>
      <c r="C142" s="38">
        <v>48273</v>
      </c>
      <c r="D142" s="39">
        <v>48245</v>
      </c>
      <c r="F142" s="36">
        <v>5.9386999999999999</v>
      </c>
      <c r="H142" s="21">
        <v>66.598091379310333</v>
      </c>
      <c r="I142" s="21">
        <v>62.23789</v>
      </c>
    </row>
    <row r="143" spans="1:9" x14ac:dyDescent="0.3">
      <c r="A143" s="33">
        <v>2032</v>
      </c>
      <c r="B143" s="38">
        <v>48274</v>
      </c>
      <c r="C143" s="38">
        <v>48304</v>
      </c>
      <c r="D143" s="39">
        <v>48274</v>
      </c>
      <c r="F143" s="36">
        <v>5.3075000000000001</v>
      </c>
      <c r="H143" s="21">
        <v>42.992139825033647</v>
      </c>
      <c r="I143" s="21">
        <v>36.939224845222071</v>
      </c>
    </row>
    <row r="144" spans="1:9" x14ac:dyDescent="0.3">
      <c r="A144" s="33">
        <v>2032</v>
      </c>
      <c r="B144" s="38">
        <v>48305</v>
      </c>
      <c r="C144" s="38">
        <v>48334</v>
      </c>
      <c r="D144" s="39">
        <v>48305</v>
      </c>
      <c r="F144" s="36">
        <v>4.9598000000000004</v>
      </c>
      <c r="H144" s="21">
        <v>37.637948888888886</v>
      </c>
      <c r="I144" s="21">
        <v>30.212504666666664</v>
      </c>
    </row>
    <row r="145" spans="1:9" x14ac:dyDescent="0.3">
      <c r="A145" s="33">
        <v>2032</v>
      </c>
      <c r="B145" s="38">
        <v>48335</v>
      </c>
      <c r="C145" s="38">
        <v>48365</v>
      </c>
      <c r="D145" s="39">
        <v>48335</v>
      </c>
      <c r="F145" s="36">
        <v>4.9911000000000003</v>
      </c>
      <c r="H145" s="21">
        <v>41.11766150537634</v>
      </c>
      <c r="I145" s="21">
        <v>17.741096989247314</v>
      </c>
    </row>
    <row r="146" spans="1:9" x14ac:dyDescent="0.3">
      <c r="A146" s="33">
        <v>2032</v>
      </c>
      <c r="B146" s="38">
        <v>48366</v>
      </c>
      <c r="C146" s="38">
        <v>48395</v>
      </c>
      <c r="D146" s="39">
        <v>48366</v>
      </c>
      <c r="F146" s="36">
        <v>5.2735000000000003</v>
      </c>
      <c r="H146" s="21">
        <v>50.724998888888891</v>
      </c>
      <c r="I146" s="21">
        <v>25.269964888888889</v>
      </c>
    </row>
    <row r="147" spans="1:9" x14ac:dyDescent="0.3">
      <c r="A147" s="33">
        <v>2032</v>
      </c>
      <c r="B147" s="38">
        <v>48396</v>
      </c>
      <c r="C147" s="38">
        <v>48426</v>
      </c>
      <c r="D147" s="39">
        <v>48396</v>
      </c>
      <c r="F147" s="36">
        <v>5.6231999999999998</v>
      </c>
      <c r="H147" s="21">
        <v>90.513312150537629</v>
      </c>
      <c r="I147" s="21">
        <v>68.93205795698924</v>
      </c>
    </row>
    <row r="148" spans="1:9" x14ac:dyDescent="0.3">
      <c r="A148" s="33">
        <v>2032</v>
      </c>
      <c r="B148" s="38">
        <v>48427</v>
      </c>
      <c r="C148" s="38">
        <v>48457</v>
      </c>
      <c r="D148" s="39">
        <v>48427</v>
      </c>
      <c r="F148" s="36">
        <v>5.9851999999999999</v>
      </c>
      <c r="H148" s="21">
        <v>101.81556344086022</v>
      </c>
      <c r="I148" s="21">
        <v>86.298266344086031</v>
      </c>
    </row>
    <row r="149" spans="1:9" x14ac:dyDescent="0.3">
      <c r="A149" s="33">
        <v>2032</v>
      </c>
      <c r="B149" s="38">
        <v>48458</v>
      </c>
      <c r="C149" s="38">
        <v>48487</v>
      </c>
      <c r="D149" s="39">
        <v>48458</v>
      </c>
      <c r="F149" s="36">
        <v>5.8841999999999999</v>
      </c>
      <c r="H149" s="21">
        <v>84.891368888888891</v>
      </c>
      <c r="I149" s="21">
        <v>72.673455555555549</v>
      </c>
    </row>
    <row r="150" spans="1:9" x14ac:dyDescent="0.3">
      <c r="A150" s="33">
        <v>2032</v>
      </c>
      <c r="B150" s="38">
        <v>48488</v>
      </c>
      <c r="C150" s="38">
        <v>48518</v>
      </c>
      <c r="D150" s="39">
        <v>48488</v>
      </c>
      <c r="F150" s="36">
        <v>5.8771000000000004</v>
      </c>
      <c r="H150" s="21">
        <v>60.039767849462372</v>
      </c>
      <c r="I150" s="21">
        <v>49.142567849462367</v>
      </c>
    </row>
    <row r="151" spans="1:9" x14ac:dyDescent="0.3">
      <c r="A151" s="33">
        <v>2032</v>
      </c>
      <c r="B151" s="38">
        <v>48519</v>
      </c>
      <c r="C151" s="38">
        <v>48548</v>
      </c>
      <c r="D151" s="39">
        <v>48519</v>
      </c>
      <c r="F151" s="36">
        <v>6.26</v>
      </c>
      <c r="H151" s="21">
        <v>66.518752718446592</v>
      </c>
      <c r="I151" s="21">
        <v>56.475274160887658</v>
      </c>
    </row>
    <row r="152" spans="1:9" x14ac:dyDescent="0.3">
      <c r="A152" s="33">
        <v>2032</v>
      </c>
      <c r="B152" s="38">
        <v>48549</v>
      </c>
      <c r="C152" s="38">
        <v>48579</v>
      </c>
      <c r="D152" s="39">
        <v>48549</v>
      </c>
      <c r="F152" s="36">
        <v>6.3226000000000004</v>
      </c>
      <c r="H152" s="21">
        <v>72.774616774193561</v>
      </c>
      <c r="I152" s="21">
        <v>67.287095698924716</v>
      </c>
    </row>
    <row r="153" spans="1:9" x14ac:dyDescent="0.3">
      <c r="A153" s="33">
        <v>2033</v>
      </c>
      <c r="B153" s="38">
        <v>48580</v>
      </c>
      <c r="C153" s="38">
        <v>48610</v>
      </c>
      <c r="D153" s="39">
        <v>48580</v>
      </c>
      <c r="F153" s="36">
        <v>6.8686999999999996</v>
      </c>
      <c r="H153" s="21">
        <v>64.823345591397839</v>
      </c>
      <c r="I153" s="21">
        <v>51.526813225806443</v>
      </c>
    </row>
    <row r="154" spans="1:9" x14ac:dyDescent="0.3">
      <c r="A154" s="33">
        <v>2033</v>
      </c>
      <c r="B154" s="38">
        <v>48611</v>
      </c>
      <c r="C154" s="38">
        <v>48638</v>
      </c>
      <c r="D154" s="39">
        <v>48611</v>
      </c>
      <c r="F154" s="36">
        <v>6.4320000000000004</v>
      </c>
      <c r="H154" s="21">
        <v>69.036761428571438</v>
      </c>
      <c r="I154" s="21">
        <v>62.340702857142851</v>
      </c>
    </row>
    <row r="155" spans="1:9" x14ac:dyDescent="0.3">
      <c r="A155" s="33">
        <v>2033</v>
      </c>
      <c r="B155" s="38">
        <v>48639</v>
      </c>
      <c r="C155" s="38">
        <v>48669</v>
      </c>
      <c r="D155" s="39">
        <v>48639</v>
      </c>
      <c r="F155" s="36">
        <v>5.5694999999999997</v>
      </c>
      <c r="H155" s="21">
        <v>41.43035860026918</v>
      </c>
      <c r="I155" s="21">
        <v>32.926425074024223</v>
      </c>
    </row>
    <row r="156" spans="1:9" x14ac:dyDescent="0.3">
      <c r="A156" s="33">
        <v>2033</v>
      </c>
      <c r="B156" s="38">
        <v>48670</v>
      </c>
      <c r="C156" s="38">
        <v>48699</v>
      </c>
      <c r="D156" s="39">
        <v>48670</v>
      </c>
      <c r="F156" s="36">
        <v>5.2542999999999997</v>
      </c>
      <c r="H156" s="21">
        <v>35.574237777777775</v>
      </c>
      <c r="I156" s="21">
        <v>27.422337777777777</v>
      </c>
    </row>
    <row r="157" spans="1:9" x14ac:dyDescent="0.3">
      <c r="A157" s="33">
        <v>2033</v>
      </c>
      <c r="B157" s="38">
        <v>48700</v>
      </c>
      <c r="C157" s="38">
        <v>48730</v>
      </c>
      <c r="D157" s="39">
        <v>48700</v>
      </c>
      <c r="F157" s="36">
        <v>5.2984999999999998</v>
      </c>
      <c r="H157" s="21">
        <v>40.371041720430107</v>
      </c>
      <c r="I157" s="21">
        <v>16.26731569892473</v>
      </c>
    </row>
    <row r="158" spans="1:9" x14ac:dyDescent="0.3">
      <c r="A158" s="33">
        <v>2033</v>
      </c>
      <c r="B158" s="38">
        <v>48731</v>
      </c>
      <c r="C158" s="38">
        <v>48760</v>
      </c>
      <c r="D158" s="39">
        <v>48731</v>
      </c>
      <c r="F158" s="36">
        <v>5.5804999999999998</v>
      </c>
      <c r="H158" s="21">
        <v>50.241024222222222</v>
      </c>
      <c r="I158" s="21">
        <v>23.064180222222223</v>
      </c>
    </row>
    <row r="159" spans="1:9" x14ac:dyDescent="0.3">
      <c r="A159" s="33">
        <v>2033</v>
      </c>
      <c r="B159" s="38">
        <v>48761</v>
      </c>
      <c r="C159" s="38">
        <v>48791</v>
      </c>
      <c r="D159" s="39">
        <v>48761</v>
      </c>
      <c r="F159" s="36">
        <v>5.8022</v>
      </c>
      <c r="H159" s="21">
        <v>91.907257956989255</v>
      </c>
      <c r="I159" s="21">
        <v>65.643704408602147</v>
      </c>
    </row>
    <row r="160" spans="1:9" x14ac:dyDescent="0.3">
      <c r="A160" s="33">
        <v>2033</v>
      </c>
      <c r="B160" s="38">
        <v>48792</v>
      </c>
      <c r="C160" s="38">
        <v>48822</v>
      </c>
      <c r="D160" s="39">
        <v>48792</v>
      </c>
      <c r="F160" s="36">
        <v>6.1963999999999997</v>
      </c>
      <c r="H160" s="21">
        <v>103.00533870967742</v>
      </c>
      <c r="I160" s="21">
        <v>84.473375483870967</v>
      </c>
    </row>
    <row r="161" spans="1:9" x14ac:dyDescent="0.3">
      <c r="A161" s="33">
        <v>2033</v>
      </c>
      <c r="B161" s="38">
        <v>48823</v>
      </c>
      <c r="C161" s="38">
        <v>48852</v>
      </c>
      <c r="D161" s="39">
        <v>48823</v>
      </c>
      <c r="F161" s="36">
        <v>6.1440000000000001</v>
      </c>
      <c r="H161" s="21">
        <v>86.276529999999994</v>
      </c>
      <c r="I161" s="21">
        <v>68.923882222222218</v>
      </c>
    </row>
    <row r="162" spans="1:9" x14ac:dyDescent="0.3">
      <c r="A162" s="33">
        <v>2033</v>
      </c>
      <c r="B162" s="38">
        <v>48853</v>
      </c>
      <c r="C162" s="38">
        <v>48883</v>
      </c>
      <c r="D162" s="39">
        <v>48853</v>
      </c>
      <c r="F162" s="36">
        <v>6.1387999999999998</v>
      </c>
      <c r="H162" s="21">
        <v>61.277315806451618</v>
      </c>
      <c r="I162" s="21">
        <v>46.939173870967743</v>
      </c>
    </row>
    <row r="163" spans="1:9" x14ac:dyDescent="0.3">
      <c r="A163" s="33">
        <v>2033</v>
      </c>
      <c r="B163" s="38">
        <v>48884</v>
      </c>
      <c r="C163" s="38">
        <v>48913</v>
      </c>
      <c r="D163" s="39">
        <v>48884</v>
      </c>
      <c r="F163" s="36">
        <v>6.4974999999999996</v>
      </c>
      <c r="H163" s="21">
        <v>67.588751705963929</v>
      </c>
      <c r="I163" s="21">
        <v>53.814070527045779</v>
      </c>
    </row>
    <row r="164" spans="1:9" x14ac:dyDescent="0.3">
      <c r="A164" s="33">
        <v>2033</v>
      </c>
      <c r="B164" s="38">
        <v>48914</v>
      </c>
      <c r="C164" s="38">
        <v>48944</v>
      </c>
      <c r="D164" s="39">
        <v>48914</v>
      </c>
      <c r="F164" s="36">
        <v>6.6090999999999998</v>
      </c>
      <c r="H164" s="21">
        <v>73.424777634408599</v>
      </c>
      <c r="I164" s="21">
        <v>65.035039032258069</v>
      </c>
    </row>
    <row r="165" spans="1:9" x14ac:dyDescent="0.3">
      <c r="A165" s="33">
        <v>2034</v>
      </c>
      <c r="B165" s="38">
        <v>48945</v>
      </c>
      <c r="C165" s="38">
        <v>48975</v>
      </c>
      <c r="D165" s="39">
        <v>48945</v>
      </c>
      <c r="F165" s="36">
        <v>6.8636999999999997</v>
      </c>
      <c r="H165" s="21">
        <v>63.931299784946241</v>
      </c>
      <c r="I165" s="21">
        <v>47.748206129032255</v>
      </c>
    </row>
    <row r="166" spans="1:9" x14ac:dyDescent="0.3">
      <c r="A166" s="33">
        <v>2034</v>
      </c>
      <c r="B166" s="38">
        <v>48976</v>
      </c>
      <c r="C166" s="38">
        <v>49003</v>
      </c>
      <c r="D166" s="39">
        <v>48976</v>
      </c>
      <c r="F166" s="36">
        <v>6.3883000000000001</v>
      </c>
      <c r="H166" s="21">
        <v>68.195427142857142</v>
      </c>
      <c r="I166" s="21">
        <v>59.208734285714286</v>
      </c>
    </row>
    <row r="167" spans="1:9" x14ac:dyDescent="0.3">
      <c r="A167" s="33">
        <v>2034</v>
      </c>
      <c r="B167" s="38">
        <v>49004</v>
      </c>
      <c r="C167" s="38">
        <v>49034</v>
      </c>
      <c r="D167" s="39">
        <v>49004</v>
      </c>
      <c r="F167" s="36">
        <v>5.6882000000000001</v>
      </c>
      <c r="H167" s="21">
        <v>40.265504427994614</v>
      </c>
      <c r="I167" s="21">
        <v>30.114187375504709</v>
      </c>
    </row>
    <row r="168" spans="1:9" x14ac:dyDescent="0.3">
      <c r="A168" s="33">
        <v>2034</v>
      </c>
      <c r="B168" s="38">
        <v>49035</v>
      </c>
      <c r="C168" s="38">
        <v>49064</v>
      </c>
      <c r="D168" s="39">
        <v>49035</v>
      </c>
      <c r="F168" s="36">
        <v>5.3494000000000002</v>
      </c>
      <c r="H168" s="21">
        <v>32.97789888888888</v>
      </c>
      <c r="I168" s="21">
        <v>24.111531111111113</v>
      </c>
    </row>
    <row r="169" spans="1:9" x14ac:dyDescent="0.3">
      <c r="A169" s="33">
        <v>2034</v>
      </c>
      <c r="B169" s="38">
        <v>49065</v>
      </c>
      <c r="C169" s="38">
        <v>49095</v>
      </c>
      <c r="D169" s="39">
        <v>49065</v>
      </c>
      <c r="F169" s="36">
        <v>5.3944999999999999</v>
      </c>
      <c r="H169" s="21">
        <v>38.189903440860213</v>
      </c>
      <c r="I169" s="21">
        <v>14.876615268817204</v>
      </c>
    </row>
    <row r="170" spans="1:9" x14ac:dyDescent="0.3">
      <c r="A170" s="33">
        <v>2034</v>
      </c>
      <c r="B170" s="38">
        <v>49096</v>
      </c>
      <c r="C170" s="38">
        <v>49125</v>
      </c>
      <c r="D170" s="39">
        <v>49096</v>
      </c>
      <c r="F170" s="36">
        <v>5.6971999999999996</v>
      </c>
      <c r="H170" s="21">
        <v>49.758237111111114</v>
      </c>
      <c r="I170" s="21">
        <v>21.76276866666667</v>
      </c>
    </row>
    <row r="171" spans="1:9" x14ac:dyDescent="0.3">
      <c r="A171" s="33">
        <v>2034</v>
      </c>
      <c r="B171" s="38">
        <v>49126</v>
      </c>
      <c r="C171" s="38">
        <v>49156</v>
      </c>
      <c r="D171" s="39">
        <v>49126</v>
      </c>
      <c r="F171" s="36">
        <v>5.9409000000000001</v>
      </c>
      <c r="H171" s="21">
        <v>91.420894731182798</v>
      </c>
      <c r="I171" s="21">
        <v>62.911480322580644</v>
      </c>
    </row>
    <row r="172" spans="1:9" x14ac:dyDescent="0.3">
      <c r="A172" s="33">
        <v>2034</v>
      </c>
      <c r="B172" s="38">
        <v>49157</v>
      </c>
      <c r="C172" s="38">
        <v>49187</v>
      </c>
      <c r="D172" s="39">
        <v>49157</v>
      </c>
      <c r="F172" s="36">
        <v>6.3578999999999999</v>
      </c>
      <c r="H172" s="21">
        <v>103.57353548387097</v>
      </c>
      <c r="I172" s="21">
        <v>79.115651935483868</v>
      </c>
    </row>
    <row r="173" spans="1:9" x14ac:dyDescent="0.3">
      <c r="A173" s="33">
        <v>2034</v>
      </c>
      <c r="B173" s="38">
        <v>49188</v>
      </c>
      <c r="C173" s="38">
        <v>49217</v>
      </c>
      <c r="D173" s="39">
        <v>49188</v>
      </c>
      <c r="F173" s="36">
        <v>6.2031999999999998</v>
      </c>
      <c r="H173" s="21">
        <v>86.759044444444442</v>
      </c>
      <c r="I173" s="21">
        <v>65.300278888888883</v>
      </c>
    </row>
    <row r="174" spans="1:9" x14ac:dyDescent="0.3">
      <c r="A174" s="33">
        <v>2034</v>
      </c>
      <c r="B174" s="38">
        <v>49218</v>
      </c>
      <c r="C174" s="38">
        <v>49248</v>
      </c>
      <c r="D174" s="39">
        <v>49218</v>
      </c>
      <c r="F174" s="36">
        <v>6.2202999999999999</v>
      </c>
      <c r="H174" s="21">
        <v>60.22766838709677</v>
      </c>
      <c r="I174" s="21">
        <v>43.625353763440856</v>
      </c>
    </row>
    <row r="175" spans="1:9" x14ac:dyDescent="0.3">
      <c r="A175" s="33">
        <v>2034</v>
      </c>
      <c r="B175" s="38">
        <v>49249</v>
      </c>
      <c r="C175" s="38">
        <v>49278</v>
      </c>
      <c r="D175" s="39">
        <v>49249</v>
      </c>
      <c r="F175" s="36">
        <v>6.5967000000000002</v>
      </c>
      <c r="H175" s="21">
        <v>67.740697628294029</v>
      </c>
      <c r="I175" s="21">
        <v>50.350261095700418</v>
      </c>
    </row>
    <row r="176" spans="1:9" x14ac:dyDescent="0.3">
      <c r="A176" s="33">
        <v>2034</v>
      </c>
      <c r="B176" s="38">
        <v>49279</v>
      </c>
      <c r="C176" s="38">
        <v>49309</v>
      </c>
      <c r="D176" s="39">
        <v>49279</v>
      </c>
      <c r="F176" s="36">
        <v>6.7073999999999998</v>
      </c>
      <c r="H176" s="21">
        <v>72.739529677419355</v>
      </c>
      <c r="I176" s="21">
        <v>62.501003870967743</v>
      </c>
    </row>
    <row r="177" spans="1:9" x14ac:dyDescent="0.3">
      <c r="A177" s="33">
        <v>2035</v>
      </c>
      <c r="B177" s="38">
        <v>49310</v>
      </c>
      <c r="C177" s="38">
        <v>49340</v>
      </c>
      <c r="D177" s="39">
        <v>49310</v>
      </c>
      <c r="F177" s="36">
        <v>7.2119999999999997</v>
      </c>
      <c r="H177" s="21">
        <v>68.125793763440853</v>
      </c>
      <c r="I177" s="21">
        <v>50.763081182795702</v>
      </c>
    </row>
    <row r="178" spans="1:9" x14ac:dyDescent="0.3">
      <c r="A178" s="33">
        <v>2035</v>
      </c>
      <c r="B178" s="38">
        <v>49341</v>
      </c>
      <c r="C178" s="38">
        <v>49368</v>
      </c>
      <c r="D178" s="39">
        <v>49341</v>
      </c>
      <c r="F178" s="36">
        <v>6.9569000000000001</v>
      </c>
      <c r="H178" s="21">
        <v>72.694648571428573</v>
      </c>
      <c r="I178" s="21">
        <v>63.597954285714287</v>
      </c>
    </row>
    <row r="179" spans="1:9" x14ac:dyDescent="0.3">
      <c r="A179" s="33">
        <v>2035</v>
      </c>
      <c r="B179" s="38">
        <v>49369</v>
      </c>
      <c r="C179" s="38">
        <v>49399</v>
      </c>
      <c r="D179" s="39">
        <v>49369</v>
      </c>
      <c r="F179" s="36">
        <v>5.8624000000000001</v>
      </c>
      <c r="H179" s="21">
        <v>43.090877792732165</v>
      </c>
      <c r="I179" s="21">
        <v>32.848879609690442</v>
      </c>
    </row>
    <row r="180" spans="1:9" x14ac:dyDescent="0.3">
      <c r="A180" s="33">
        <v>2035</v>
      </c>
      <c r="B180" s="38">
        <v>49400</v>
      </c>
      <c r="C180" s="38">
        <v>49429</v>
      </c>
      <c r="D180" s="39">
        <v>49400</v>
      </c>
      <c r="F180" s="36">
        <v>5.4158999999999997</v>
      </c>
      <c r="H180" s="21">
        <v>36.289664444444448</v>
      </c>
      <c r="I180" s="21">
        <v>26.539077777777777</v>
      </c>
    </row>
    <row r="181" spans="1:9" x14ac:dyDescent="0.3">
      <c r="A181" s="33">
        <v>2035</v>
      </c>
      <c r="B181" s="38">
        <v>49430</v>
      </c>
      <c r="C181" s="38">
        <v>49460</v>
      </c>
      <c r="D181" s="39">
        <v>49430</v>
      </c>
      <c r="F181" s="36">
        <v>5.4553000000000003</v>
      </c>
      <c r="H181" s="21">
        <v>40.678262580645161</v>
      </c>
      <c r="I181" s="21">
        <v>16.75369505376344</v>
      </c>
    </row>
    <row r="182" spans="1:9" x14ac:dyDescent="0.3">
      <c r="A182" s="33">
        <v>2035</v>
      </c>
      <c r="B182" s="38">
        <v>49461</v>
      </c>
      <c r="C182" s="38">
        <v>49490</v>
      </c>
      <c r="D182" s="39">
        <v>49461</v>
      </c>
      <c r="F182" s="36">
        <v>5.7968000000000002</v>
      </c>
      <c r="H182" s="21">
        <v>52.809306888888891</v>
      </c>
      <c r="I182" s="21">
        <v>23.263882222222222</v>
      </c>
    </row>
    <row r="183" spans="1:9" x14ac:dyDescent="0.3">
      <c r="A183" s="33">
        <v>2035</v>
      </c>
      <c r="B183" s="38">
        <v>49491</v>
      </c>
      <c r="C183" s="38">
        <v>49521</v>
      </c>
      <c r="D183" s="39">
        <v>49491</v>
      </c>
      <c r="F183" s="36">
        <v>6.0202</v>
      </c>
      <c r="H183" s="21">
        <v>94.902980645161279</v>
      </c>
      <c r="I183" s="21">
        <v>66.881977634408599</v>
      </c>
    </row>
    <row r="184" spans="1:9" x14ac:dyDescent="0.3">
      <c r="A184" s="33">
        <v>2035</v>
      </c>
      <c r="B184" s="38">
        <v>49522</v>
      </c>
      <c r="C184" s="38">
        <v>49552</v>
      </c>
      <c r="D184" s="39">
        <v>49522</v>
      </c>
      <c r="F184" s="36">
        <v>6.2961</v>
      </c>
      <c r="H184" s="21">
        <v>135.74347741935483</v>
      </c>
      <c r="I184" s="21">
        <v>80.636393225806458</v>
      </c>
    </row>
    <row r="185" spans="1:9" x14ac:dyDescent="0.3">
      <c r="A185" s="33">
        <v>2035</v>
      </c>
      <c r="B185" s="38">
        <v>49553</v>
      </c>
      <c r="C185" s="38">
        <v>49582</v>
      </c>
      <c r="D185" s="39">
        <v>49553</v>
      </c>
      <c r="F185" s="36">
        <v>6.1967999999999996</v>
      </c>
      <c r="H185" s="21">
        <v>90.533417333333333</v>
      </c>
      <c r="I185" s="21">
        <v>69.958740000000006</v>
      </c>
    </row>
    <row r="186" spans="1:9" x14ac:dyDescent="0.3">
      <c r="A186" s="33">
        <v>2035</v>
      </c>
      <c r="B186" s="38">
        <v>49583</v>
      </c>
      <c r="C186" s="38">
        <v>49613</v>
      </c>
      <c r="D186" s="39">
        <v>49583</v>
      </c>
      <c r="F186" s="36">
        <v>6.2047999999999996</v>
      </c>
      <c r="H186" s="21">
        <v>62.510441612903229</v>
      </c>
      <c r="I186" s="21">
        <v>45.366054193548386</v>
      </c>
    </row>
    <row r="187" spans="1:9" x14ac:dyDescent="0.3">
      <c r="A187" s="33">
        <v>2035</v>
      </c>
      <c r="B187" s="38">
        <v>49614</v>
      </c>
      <c r="C187" s="38">
        <v>49643</v>
      </c>
      <c r="D187" s="39">
        <v>49614</v>
      </c>
      <c r="F187" s="36">
        <v>6.6082999999999998</v>
      </c>
      <c r="H187" s="21">
        <v>68.383547933425788</v>
      </c>
      <c r="I187" s="21">
        <v>51.007882177531215</v>
      </c>
    </row>
    <row r="188" spans="1:9" x14ac:dyDescent="0.3">
      <c r="A188" s="33">
        <v>2035</v>
      </c>
      <c r="B188" s="38">
        <v>49644</v>
      </c>
      <c r="C188" s="38">
        <v>49674</v>
      </c>
      <c r="D188" s="39">
        <v>49644</v>
      </c>
      <c r="F188" s="36">
        <v>6.7028999999999996</v>
      </c>
      <c r="H188" s="21">
        <v>75.263751290322574</v>
      </c>
      <c r="I188" s="21">
        <v>64.378877419354836</v>
      </c>
    </row>
    <row r="189" spans="1:9" x14ac:dyDescent="0.3">
      <c r="A189" s="33">
        <v>2036</v>
      </c>
      <c r="B189" s="38">
        <v>49675</v>
      </c>
      <c r="C189" s="38">
        <v>49705</v>
      </c>
      <c r="D189" s="39">
        <v>49675</v>
      </c>
      <c r="F189" s="36">
        <v>6.9855</v>
      </c>
      <c r="H189" s="21">
        <v>68.41796032258064</v>
      </c>
      <c r="I189" s="21">
        <v>52.630309462365595</v>
      </c>
    </row>
    <row r="190" spans="1:9" x14ac:dyDescent="0.3">
      <c r="A190" s="33">
        <v>2036</v>
      </c>
      <c r="B190" s="38">
        <v>49706</v>
      </c>
      <c r="C190" s="38">
        <v>49734</v>
      </c>
      <c r="D190" s="39">
        <v>49706</v>
      </c>
      <c r="F190" s="36">
        <v>6.2032999999999996</v>
      </c>
      <c r="H190" s="21">
        <v>71.284452413793105</v>
      </c>
      <c r="I190" s="21">
        <v>62.645895747126445</v>
      </c>
    </row>
    <row r="191" spans="1:9" x14ac:dyDescent="0.3">
      <c r="A191" s="33">
        <v>2036</v>
      </c>
      <c r="B191" s="38">
        <v>49735</v>
      </c>
      <c r="C191" s="38">
        <v>49765</v>
      </c>
      <c r="D191" s="39">
        <v>49735</v>
      </c>
      <c r="F191" s="36">
        <v>5.7458999999999998</v>
      </c>
      <c r="H191" s="21">
        <v>42.490073849259758</v>
      </c>
      <c r="I191" s="21">
        <v>32.835431184387616</v>
      </c>
    </row>
    <row r="192" spans="1:9" x14ac:dyDescent="0.3">
      <c r="A192" s="33">
        <v>2036</v>
      </c>
      <c r="B192" s="38">
        <v>49766</v>
      </c>
      <c r="C192" s="38">
        <v>49795</v>
      </c>
      <c r="D192" s="39">
        <v>49766</v>
      </c>
      <c r="F192" s="36">
        <v>5.4104000000000001</v>
      </c>
      <c r="H192" s="21">
        <v>35.328577111111109</v>
      </c>
      <c r="I192" s="21">
        <v>26.915144444444444</v>
      </c>
    </row>
    <row r="193" spans="1:9" x14ac:dyDescent="0.3">
      <c r="A193" s="33">
        <v>2036</v>
      </c>
      <c r="B193" s="38">
        <v>49796</v>
      </c>
      <c r="C193" s="38">
        <v>49826</v>
      </c>
      <c r="D193" s="39">
        <v>49796</v>
      </c>
      <c r="F193" s="36">
        <v>5.4478</v>
      </c>
      <c r="H193" s="21">
        <v>40.39882956989247</v>
      </c>
      <c r="I193" s="21">
        <v>17.398305483870971</v>
      </c>
    </row>
    <row r="194" spans="1:9" x14ac:dyDescent="0.3">
      <c r="A194" s="33">
        <v>2036</v>
      </c>
      <c r="B194" s="38">
        <v>49827</v>
      </c>
      <c r="C194" s="38">
        <v>49856</v>
      </c>
      <c r="D194" s="39">
        <v>49827</v>
      </c>
      <c r="F194" s="36">
        <v>5.8421000000000003</v>
      </c>
      <c r="H194" s="21">
        <v>51.784414444444444</v>
      </c>
      <c r="I194" s="21">
        <v>24.470976666666669</v>
      </c>
    </row>
    <row r="195" spans="1:9" x14ac:dyDescent="0.3">
      <c r="A195" s="33">
        <v>2036</v>
      </c>
      <c r="B195" s="38">
        <v>49857</v>
      </c>
      <c r="C195" s="38">
        <v>49887</v>
      </c>
      <c r="D195" s="39">
        <v>49857</v>
      </c>
      <c r="F195" s="36">
        <v>6.0926999999999998</v>
      </c>
      <c r="H195" s="21">
        <v>101.57908967741935</v>
      </c>
      <c r="I195" s="21">
        <v>69.609697526881718</v>
      </c>
    </row>
    <row r="196" spans="1:9" x14ac:dyDescent="0.3">
      <c r="A196" s="33">
        <v>2036</v>
      </c>
      <c r="B196" s="38">
        <v>49888</v>
      </c>
      <c r="C196" s="38">
        <v>49918</v>
      </c>
      <c r="D196" s="39">
        <v>49888</v>
      </c>
      <c r="F196" s="36">
        <v>6.4107000000000003</v>
      </c>
      <c r="H196" s="21">
        <v>112.77243870967742</v>
      </c>
      <c r="I196" s="21">
        <v>86.386506129032256</v>
      </c>
    </row>
    <row r="197" spans="1:9" x14ac:dyDescent="0.3">
      <c r="A197" s="33">
        <v>2036</v>
      </c>
      <c r="B197" s="38">
        <v>49919</v>
      </c>
      <c r="C197" s="38">
        <v>49948</v>
      </c>
      <c r="D197" s="39">
        <v>49919</v>
      </c>
      <c r="F197" s="36">
        <v>6.2911000000000001</v>
      </c>
      <c r="H197" s="21">
        <v>96.653972222222222</v>
      </c>
      <c r="I197" s="21">
        <v>76.084592222222227</v>
      </c>
    </row>
    <row r="198" spans="1:9" x14ac:dyDescent="0.3">
      <c r="A198" s="33">
        <v>2036</v>
      </c>
      <c r="B198" s="38">
        <v>49949</v>
      </c>
      <c r="C198" s="38">
        <v>49979</v>
      </c>
      <c r="D198" s="39">
        <v>49949</v>
      </c>
      <c r="F198" s="36">
        <v>6.2885</v>
      </c>
      <c r="H198" s="21">
        <v>62.986482903225813</v>
      </c>
      <c r="I198" s="21">
        <v>46.922929354838701</v>
      </c>
    </row>
    <row r="199" spans="1:9" x14ac:dyDescent="0.3">
      <c r="A199" s="33">
        <v>2036</v>
      </c>
      <c r="B199" s="38">
        <v>49980</v>
      </c>
      <c r="C199" s="38">
        <v>50009</v>
      </c>
      <c r="D199" s="39">
        <v>49980</v>
      </c>
      <c r="F199" s="36">
        <v>6.7263999999999999</v>
      </c>
      <c r="H199" s="21">
        <v>68.527824147018023</v>
      </c>
      <c r="I199" s="21">
        <v>51.68973895977809</v>
      </c>
    </row>
    <row r="200" spans="1:9" x14ac:dyDescent="0.3">
      <c r="A200" s="33">
        <v>2036</v>
      </c>
      <c r="B200" s="38">
        <v>50010</v>
      </c>
      <c r="C200" s="38">
        <v>50040</v>
      </c>
      <c r="D200" s="39">
        <v>50010</v>
      </c>
      <c r="F200" s="36">
        <v>6.7870999999999997</v>
      </c>
      <c r="H200" s="21">
        <v>78.29678419354839</v>
      </c>
      <c r="I200" s="21">
        <v>67.770810645161291</v>
      </c>
    </row>
    <row r="201" spans="1:9" x14ac:dyDescent="0.3">
      <c r="A201" s="33">
        <v>2037</v>
      </c>
      <c r="B201" s="38">
        <v>50041</v>
      </c>
      <c r="C201" s="38">
        <v>50071</v>
      </c>
      <c r="D201" s="39">
        <v>50041</v>
      </c>
      <c r="F201" s="36">
        <v>7.2348999999999997</v>
      </c>
      <c r="H201" s="21">
        <v>70.756364193548393</v>
      </c>
      <c r="I201" s="21">
        <v>54.706412473118284</v>
      </c>
    </row>
    <row r="202" spans="1:9" x14ac:dyDescent="0.3">
      <c r="A202" s="33">
        <v>2037</v>
      </c>
      <c r="B202" s="38">
        <v>50072</v>
      </c>
      <c r="C202" s="38">
        <v>50099</v>
      </c>
      <c r="D202" s="39">
        <v>50072</v>
      </c>
      <c r="F202" s="36">
        <v>6.7252000000000001</v>
      </c>
      <c r="H202" s="21">
        <v>74.952408571428577</v>
      </c>
      <c r="I202" s="21">
        <v>66.601881428571431</v>
      </c>
    </row>
    <row r="203" spans="1:9" x14ac:dyDescent="0.3">
      <c r="A203" s="33">
        <v>2037</v>
      </c>
      <c r="B203" s="38">
        <v>50100</v>
      </c>
      <c r="C203" s="38">
        <v>50130</v>
      </c>
      <c r="D203" s="39">
        <v>50100</v>
      </c>
      <c r="F203" s="36">
        <v>6.0423</v>
      </c>
      <c r="H203" s="21">
        <v>42.44256551816958</v>
      </c>
      <c r="I203" s="21">
        <v>33.496284078061912</v>
      </c>
    </row>
    <row r="204" spans="1:9" x14ac:dyDescent="0.3">
      <c r="A204" s="33">
        <v>2037</v>
      </c>
      <c r="B204" s="38">
        <v>50131</v>
      </c>
      <c r="C204" s="38">
        <v>50160</v>
      </c>
      <c r="D204" s="39">
        <v>50131</v>
      </c>
      <c r="F204" s="36">
        <v>5.71</v>
      </c>
      <c r="H204" s="21">
        <v>37.756851555555556</v>
      </c>
      <c r="I204" s="21">
        <v>28.585336666666663</v>
      </c>
    </row>
    <row r="205" spans="1:9" x14ac:dyDescent="0.3">
      <c r="A205" s="33">
        <v>2037</v>
      </c>
      <c r="B205" s="38">
        <v>50161</v>
      </c>
      <c r="C205" s="38">
        <v>50191</v>
      </c>
      <c r="D205" s="39">
        <v>50161</v>
      </c>
      <c r="F205" s="36">
        <v>5.7625999999999999</v>
      </c>
      <c r="H205" s="21">
        <v>42.337903010752683</v>
      </c>
      <c r="I205" s="21">
        <v>17.723443548387095</v>
      </c>
    </row>
    <row r="206" spans="1:9" x14ac:dyDescent="0.3">
      <c r="A206" s="33">
        <v>2037</v>
      </c>
      <c r="B206" s="38">
        <v>50192</v>
      </c>
      <c r="C206" s="38">
        <v>50221</v>
      </c>
      <c r="D206" s="39">
        <v>50192</v>
      </c>
      <c r="F206" s="36">
        <v>6.1059999999999999</v>
      </c>
      <c r="H206" s="21">
        <v>53.065985111111111</v>
      </c>
      <c r="I206" s="21">
        <v>25.194160222222223</v>
      </c>
    </row>
    <row r="207" spans="1:9" x14ac:dyDescent="0.3">
      <c r="A207" s="33">
        <v>2037</v>
      </c>
      <c r="B207" s="38">
        <v>50222</v>
      </c>
      <c r="C207" s="38">
        <v>50252</v>
      </c>
      <c r="D207" s="39">
        <v>50222</v>
      </c>
      <c r="F207" s="36">
        <v>6.3973000000000004</v>
      </c>
      <c r="H207" s="21">
        <v>104.77819655913979</v>
      </c>
      <c r="I207" s="21">
        <v>72.393658924731184</v>
      </c>
    </row>
    <row r="208" spans="1:9" x14ac:dyDescent="0.3">
      <c r="A208" s="33">
        <v>2037</v>
      </c>
      <c r="B208" s="38">
        <v>50253</v>
      </c>
      <c r="C208" s="38">
        <v>50283</v>
      </c>
      <c r="D208" s="39">
        <v>50253</v>
      </c>
      <c r="F208" s="36">
        <v>6.625</v>
      </c>
      <c r="H208" s="21">
        <v>153.86998817204301</v>
      </c>
      <c r="I208" s="21">
        <v>95.488093655913985</v>
      </c>
    </row>
    <row r="209" spans="1:9" x14ac:dyDescent="0.3">
      <c r="A209" s="33">
        <v>2037</v>
      </c>
      <c r="B209" s="38">
        <v>50284</v>
      </c>
      <c r="C209" s="38">
        <v>50313</v>
      </c>
      <c r="D209" s="39">
        <v>50284</v>
      </c>
      <c r="F209" s="36">
        <v>6.5259</v>
      </c>
      <c r="H209" s="21">
        <v>98.671527777777783</v>
      </c>
      <c r="I209" s="21">
        <v>77.739142222222213</v>
      </c>
    </row>
    <row r="210" spans="1:9" x14ac:dyDescent="0.3">
      <c r="A210" s="33">
        <v>2037</v>
      </c>
      <c r="B210" s="38">
        <v>50314</v>
      </c>
      <c r="C210" s="38">
        <v>50344</v>
      </c>
      <c r="D210" s="39">
        <v>50314</v>
      </c>
      <c r="F210" s="36">
        <v>6.5359999999999996</v>
      </c>
      <c r="H210" s="21">
        <v>63.913319677419359</v>
      </c>
      <c r="I210" s="21">
        <v>47.691261935483872</v>
      </c>
    </row>
    <row r="211" spans="1:9" x14ac:dyDescent="0.3">
      <c r="A211" s="33">
        <v>2037</v>
      </c>
      <c r="B211" s="38">
        <v>50345</v>
      </c>
      <c r="C211" s="38">
        <v>50374</v>
      </c>
      <c r="D211" s="39">
        <v>50345</v>
      </c>
      <c r="F211" s="36">
        <v>6.9493</v>
      </c>
      <c r="H211" s="21">
        <v>70.772654965325927</v>
      </c>
      <c r="I211" s="21">
        <v>53.41875092926491</v>
      </c>
    </row>
    <row r="212" spans="1:9" x14ac:dyDescent="0.3">
      <c r="A212" s="33">
        <v>2037</v>
      </c>
      <c r="B212" s="38">
        <v>50375</v>
      </c>
      <c r="C212" s="38">
        <v>50405</v>
      </c>
      <c r="D212" s="39">
        <v>50375</v>
      </c>
      <c r="F212" s="36">
        <v>7.0796999999999999</v>
      </c>
      <c r="H212" s="21">
        <v>81.801948172042998</v>
      </c>
      <c r="I212" s="21">
        <v>70.991496451612903</v>
      </c>
    </row>
    <row r="213" spans="1:9" x14ac:dyDescent="0.3">
      <c r="A213" s="33">
        <v>2038</v>
      </c>
      <c r="B213" s="38">
        <v>50406</v>
      </c>
      <c r="C213" s="38">
        <v>50436</v>
      </c>
      <c r="D213" s="39">
        <v>50406</v>
      </c>
      <c r="F213" s="36">
        <v>7.5433000000000003</v>
      </c>
      <c r="H213" s="21">
        <v>71.046434301075266</v>
      </c>
      <c r="I213" s="21">
        <v>56.90302301075269</v>
      </c>
    </row>
    <row r="214" spans="1:9" x14ac:dyDescent="0.3">
      <c r="A214" s="33">
        <v>2038</v>
      </c>
      <c r="B214" s="38">
        <v>50437</v>
      </c>
      <c r="C214" s="38">
        <v>50464</v>
      </c>
      <c r="D214" s="39">
        <v>50437</v>
      </c>
      <c r="F214" s="36">
        <v>7.1361999999999997</v>
      </c>
      <c r="H214" s="21">
        <v>76.005292857142862</v>
      </c>
      <c r="I214" s="21">
        <v>69.125725714285707</v>
      </c>
    </row>
    <row r="215" spans="1:9" x14ac:dyDescent="0.3">
      <c r="A215" s="33">
        <v>2038</v>
      </c>
      <c r="B215" s="38">
        <v>50465</v>
      </c>
      <c r="C215" s="38">
        <v>50495</v>
      </c>
      <c r="D215" s="39">
        <v>50465</v>
      </c>
      <c r="F215" s="36">
        <v>6.2557999999999998</v>
      </c>
      <c r="H215" s="21">
        <v>42.919123983849261</v>
      </c>
      <c r="I215" s="21">
        <v>36.425212853297438</v>
      </c>
    </row>
    <row r="216" spans="1:9" x14ac:dyDescent="0.3">
      <c r="A216" s="33">
        <v>2038</v>
      </c>
      <c r="B216" s="38">
        <v>50496</v>
      </c>
      <c r="C216" s="38">
        <v>50525</v>
      </c>
      <c r="D216" s="39">
        <v>50496</v>
      </c>
      <c r="F216" s="36">
        <v>5.9067999999999996</v>
      </c>
      <c r="H216" s="21">
        <v>37.62382622222222</v>
      </c>
      <c r="I216" s="21">
        <v>30.564518</v>
      </c>
    </row>
    <row r="217" spans="1:9" x14ac:dyDescent="0.3">
      <c r="A217" s="33">
        <v>2038</v>
      </c>
      <c r="B217" s="38">
        <v>50526</v>
      </c>
      <c r="C217" s="38">
        <v>50556</v>
      </c>
      <c r="D217" s="39">
        <v>50526</v>
      </c>
      <c r="F217" s="36">
        <v>5.9412000000000003</v>
      </c>
      <c r="H217" s="21">
        <v>43.638627956989247</v>
      </c>
      <c r="I217" s="21">
        <v>17.113037096774192</v>
      </c>
    </row>
    <row r="218" spans="1:9" x14ac:dyDescent="0.3">
      <c r="A218" s="33">
        <v>2038</v>
      </c>
      <c r="B218" s="38">
        <v>50557</v>
      </c>
      <c r="C218" s="38">
        <v>50586</v>
      </c>
      <c r="D218" s="39">
        <v>50557</v>
      </c>
      <c r="F218" s="36">
        <v>6.3804999999999996</v>
      </c>
      <c r="H218" s="21">
        <v>53.076632666666669</v>
      </c>
      <c r="I218" s="21">
        <v>24.308492000000001</v>
      </c>
    </row>
    <row r="219" spans="1:9" x14ac:dyDescent="0.3">
      <c r="A219" s="33">
        <v>2038</v>
      </c>
      <c r="B219" s="38">
        <v>50587</v>
      </c>
      <c r="C219" s="38">
        <v>50617</v>
      </c>
      <c r="D219" s="39">
        <v>50587</v>
      </c>
      <c r="F219" s="36">
        <v>6.6868999999999996</v>
      </c>
      <c r="H219" s="21">
        <v>107.2467711827957</v>
      </c>
      <c r="I219" s="21">
        <v>72.850367526881712</v>
      </c>
    </row>
    <row r="220" spans="1:9" x14ac:dyDescent="0.3">
      <c r="A220" s="33">
        <v>2038</v>
      </c>
      <c r="B220" s="38">
        <v>50618</v>
      </c>
      <c r="C220" s="38">
        <v>50648</v>
      </c>
      <c r="D220" s="39">
        <v>50618</v>
      </c>
      <c r="F220" s="36">
        <v>7.0404999999999998</v>
      </c>
      <c r="H220" s="21">
        <v>129.96634623655913</v>
      </c>
      <c r="I220" s="21">
        <v>96.969337419354844</v>
      </c>
    </row>
    <row r="221" spans="1:9" x14ac:dyDescent="0.3">
      <c r="A221" s="33">
        <v>2038</v>
      </c>
      <c r="B221" s="38">
        <v>50649</v>
      </c>
      <c r="C221" s="38">
        <v>50678</v>
      </c>
      <c r="D221" s="39">
        <v>50649</v>
      </c>
      <c r="F221" s="36">
        <v>6.9554</v>
      </c>
      <c r="H221" s="21">
        <v>100.26026666666665</v>
      </c>
      <c r="I221" s="21">
        <v>77.317236666666673</v>
      </c>
    </row>
    <row r="222" spans="1:9" x14ac:dyDescent="0.3">
      <c r="A222" s="33">
        <v>2038</v>
      </c>
      <c r="B222" s="38">
        <v>50679</v>
      </c>
      <c r="C222" s="38">
        <v>50709</v>
      </c>
      <c r="D222" s="39">
        <v>50679</v>
      </c>
      <c r="F222" s="36">
        <v>6.9562999999999997</v>
      </c>
      <c r="H222" s="21">
        <v>65.601497741935489</v>
      </c>
      <c r="I222" s="21">
        <v>49.59311655913978</v>
      </c>
    </row>
    <row r="223" spans="1:9" x14ac:dyDescent="0.3">
      <c r="A223" s="33">
        <v>2038</v>
      </c>
      <c r="B223" s="38">
        <v>50710</v>
      </c>
      <c r="C223" s="38">
        <v>50739</v>
      </c>
      <c r="D223" s="39">
        <v>50710</v>
      </c>
      <c r="F223" s="36">
        <v>7.3634000000000004</v>
      </c>
      <c r="H223" s="21">
        <v>74.301387184466023</v>
      </c>
      <c r="I223" s="21">
        <v>56.8588945076283</v>
      </c>
    </row>
    <row r="224" spans="1:9" x14ac:dyDescent="0.3">
      <c r="A224" s="33">
        <v>2038</v>
      </c>
      <c r="B224" s="38">
        <v>50740</v>
      </c>
      <c r="C224" s="38">
        <v>50770</v>
      </c>
      <c r="D224" s="39">
        <v>50740</v>
      </c>
      <c r="F224" s="36">
        <v>7.5021000000000004</v>
      </c>
      <c r="H224" s="21">
        <v>83.445951505376357</v>
      </c>
      <c r="I224" s="21">
        <v>75.166202150537629</v>
      </c>
    </row>
    <row r="225" spans="1:9" x14ac:dyDescent="0.3">
      <c r="A225" s="33">
        <v>2039</v>
      </c>
      <c r="B225" s="38">
        <v>50771</v>
      </c>
      <c r="C225" s="38">
        <v>50801</v>
      </c>
      <c r="D225" s="39">
        <v>50771</v>
      </c>
      <c r="F225" s="36">
        <v>7.8025000000000002</v>
      </c>
      <c r="H225" s="21">
        <v>73.357407311827956</v>
      </c>
      <c r="I225" s="21">
        <v>57.373532580645154</v>
      </c>
    </row>
    <row r="226" spans="1:9" x14ac:dyDescent="0.3">
      <c r="A226" s="33">
        <v>2039</v>
      </c>
      <c r="B226" s="38">
        <v>50802</v>
      </c>
      <c r="C226" s="38">
        <v>50829</v>
      </c>
      <c r="D226" s="39">
        <v>50802</v>
      </c>
      <c r="F226" s="36">
        <v>7.4652000000000003</v>
      </c>
      <c r="H226" s="21">
        <v>76.485197142857146</v>
      </c>
      <c r="I226" s="21">
        <v>68.92482714285714</v>
      </c>
    </row>
    <row r="227" spans="1:9" x14ac:dyDescent="0.3">
      <c r="A227" s="33">
        <v>2039</v>
      </c>
      <c r="B227" s="38">
        <v>50830</v>
      </c>
      <c r="C227" s="38">
        <v>50860</v>
      </c>
      <c r="D227" s="39">
        <v>50830</v>
      </c>
      <c r="F227" s="36">
        <v>6.6214000000000004</v>
      </c>
      <c r="H227" s="21">
        <v>42.568902530282635</v>
      </c>
      <c r="I227" s="21">
        <v>35.936700148048452</v>
      </c>
    </row>
    <row r="228" spans="1:9" x14ac:dyDescent="0.3">
      <c r="A228" s="33">
        <v>2039</v>
      </c>
      <c r="B228" s="38">
        <v>50861</v>
      </c>
      <c r="C228" s="38">
        <v>50890</v>
      </c>
      <c r="D228" s="39">
        <v>50861</v>
      </c>
      <c r="F228" s="36">
        <v>6.2805999999999997</v>
      </c>
      <c r="H228" s="21">
        <v>36.213441333333336</v>
      </c>
      <c r="I228" s="21">
        <v>29.604539555555554</v>
      </c>
    </row>
    <row r="229" spans="1:9" x14ac:dyDescent="0.3">
      <c r="A229" s="33">
        <v>2039</v>
      </c>
      <c r="B229" s="38">
        <v>50891</v>
      </c>
      <c r="C229" s="38">
        <v>50921</v>
      </c>
      <c r="D229" s="39">
        <v>50891</v>
      </c>
      <c r="F229" s="36">
        <v>6.3362999999999996</v>
      </c>
      <c r="H229" s="21">
        <v>43.529671827956989</v>
      </c>
      <c r="I229" s="21">
        <v>17.504474516129033</v>
      </c>
    </row>
    <row r="230" spans="1:9" x14ac:dyDescent="0.3">
      <c r="A230" s="33">
        <v>2039</v>
      </c>
      <c r="B230" s="38">
        <v>50922</v>
      </c>
      <c r="C230" s="38">
        <v>50951</v>
      </c>
      <c r="D230" s="39">
        <v>50922</v>
      </c>
      <c r="F230" s="36">
        <v>6.7432999999999996</v>
      </c>
      <c r="H230" s="21">
        <v>54.851453111111113</v>
      </c>
      <c r="I230" s="21">
        <v>24.230464444444443</v>
      </c>
    </row>
    <row r="231" spans="1:9" x14ac:dyDescent="0.3">
      <c r="A231" s="33">
        <v>2039</v>
      </c>
      <c r="B231" s="38">
        <v>50952</v>
      </c>
      <c r="C231" s="38">
        <v>50982</v>
      </c>
      <c r="D231" s="39">
        <v>50952</v>
      </c>
      <c r="F231" s="36">
        <v>7.0467000000000004</v>
      </c>
      <c r="H231" s="21">
        <v>108.45585806451615</v>
      </c>
      <c r="I231" s="21">
        <v>73.970570322580642</v>
      </c>
    </row>
    <row r="232" spans="1:9" x14ac:dyDescent="0.3">
      <c r="A232" s="33">
        <v>2039</v>
      </c>
      <c r="B232" s="38">
        <v>50983</v>
      </c>
      <c r="C232" s="38">
        <v>51013</v>
      </c>
      <c r="D232" s="39">
        <v>50983</v>
      </c>
      <c r="F232" s="36">
        <v>7.3807999999999998</v>
      </c>
      <c r="H232" s="21">
        <v>123.5825322580645</v>
      </c>
      <c r="I232" s="21">
        <v>94.922343225806458</v>
      </c>
    </row>
    <row r="233" spans="1:9" x14ac:dyDescent="0.3">
      <c r="A233" s="33">
        <v>2039</v>
      </c>
      <c r="B233" s="38">
        <v>51014</v>
      </c>
      <c r="C233" s="38">
        <v>51043</v>
      </c>
      <c r="D233" s="39">
        <v>51014</v>
      </c>
      <c r="F233" s="36">
        <v>7.3170000000000002</v>
      </c>
      <c r="H233" s="21">
        <v>100.20110555555554</v>
      </c>
      <c r="I233" s="21">
        <v>75.796479999999988</v>
      </c>
    </row>
    <row r="234" spans="1:9" x14ac:dyDescent="0.3">
      <c r="A234" s="33">
        <v>2039</v>
      </c>
      <c r="B234" s="38">
        <v>51044</v>
      </c>
      <c r="C234" s="38">
        <v>51074</v>
      </c>
      <c r="D234" s="39">
        <v>51044</v>
      </c>
      <c r="F234" s="36">
        <v>7.2927999999999997</v>
      </c>
      <c r="H234" s="21">
        <v>68.303959139784951</v>
      </c>
      <c r="I234" s="21">
        <v>49.587435698924729</v>
      </c>
    </row>
    <row r="235" spans="1:9" x14ac:dyDescent="0.3">
      <c r="A235" s="33">
        <v>2039</v>
      </c>
      <c r="B235" s="38">
        <v>51075</v>
      </c>
      <c r="C235" s="38">
        <v>51104</v>
      </c>
      <c r="D235" s="39">
        <v>51075</v>
      </c>
      <c r="F235" s="36">
        <v>7.7134</v>
      </c>
      <c r="H235" s="21">
        <v>76.161477184466023</v>
      </c>
      <c r="I235" s="21">
        <v>57.484535533980583</v>
      </c>
    </row>
    <row r="236" spans="1:9" x14ac:dyDescent="0.3">
      <c r="A236" s="33">
        <v>2039</v>
      </c>
      <c r="B236" s="38">
        <v>51105</v>
      </c>
      <c r="C236" s="38">
        <v>51135</v>
      </c>
      <c r="D236" s="39">
        <v>51105</v>
      </c>
      <c r="F236" s="36">
        <v>7.8175999999999997</v>
      </c>
      <c r="H236" s="21">
        <v>85.616869892473119</v>
      </c>
      <c r="I236" s="21">
        <v>76.854239892473117</v>
      </c>
    </row>
    <row r="237" spans="1:9" x14ac:dyDescent="0.3">
      <c r="A237" s="33">
        <v>2040</v>
      </c>
      <c r="B237" s="38">
        <v>51136</v>
      </c>
      <c r="C237" s="38">
        <v>51166</v>
      </c>
      <c r="D237" s="39">
        <v>51136</v>
      </c>
      <c r="F237" s="36">
        <v>8.0663</v>
      </c>
      <c r="H237" s="21">
        <v>77.296113978494617</v>
      </c>
      <c r="I237" s="21">
        <v>59.309559462365591</v>
      </c>
    </row>
    <row r="238" spans="1:9" x14ac:dyDescent="0.3">
      <c r="A238" s="33">
        <v>2040</v>
      </c>
      <c r="B238" s="38">
        <v>51167</v>
      </c>
      <c r="C238" s="38">
        <v>51195</v>
      </c>
      <c r="D238" s="39">
        <v>51167</v>
      </c>
      <c r="F238" s="36">
        <v>7.1863999999999999</v>
      </c>
      <c r="H238" s="21">
        <v>75.781478160919548</v>
      </c>
      <c r="I238" s="21">
        <v>66.797899080459771</v>
      </c>
    </row>
    <row r="239" spans="1:9" x14ac:dyDescent="0.3">
      <c r="A239" s="33">
        <v>2040</v>
      </c>
      <c r="B239" s="38">
        <v>51196</v>
      </c>
      <c r="C239" s="38">
        <v>51226</v>
      </c>
      <c r="D239" s="39">
        <v>51196</v>
      </c>
      <c r="F239" s="36">
        <v>6.7304000000000004</v>
      </c>
      <c r="H239" s="21">
        <v>41.424519676985199</v>
      </c>
      <c r="I239" s="21">
        <v>35.865312180349925</v>
      </c>
    </row>
    <row r="240" spans="1:9" x14ac:dyDescent="0.3">
      <c r="A240" s="33">
        <v>2040</v>
      </c>
      <c r="B240" s="38">
        <v>51227</v>
      </c>
      <c r="C240" s="38">
        <v>51256</v>
      </c>
      <c r="D240" s="39">
        <v>51227</v>
      </c>
      <c r="F240" s="36">
        <v>6.4248000000000003</v>
      </c>
      <c r="H240" s="21">
        <v>35.516645555555556</v>
      </c>
      <c r="I240" s="21">
        <v>30.718200000000003</v>
      </c>
    </row>
    <row r="241" spans="1:9" x14ac:dyDescent="0.3">
      <c r="A241" s="33">
        <v>2040</v>
      </c>
      <c r="B241" s="38">
        <v>51257</v>
      </c>
      <c r="C241" s="38">
        <v>51287</v>
      </c>
      <c r="D241" s="39">
        <v>51257</v>
      </c>
      <c r="F241" s="36">
        <v>6.5132000000000003</v>
      </c>
      <c r="H241" s="21">
        <v>42.75025258064516</v>
      </c>
      <c r="I241" s="21">
        <v>18.747344946236559</v>
      </c>
    </row>
    <row r="242" spans="1:9" x14ac:dyDescent="0.3">
      <c r="A242" s="33">
        <v>2040</v>
      </c>
      <c r="B242" s="38">
        <v>51288</v>
      </c>
      <c r="C242" s="38">
        <v>51317</v>
      </c>
      <c r="D242" s="39">
        <v>51288</v>
      </c>
      <c r="F242" s="36">
        <v>6.9839000000000002</v>
      </c>
      <c r="H242" s="21">
        <v>56.33912222222223</v>
      </c>
      <c r="I242" s="21">
        <v>25.37578088888889</v>
      </c>
    </row>
    <row r="243" spans="1:9" x14ac:dyDescent="0.3">
      <c r="A243" s="33">
        <v>2040</v>
      </c>
      <c r="B243" s="38">
        <v>51318</v>
      </c>
      <c r="C243" s="38">
        <v>51348</v>
      </c>
      <c r="D243" s="39">
        <v>51318</v>
      </c>
      <c r="F243" s="36">
        <v>7.3357999999999999</v>
      </c>
      <c r="H243" s="21">
        <v>116.00918494623657</v>
      </c>
      <c r="I243" s="21">
        <v>78.076283763440856</v>
      </c>
    </row>
    <row r="244" spans="1:9" x14ac:dyDescent="0.3">
      <c r="A244" s="33">
        <v>2040</v>
      </c>
      <c r="B244" s="38">
        <v>51349</v>
      </c>
      <c r="C244" s="38">
        <v>51379</v>
      </c>
      <c r="D244" s="39">
        <v>51349</v>
      </c>
      <c r="F244" s="36">
        <v>7.6306000000000003</v>
      </c>
      <c r="H244" s="21">
        <v>124.9080129032258</v>
      </c>
      <c r="I244" s="21">
        <v>88.027304838709682</v>
      </c>
    </row>
    <row r="245" spans="1:9" x14ac:dyDescent="0.3">
      <c r="A245" s="33">
        <v>2040</v>
      </c>
      <c r="B245" s="38">
        <v>51380</v>
      </c>
      <c r="C245" s="38">
        <v>51409</v>
      </c>
      <c r="D245" s="39">
        <v>51380</v>
      </c>
      <c r="F245" s="36">
        <v>7.5186999999999999</v>
      </c>
      <c r="H245" s="21">
        <v>107.804996</v>
      </c>
      <c r="I245" s="21">
        <v>76.113546666666679</v>
      </c>
    </row>
    <row r="246" spans="1:9" x14ac:dyDescent="0.3">
      <c r="A246" s="33">
        <v>2040</v>
      </c>
      <c r="B246" s="38">
        <v>51410</v>
      </c>
      <c r="C246" s="38">
        <v>51440</v>
      </c>
      <c r="D246" s="39">
        <v>51410</v>
      </c>
      <c r="F246" s="36">
        <v>7.5121000000000002</v>
      </c>
      <c r="H246" s="21">
        <v>71.225550322580645</v>
      </c>
      <c r="I246" s="21">
        <v>50.88028580645161</v>
      </c>
    </row>
    <row r="247" spans="1:9" x14ac:dyDescent="0.3">
      <c r="A247" s="33">
        <v>2040</v>
      </c>
      <c r="B247" s="38">
        <v>51441</v>
      </c>
      <c r="C247" s="38">
        <v>51470</v>
      </c>
      <c r="D247" s="39">
        <v>51441</v>
      </c>
      <c r="F247" s="36">
        <v>7.9</v>
      </c>
      <c r="H247" s="21">
        <v>79.502734257975021</v>
      </c>
      <c r="I247" s="21">
        <v>57.593643938973656</v>
      </c>
    </row>
    <row r="248" spans="1:9" x14ac:dyDescent="0.3">
      <c r="A248" s="33">
        <v>2040</v>
      </c>
      <c r="B248" s="38">
        <v>51471</v>
      </c>
      <c r="C248" s="38">
        <v>51501</v>
      </c>
      <c r="D248" s="39">
        <v>51471</v>
      </c>
      <c r="F248" s="36">
        <v>8.0134000000000007</v>
      </c>
      <c r="H248" s="21">
        <v>87.031662258064515</v>
      </c>
      <c r="I248" s="21">
        <v>76.261586129032253</v>
      </c>
    </row>
    <row r="249" spans="1:9" x14ac:dyDescent="0.3">
      <c r="A249" s="33">
        <v>2041</v>
      </c>
      <c r="B249" s="38">
        <v>51502</v>
      </c>
      <c r="C249" s="38">
        <v>51532</v>
      </c>
      <c r="D249" s="39">
        <v>51502</v>
      </c>
      <c r="F249" s="36">
        <v>8.4161999999999999</v>
      </c>
      <c r="H249" s="21">
        <v>77.659155698924721</v>
      </c>
      <c r="I249" s="21">
        <v>59.360134516129037</v>
      </c>
    </row>
    <row r="250" spans="1:9" x14ac:dyDescent="0.3">
      <c r="A250" s="33">
        <v>2041</v>
      </c>
      <c r="B250" s="38">
        <v>51533</v>
      </c>
      <c r="C250" s="38">
        <v>51560</v>
      </c>
      <c r="D250" s="39">
        <v>51533</v>
      </c>
      <c r="F250" s="36">
        <v>7.8029999999999999</v>
      </c>
      <c r="H250" s="21">
        <v>80.386175714285713</v>
      </c>
      <c r="I250" s="21">
        <v>71.49247714285714</v>
      </c>
    </row>
    <row r="251" spans="1:9" x14ac:dyDescent="0.3">
      <c r="A251" s="33">
        <v>2041</v>
      </c>
      <c r="B251" s="38">
        <v>51561</v>
      </c>
      <c r="C251" s="38">
        <v>51591</v>
      </c>
      <c r="D251" s="39">
        <v>51561</v>
      </c>
      <c r="F251" s="36">
        <v>7.1684999999999999</v>
      </c>
      <c r="H251" s="21">
        <v>45.093439004037684</v>
      </c>
      <c r="I251" s="21">
        <v>38.113990148048451</v>
      </c>
    </row>
    <row r="252" spans="1:9" x14ac:dyDescent="0.3">
      <c r="A252" s="33">
        <v>2041</v>
      </c>
      <c r="B252" s="38">
        <v>51592</v>
      </c>
      <c r="C252" s="38">
        <v>51621</v>
      </c>
      <c r="D252" s="39">
        <v>51592</v>
      </c>
      <c r="F252" s="36">
        <v>6.8129</v>
      </c>
      <c r="H252" s="21">
        <v>38.518789111111111</v>
      </c>
      <c r="I252" s="21">
        <v>31.927728888888886</v>
      </c>
    </row>
    <row r="253" spans="1:9" x14ac:dyDescent="0.3">
      <c r="A253" s="33">
        <v>2041</v>
      </c>
      <c r="B253" s="38">
        <v>51622</v>
      </c>
      <c r="C253" s="38">
        <v>51652</v>
      </c>
      <c r="D253" s="39">
        <v>51622</v>
      </c>
      <c r="F253" s="36">
        <v>6.8720999999999997</v>
      </c>
      <c r="H253" s="21">
        <v>42.165572043010748</v>
      </c>
      <c r="I253" s="21">
        <v>19.654520537634404</v>
      </c>
    </row>
    <row r="254" spans="1:9" x14ac:dyDescent="0.3">
      <c r="A254" s="33">
        <v>2041</v>
      </c>
      <c r="B254" s="38">
        <v>51653</v>
      </c>
      <c r="C254" s="38">
        <v>51682</v>
      </c>
      <c r="D254" s="39">
        <v>51653</v>
      </c>
      <c r="F254" s="36">
        <v>7.2968000000000002</v>
      </c>
      <c r="H254" s="21">
        <v>58.032576666666664</v>
      </c>
      <c r="I254" s="21">
        <v>24.917091111111105</v>
      </c>
    </row>
    <row r="255" spans="1:9" x14ac:dyDescent="0.3">
      <c r="A255" s="33">
        <v>2041</v>
      </c>
      <c r="B255" s="38">
        <v>51683</v>
      </c>
      <c r="C255" s="38">
        <v>51713</v>
      </c>
      <c r="D255" s="39">
        <v>51683</v>
      </c>
      <c r="F255" s="36">
        <v>7.6782000000000004</v>
      </c>
      <c r="H255" s="21">
        <v>119.86929462365589</v>
      </c>
      <c r="I255" s="21">
        <v>73.958285591397839</v>
      </c>
    </row>
    <row r="256" spans="1:9" x14ac:dyDescent="0.3">
      <c r="A256" s="33">
        <v>2041</v>
      </c>
      <c r="B256" s="38">
        <v>51714</v>
      </c>
      <c r="C256" s="38">
        <v>51744</v>
      </c>
      <c r="D256" s="39">
        <v>51714</v>
      </c>
      <c r="F256" s="36">
        <v>8.0198</v>
      </c>
      <c r="H256" s="21">
        <v>128.31326774193548</v>
      </c>
      <c r="I256" s="21">
        <v>85.002628387096763</v>
      </c>
    </row>
    <row r="257" spans="1:9" x14ac:dyDescent="0.3">
      <c r="A257" s="33">
        <v>2041</v>
      </c>
      <c r="B257" s="38">
        <v>51745</v>
      </c>
      <c r="C257" s="38">
        <v>51774</v>
      </c>
      <c r="D257" s="39">
        <v>51745</v>
      </c>
      <c r="F257" s="36">
        <v>7.9131999999999998</v>
      </c>
      <c r="H257" s="21">
        <v>109.11630933333335</v>
      </c>
      <c r="I257" s="21">
        <v>77.938102000000001</v>
      </c>
    </row>
    <row r="258" spans="1:9" x14ac:dyDescent="0.3">
      <c r="A258" s="33">
        <v>2041</v>
      </c>
      <c r="B258" s="38">
        <v>51775</v>
      </c>
      <c r="C258" s="38">
        <v>51805</v>
      </c>
      <c r="D258" s="39">
        <v>51775</v>
      </c>
      <c r="F258" s="36">
        <v>7.8836000000000004</v>
      </c>
      <c r="H258" s="21">
        <v>71.281074516129038</v>
      </c>
      <c r="I258" s="21">
        <v>50.120379032258064</v>
      </c>
    </row>
    <row r="259" spans="1:9" x14ac:dyDescent="0.3">
      <c r="A259" s="33">
        <v>2041</v>
      </c>
      <c r="B259" s="38">
        <v>51806</v>
      </c>
      <c r="C259" s="38">
        <v>51835</v>
      </c>
      <c r="D259" s="39">
        <v>51806</v>
      </c>
      <c r="F259" s="36">
        <v>8.2372999999999994</v>
      </c>
      <c r="H259" s="21">
        <v>75.374755187239941</v>
      </c>
      <c r="I259" s="21">
        <v>55.131886754507633</v>
      </c>
    </row>
    <row r="260" spans="1:9" x14ac:dyDescent="0.3">
      <c r="A260" s="33">
        <v>2041</v>
      </c>
      <c r="B260" s="38">
        <v>51836</v>
      </c>
      <c r="C260" s="38">
        <v>51866</v>
      </c>
      <c r="D260" s="39">
        <v>51836</v>
      </c>
      <c r="F260" s="36">
        <v>8.4124999999999996</v>
      </c>
      <c r="H260" s="21">
        <v>86.434383870967736</v>
      </c>
      <c r="I260" s="21">
        <v>77.465505268817196</v>
      </c>
    </row>
    <row r="261" spans="1:9" x14ac:dyDescent="0.3">
      <c r="A261" s="33">
        <v>2042</v>
      </c>
      <c r="B261" s="38">
        <v>51867</v>
      </c>
      <c r="C261" s="38">
        <v>51897</v>
      </c>
      <c r="D261" s="39">
        <v>51867</v>
      </c>
      <c r="F261" s="36">
        <v>8.6839999999999993</v>
      </c>
      <c r="H261" s="21">
        <v>79.017656021505374</v>
      </c>
      <c r="I261" s="21">
        <v>58.719758279569895</v>
      </c>
    </row>
    <row r="262" spans="1:9" x14ac:dyDescent="0.3">
      <c r="A262" s="33">
        <v>2042</v>
      </c>
      <c r="B262" s="38">
        <v>51898</v>
      </c>
      <c r="C262" s="38">
        <v>51925</v>
      </c>
      <c r="D262" s="39">
        <v>51898</v>
      </c>
      <c r="F262" s="36">
        <v>8.2629000000000001</v>
      </c>
      <c r="H262" s="21">
        <v>82.964971428571431</v>
      </c>
      <c r="I262" s="21">
        <v>72.99050142857142</v>
      </c>
    </row>
    <row r="263" spans="1:9" x14ac:dyDescent="0.3">
      <c r="A263" s="33">
        <v>2042</v>
      </c>
      <c r="B263" s="38">
        <v>51926</v>
      </c>
      <c r="C263" s="38">
        <v>51956</v>
      </c>
      <c r="D263" s="39">
        <v>51926</v>
      </c>
      <c r="F263" s="36">
        <v>7.4397000000000002</v>
      </c>
      <c r="H263" s="21">
        <v>41.087046958277256</v>
      </c>
      <c r="I263" s="21">
        <v>36.062561951547778</v>
      </c>
    </row>
    <row r="264" spans="1:9" x14ac:dyDescent="0.3">
      <c r="A264" s="33">
        <v>2042</v>
      </c>
      <c r="B264" s="38">
        <v>51957</v>
      </c>
      <c r="C264" s="38">
        <v>51986</v>
      </c>
      <c r="D264" s="39">
        <v>51957</v>
      </c>
      <c r="F264" s="36">
        <v>7.1062000000000003</v>
      </c>
      <c r="H264" s="21">
        <v>34.749356222222225</v>
      </c>
      <c r="I264" s="21">
        <v>29.769513333333332</v>
      </c>
    </row>
    <row r="265" spans="1:9" x14ac:dyDescent="0.3">
      <c r="A265" s="33">
        <v>2042</v>
      </c>
      <c r="B265" s="38">
        <v>51987</v>
      </c>
      <c r="C265" s="38">
        <v>52017</v>
      </c>
      <c r="D265" s="39">
        <v>51987</v>
      </c>
      <c r="F265" s="36">
        <v>7.1619000000000002</v>
      </c>
      <c r="H265" s="21">
        <v>40.314794301075267</v>
      </c>
      <c r="I265" s="21">
        <v>18.365118709677418</v>
      </c>
    </row>
    <row r="266" spans="1:9" x14ac:dyDescent="0.3">
      <c r="A266" s="33">
        <v>2042</v>
      </c>
      <c r="B266" s="38">
        <v>52018</v>
      </c>
      <c r="C266" s="38">
        <v>52047</v>
      </c>
      <c r="D266" s="39">
        <v>52018</v>
      </c>
      <c r="F266" s="36">
        <v>7.6108000000000002</v>
      </c>
      <c r="H266" s="21">
        <v>58.847522222222224</v>
      </c>
      <c r="I266" s="21">
        <v>25.334566666666667</v>
      </c>
    </row>
    <row r="267" spans="1:9" x14ac:dyDescent="0.3">
      <c r="A267" s="33">
        <v>2042</v>
      </c>
      <c r="B267" s="38">
        <v>52048</v>
      </c>
      <c r="C267" s="38">
        <v>52078</v>
      </c>
      <c r="D267" s="39">
        <v>52048</v>
      </c>
      <c r="F267" s="36">
        <v>7.9375</v>
      </c>
      <c r="H267" s="21">
        <v>122.44936666666665</v>
      </c>
      <c r="I267" s="21">
        <v>72.139453655913968</v>
      </c>
    </row>
    <row r="268" spans="1:9" x14ac:dyDescent="0.3">
      <c r="A268" s="33">
        <v>2042</v>
      </c>
      <c r="B268" s="38">
        <v>52079</v>
      </c>
      <c r="C268" s="38">
        <v>52109</v>
      </c>
      <c r="D268" s="39">
        <v>52079</v>
      </c>
      <c r="F268" s="36">
        <v>8.4382000000000001</v>
      </c>
      <c r="H268" s="21">
        <v>132.26681720430108</v>
      </c>
      <c r="I268" s="21">
        <v>81.926229032258064</v>
      </c>
    </row>
    <row r="269" spans="1:9" x14ac:dyDescent="0.3">
      <c r="A269" s="33">
        <v>2042</v>
      </c>
      <c r="B269" s="38">
        <v>52110</v>
      </c>
      <c r="C269" s="38">
        <v>52139</v>
      </c>
      <c r="D269" s="39">
        <v>52110</v>
      </c>
      <c r="F269" s="36">
        <v>8.3125999999999998</v>
      </c>
      <c r="H269" s="21">
        <v>114.28003333333332</v>
      </c>
      <c r="I269" s="21">
        <v>77.624922222222224</v>
      </c>
    </row>
    <row r="270" spans="1:9" x14ac:dyDescent="0.3">
      <c r="A270" s="33">
        <v>2042</v>
      </c>
      <c r="B270" s="38">
        <v>52140</v>
      </c>
      <c r="C270" s="38">
        <v>52170</v>
      </c>
      <c r="D270" s="39">
        <v>52140</v>
      </c>
      <c r="F270" s="36">
        <v>8.3137000000000008</v>
      </c>
      <c r="H270" s="21">
        <v>73.700829677419364</v>
      </c>
      <c r="I270" s="21">
        <v>50.481080967741931</v>
      </c>
    </row>
    <row r="271" spans="1:9" x14ac:dyDescent="0.3">
      <c r="A271" s="33">
        <v>2042</v>
      </c>
      <c r="B271" s="38">
        <v>52171</v>
      </c>
      <c r="C271" s="38">
        <v>52200</v>
      </c>
      <c r="D271" s="39">
        <v>52171</v>
      </c>
      <c r="F271" s="36">
        <v>8.6881000000000004</v>
      </c>
      <c r="H271" s="21">
        <v>76.723089875173372</v>
      </c>
      <c r="I271" s="21">
        <v>53.54744873786408</v>
      </c>
    </row>
    <row r="272" spans="1:9" x14ac:dyDescent="0.3">
      <c r="A272" s="33">
        <v>2042</v>
      </c>
      <c r="B272" s="38">
        <v>52201</v>
      </c>
      <c r="C272" s="38">
        <v>52231</v>
      </c>
      <c r="D272" s="39">
        <v>52201</v>
      </c>
      <c r="F272" s="36">
        <v>8.8680000000000003</v>
      </c>
      <c r="H272" s="21">
        <v>90.688202580645154</v>
      </c>
      <c r="I272" s="21">
        <v>80.720118064516129</v>
      </c>
    </row>
    <row r="273" spans="1:9" x14ac:dyDescent="0.3">
      <c r="A273" s="33">
        <v>2043</v>
      </c>
      <c r="B273" s="38">
        <v>52232</v>
      </c>
      <c r="C273" s="38">
        <v>52262</v>
      </c>
      <c r="D273" s="39">
        <v>52232</v>
      </c>
      <c r="F273" s="36">
        <v>9.1247000000000007</v>
      </c>
      <c r="H273" s="21">
        <v>80.422441827957002</v>
      </c>
      <c r="I273" s="21">
        <v>56.731118924731184</v>
      </c>
    </row>
    <row r="274" spans="1:9" x14ac:dyDescent="0.3">
      <c r="A274" s="33">
        <v>2043</v>
      </c>
      <c r="B274" s="38">
        <v>52263</v>
      </c>
      <c r="C274" s="38">
        <v>52290</v>
      </c>
      <c r="D274" s="39">
        <v>52263</v>
      </c>
      <c r="F274" s="36">
        <v>8.5411999999999999</v>
      </c>
      <c r="H274" s="21">
        <v>81.765304285714294</v>
      </c>
      <c r="I274" s="21">
        <v>71.038930000000008</v>
      </c>
    </row>
    <row r="275" spans="1:9" x14ac:dyDescent="0.3">
      <c r="A275" s="33">
        <v>2043</v>
      </c>
      <c r="B275" s="38">
        <v>52291</v>
      </c>
      <c r="C275" s="38">
        <v>52321</v>
      </c>
      <c r="D275" s="39">
        <v>52291</v>
      </c>
      <c r="F275" s="36">
        <v>7.8837000000000002</v>
      </c>
      <c r="H275" s="21">
        <v>40.38871515477792</v>
      </c>
      <c r="I275" s="21">
        <v>34.023963310901756</v>
      </c>
    </row>
    <row r="276" spans="1:9" x14ac:dyDescent="0.3">
      <c r="A276" s="33">
        <v>2043</v>
      </c>
      <c r="B276" s="38">
        <v>52322</v>
      </c>
      <c r="C276" s="38">
        <v>52351</v>
      </c>
      <c r="D276" s="39">
        <v>52322</v>
      </c>
      <c r="F276" s="36">
        <v>7.5438999999999998</v>
      </c>
      <c r="H276" s="21">
        <v>34.699532888888889</v>
      </c>
      <c r="I276" s="21">
        <v>28.290268666666663</v>
      </c>
    </row>
    <row r="277" spans="1:9" x14ac:dyDescent="0.3">
      <c r="A277" s="33">
        <v>2043</v>
      </c>
      <c r="B277" s="38">
        <v>52352</v>
      </c>
      <c r="C277" s="38">
        <v>52382</v>
      </c>
      <c r="D277" s="39">
        <v>52352</v>
      </c>
      <c r="F277" s="36">
        <v>7.6337000000000002</v>
      </c>
      <c r="H277" s="21">
        <v>39.572222043010754</v>
      </c>
      <c r="I277" s="21">
        <v>15.798720537634408</v>
      </c>
    </row>
    <row r="278" spans="1:9" x14ac:dyDescent="0.3">
      <c r="A278" s="33">
        <v>2043</v>
      </c>
      <c r="B278" s="38">
        <v>52383</v>
      </c>
      <c r="C278" s="38">
        <v>52412</v>
      </c>
      <c r="D278" s="39">
        <v>52383</v>
      </c>
      <c r="F278" s="36">
        <v>8.1364999999999998</v>
      </c>
      <c r="H278" s="21">
        <v>60.30447755555555</v>
      </c>
      <c r="I278" s="21">
        <v>23.020336222222223</v>
      </c>
    </row>
    <row r="279" spans="1:9" x14ac:dyDescent="0.3">
      <c r="A279" s="33">
        <v>2043</v>
      </c>
      <c r="B279" s="38">
        <v>52413</v>
      </c>
      <c r="C279" s="38">
        <v>52443</v>
      </c>
      <c r="D279" s="39">
        <v>52413</v>
      </c>
      <c r="F279" s="36">
        <v>8.4650999999999996</v>
      </c>
      <c r="H279" s="21">
        <v>124.23850860215053</v>
      </c>
      <c r="I279" s="21">
        <v>69.082596989247321</v>
      </c>
    </row>
    <row r="280" spans="1:9" x14ac:dyDescent="0.3">
      <c r="A280" s="33">
        <v>2043</v>
      </c>
      <c r="B280" s="38">
        <v>52444</v>
      </c>
      <c r="C280" s="38">
        <v>52474</v>
      </c>
      <c r="D280" s="39">
        <v>52444</v>
      </c>
      <c r="F280" s="36">
        <v>8.8323</v>
      </c>
      <c r="H280" s="21">
        <v>143.76391290322579</v>
      </c>
      <c r="I280" s="21">
        <v>78.753675376344091</v>
      </c>
    </row>
    <row r="281" spans="1:9" x14ac:dyDescent="0.3">
      <c r="A281" s="33">
        <v>2043</v>
      </c>
      <c r="B281" s="38">
        <v>52475</v>
      </c>
      <c r="C281" s="38">
        <v>52504</v>
      </c>
      <c r="D281" s="39">
        <v>52475</v>
      </c>
      <c r="F281" s="36">
        <v>8.7416</v>
      </c>
      <c r="H281" s="21">
        <v>114.70031111111111</v>
      </c>
      <c r="I281" s="21">
        <v>72.676785555555554</v>
      </c>
    </row>
    <row r="282" spans="1:9" x14ac:dyDescent="0.3">
      <c r="A282" s="33">
        <v>2043</v>
      </c>
      <c r="B282" s="38">
        <v>52505</v>
      </c>
      <c r="C282" s="38">
        <v>52535</v>
      </c>
      <c r="D282" s="39">
        <v>52505</v>
      </c>
      <c r="F282" s="36">
        <v>8.7445000000000004</v>
      </c>
      <c r="H282" s="21">
        <v>74.723919354838714</v>
      </c>
      <c r="I282" s="21">
        <v>49.079416451612907</v>
      </c>
    </row>
    <row r="283" spans="1:9" x14ac:dyDescent="0.3">
      <c r="A283" s="33">
        <v>2043</v>
      </c>
      <c r="B283" s="38">
        <v>52536</v>
      </c>
      <c r="C283" s="38">
        <v>52565</v>
      </c>
      <c r="D283" s="39">
        <v>52536</v>
      </c>
      <c r="F283" s="36">
        <v>9.1601999999999997</v>
      </c>
      <c r="H283" s="21">
        <v>81.141911484049928</v>
      </c>
      <c r="I283" s="21">
        <v>53.108068030513174</v>
      </c>
    </row>
    <row r="284" spans="1:9" x14ac:dyDescent="0.3">
      <c r="A284" s="33">
        <v>2043</v>
      </c>
      <c r="B284" s="38">
        <v>52566</v>
      </c>
      <c r="C284" s="38">
        <v>52596</v>
      </c>
      <c r="D284" s="39">
        <v>52566</v>
      </c>
      <c r="F284" s="36">
        <v>9.2758000000000003</v>
      </c>
      <c r="H284" s="21">
        <v>95.151281935483865</v>
      </c>
      <c r="I284" s="21">
        <v>80.902973763440855</v>
      </c>
    </row>
    <row r="285" spans="1:9" x14ac:dyDescent="0.3">
      <c r="A285" s="33">
        <v>2044</v>
      </c>
      <c r="B285" s="38">
        <v>52597</v>
      </c>
      <c r="C285" s="38">
        <v>52627</v>
      </c>
      <c r="D285" s="39">
        <v>52597</v>
      </c>
      <c r="F285" s="36">
        <v>9.7576999999999998</v>
      </c>
      <c r="H285" s="21">
        <v>78.604380752688172</v>
      </c>
      <c r="I285" s="21">
        <v>54.402304946236562</v>
      </c>
    </row>
    <row r="286" spans="1:9" x14ac:dyDescent="0.3">
      <c r="A286" s="33">
        <v>2044</v>
      </c>
      <c r="B286" s="38">
        <v>52628</v>
      </c>
      <c r="C286" s="38">
        <v>52656</v>
      </c>
      <c r="D286" s="39">
        <v>52628</v>
      </c>
      <c r="F286" s="36">
        <v>8.7425999999999995</v>
      </c>
      <c r="H286" s="21">
        <v>80.68929586206896</v>
      </c>
      <c r="I286" s="21">
        <v>67.880490804597699</v>
      </c>
    </row>
    <row r="287" spans="1:9" x14ac:dyDescent="0.3">
      <c r="A287" s="33">
        <v>2044</v>
      </c>
      <c r="B287" s="38">
        <v>52657</v>
      </c>
      <c r="C287" s="38">
        <v>52687</v>
      </c>
      <c r="D287" s="39">
        <v>52657</v>
      </c>
      <c r="F287" s="36">
        <v>8.2581000000000007</v>
      </c>
      <c r="H287" s="21">
        <v>37.25657570659488</v>
      </c>
      <c r="I287" s="21">
        <v>31.71423800807537</v>
      </c>
    </row>
    <row r="288" spans="1:9" x14ac:dyDescent="0.3">
      <c r="A288" s="33">
        <v>2044</v>
      </c>
      <c r="B288" s="38">
        <v>52688</v>
      </c>
      <c r="C288" s="38">
        <v>52717</v>
      </c>
      <c r="D288" s="39">
        <v>52688</v>
      </c>
      <c r="F288" s="36">
        <v>7.8800999999999997</v>
      </c>
      <c r="H288" s="21">
        <v>30.457318222222224</v>
      </c>
      <c r="I288" s="21">
        <v>24.741487333333332</v>
      </c>
    </row>
    <row r="289" spans="1:9" x14ac:dyDescent="0.3">
      <c r="A289" s="33">
        <v>2044</v>
      </c>
      <c r="B289" s="38">
        <v>52718</v>
      </c>
      <c r="C289" s="38">
        <v>52748</v>
      </c>
      <c r="D289" s="39">
        <v>52718</v>
      </c>
      <c r="F289" s="36">
        <v>7.9874999999999998</v>
      </c>
      <c r="H289" s="21">
        <v>36.139520860215057</v>
      </c>
      <c r="I289" s="21">
        <v>14.281441827956991</v>
      </c>
    </row>
    <row r="290" spans="1:9" x14ac:dyDescent="0.3">
      <c r="A290" s="33">
        <v>2044</v>
      </c>
      <c r="B290" s="38">
        <v>52749</v>
      </c>
      <c r="C290" s="38">
        <v>52778</v>
      </c>
      <c r="D290" s="39">
        <v>52749</v>
      </c>
      <c r="F290" s="36">
        <v>8.5564999999999998</v>
      </c>
      <c r="H290" s="21">
        <v>57.868099111111107</v>
      </c>
      <c r="I290" s="21">
        <v>22.613422</v>
      </c>
    </row>
    <row r="291" spans="1:9" x14ac:dyDescent="0.3">
      <c r="A291" s="33">
        <v>2044</v>
      </c>
      <c r="B291" s="38">
        <v>52779</v>
      </c>
      <c r="C291" s="38">
        <v>52809</v>
      </c>
      <c r="D291" s="39">
        <v>52779</v>
      </c>
      <c r="F291" s="36">
        <v>8.9423999999999992</v>
      </c>
      <c r="H291" s="21">
        <v>123.63519677419357</v>
      </c>
      <c r="I291" s="21">
        <v>69.802453333333332</v>
      </c>
    </row>
    <row r="292" spans="1:9" x14ac:dyDescent="0.3">
      <c r="A292" s="33">
        <v>2044</v>
      </c>
      <c r="B292" s="38">
        <v>52810</v>
      </c>
      <c r="C292" s="38">
        <v>52840</v>
      </c>
      <c r="D292" s="39">
        <v>52810</v>
      </c>
      <c r="F292" s="36">
        <v>9.3652999999999995</v>
      </c>
      <c r="H292" s="21">
        <v>133.95139032258064</v>
      </c>
      <c r="I292" s="21">
        <v>82.764928064516127</v>
      </c>
    </row>
    <row r="293" spans="1:9" x14ac:dyDescent="0.3">
      <c r="A293" s="33">
        <v>2044</v>
      </c>
      <c r="B293" s="38">
        <v>52841</v>
      </c>
      <c r="C293" s="38">
        <v>52870</v>
      </c>
      <c r="D293" s="39">
        <v>52841</v>
      </c>
      <c r="F293" s="36">
        <v>9.3095999999999997</v>
      </c>
      <c r="H293" s="21">
        <v>113.23845555555555</v>
      </c>
      <c r="I293" s="21">
        <v>69.019819999999996</v>
      </c>
    </row>
    <row r="294" spans="1:9" x14ac:dyDescent="0.3">
      <c r="A294" s="33">
        <v>2044</v>
      </c>
      <c r="B294" s="38">
        <v>52871</v>
      </c>
      <c r="C294" s="38">
        <v>52901</v>
      </c>
      <c r="D294" s="39">
        <v>52871</v>
      </c>
      <c r="F294" s="36">
        <v>9.3104999999999993</v>
      </c>
      <c r="H294" s="21">
        <v>75.846854408602155</v>
      </c>
      <c r="I294" s="21">
        <v>47.30968731182795</v>
      </c>
    </row>
    <row r="295" spans="1:9" x14ac:dyDescent="0.3">
      <c r="A295" s="33">
        <v>2044</v>
      </c>
      <c r="B295" s="38">
        <v>52902</v>
      </c>
      <c r="C295" s="38">
        <v>52931</v>
      </c>
      <c r="D295" s="39">
        <v>52902</v>
      </c>
      <c r="F295" s="36">
        <v>9.7211999999999996</v>
      </c>
      <c r="H295" s="21">
        <v>82.695403134535368</v>
      </c>
      <c r="I295" s="21">
        <v>54.510933717059643</v>
      </c>
    </row>
    <row r="296" spans="1:9" x14ac:dyDescent="0.3">
      <c r="A296" s="33">
        <v>2044</v>
      </c>
      <c r="B296" s="38">
        <v>52932</v>
      </c>
      <c r="C296" s="38">
        <v>52962</v>
      </c>
      <c r="D296" s="39">
        <v>52932</v>
      </c>
      <c r="F296" s="36">
        <v>9.9013000000000009</v>
      </c>
      <c r="H296" s="21">
        <v>94.061316559139783</v>
      </c>
      <c r="I296" s="21">
        <v>80.002146021505382</v>
      </c>
    </row>
    <row r="297" spans="1:9" x14ac:dyDescent="0.3">
      <c r="A297" s="33">
        <v>2045</v>
      </c>
      <c r="B297" s="38">
        <v>52963</v>
      </c>
      <c r="C297" s="38">
        <v>52993</v>
      </c>
      <c r="D297" s="39">
        <v>52963</v>
      </c>
      <c r="F297" s="36">
        <v>10.2356</v>
      </c>
      <c r="H297" s="21">
        <v>76.762601612903225</v>
      </c>
      <c r="I297" s="21">
        <v>44.454516666666663</v>
      </c>
    </row>
    <row r="298" spans="1:9" x14ac:dyDescent="0.3">
      <c r="A298" s="33">
        <v>2045</v>
      </c>
      <c r="B298" s="38">
        <v>52994</v>
      </c>
      <c r="C298" s="38">
        <v>53021</v>
      </c>
      <c r="D298" s="39">
        <v>52994</v>
      </c>
      <c r="F298" s="36">
        <v>9.6008999999999993</v>
      </c>
      <c r="H298" s="21">
        <v>77.070865714285716</v>
      </c>
      <c r="I298" s="21">
        <v>58.184368571428571</v>
      </c>
    </row>
    <row r="299" spans="1:9" x14ac:dyDescent="0.3">
      <c r="A299" s="33">
        <v>2045</v>
      </c>
      <c r="B299" s="38">
        <v>53022</v>
      </c>
      <c r="C299" s="38">
        <v>53052</v>
      </c>
      <c r="D299" s="39">
        <v>53022</v>
      </c>
      <c r="F299" s="36">
        <v>8.8971999999999998</v>
      </c>
      <c r="H299" s="21">
        <v>30.882895746971734</v>
      </c>
      <c r="I299" s="21">
        <v>22.278097873485866</v>
      </c>
    </row>
    <row r="300" spans="1:9" x14ac:dyDescent="0.3">
      <c r="A300" s="33">
        <v>2045</v>
      </c>
      <c r="B300" s="38">
        <v>53053</v>
      </c>
      <c r="C300" s="38">
        <v>53082</v>
      </c>
      <c r="D300" s="39">
        <v>53053</v>
      </c>
      <c r="F300" s="40">
        <v>8.4222999999999999</v>
      </c>
      <c r="H300" s="21">
        <v>26.094631111111109</v>
      </c>
      <c r="I300" s="21">
        <v>17.826142222222224</v>
      </c>
    </row>
    <row r="301" spans="1:9" x14ac:dyDescent="0.3">
      <c r="A301" s="33">
        <v>2045</v>
      </c>
      <c r="B301" s="38">
        <v>53083</v>
      </c>
      <c r="C301" s="38">
        <v>53113</v>
      </c>
      <c r="D301" s="39">
        <v>53083</v>
      </c>
      <c r="F301" s="40">
        <v>8.5457999999999998</v>
      </c>
      <c r="H301" s="21">
        <v>33.30581967741935</v>
      </c>
      <c r="I301" s="21">
        <v>8.9090525806451613</v>
      </c>
    </row>
    <row r="302" spans="1:9" x14ac:dyDescent="0.3">
      <c r="A302" s="33">
        <v>2045</v>
      </c>
      <c r="B302" s="38">
        <v>53114</v>
      </c>
      <c r="C302" s="38">
        <v>53143</v>
      </c>
      <c r="D302" s="39">
        <v>53114</v>
      </c>
      <c r="F302" s="40">
        <v>9.1054999999999993</v>
      </c>
      <c r="H302" s="21">
        <v>60.075354222222231</v>
      </c>
      <c r="I302" s="21">
        <v>15.200303555555555</v>
      </c>
    </row>
    <row r="303" spans="1:9" x14ac:dyDescent="0.3">
      <c r="A303" s="33">
        <v>2045</v>
      </c>
      <c r="B303" s="38">
        <v>53144</v>
      </c>
      <c r="C303" s="38">
        <v>53174</v>
      </c>
      <c r="D303" s="39">
        <v>53144</v>
      </c>
      <c r="F303" s="40">
        <v>9.4329000000000001</v>
      </c>
      <c r="H303" s="21">
        <v>126.75074301075271</v>
      </c>
      <c r="I303" s="21">
        <v>55.131538387096775</v>
      </c>
    </row>
    <row r="304" spans="1:9" x14ac:dyDescent="0.3">
      <c r="A304" s="33">
        <v>2045</v>
      </c>
      <c r="B304" s="38">
        <v>53175</v>
      </c>
      <c r="C304" s="38">
        <v>53205</v>
      </c>
      <c r="D304" s="39">
        <v>53175</v>
      </c>
      <c r="F304" s="40">
        <v>9.6907999999999994</v>
      </c>
      <c r="H304" s="21">
        <v>132.05333548387097</v>
      </c>
      <c r="I304" s="21">
        <v>62.977834193548389</v>
      </c>
    </row>
    <row r="305" spans="1:9" x14ac:dyDescent="0.3">
      <c r="A305" s="33">
        <v>2045</v>
      </c>
      <c r="B305" s="38">
        <v>53206</v>
      </c>
      <c r="C305" s="38">
        <v>53235</v>
      </c>
      <c r="D305" s="39">
        <v>53206</v>
      </c>
      <c r="F305" s="40">
        <v>9.5435999999999996</v>
      </c>
      <c r="H305" s="21">
        <v>118.83141111111111</v>
      </c>
      <c r="I305" s="21">
        <v>57.580775555555554</v>
      </c>
    </row>
    <row r="306" spans="1:9" x14ac:dyDescent="0.3">
      <c r="A306" s="33">
        <v>2045</v>
      </c>
      <c r="B306" s="38">
        <v>53236</v>
      </c>
      <c r="C306" s="38">
        <v>53266</v>
      </c>
      <c r="D306" s="39">
        <v>53236</v>
      </c>
      <c r="F306" s="40">
        <v>9.5218000000000007</v>
      </c>
      <c r="H306" s="21">
        <v>77.930765376344084</v>
      </c>
      <c r="I306" s="21">
        <v>37.036043010752692</v>
      </c>
    </row>
    <row r="307" spans="1:9" x14ac:dyDescent="0.3">
      <c r="A307" s="33">
        <v>2045</v>
      </c>
      <c r="B307" s="38">
        <v>53267</v>
      </c>
      <c r="C307" s="38">
        <v>53296</v>
      </c>
      <c r="D307" s="39">
        <v>53267</v>
      </c>
      <c r="F307" s="40">
        <v>9.9021000000000008</v>
      </c>
      <c r="H307" s="21">
        <v>80.054312385575585</v>
      </c>
      <c r="I307" s="21">
        <v>43.2633173370319</v>
      </c>
    </row>
    <row r="308" spans="1:9" x14ac:dyDescent="0.3">
      <c r="A308" s="33">
        <v>2045</v>
      </c>
      <c r="B308" s="38">
        <v>53297</v>
      </c>
      <c r="C308" s="38">
        <v>53327</v>
      </c>
      <c r="D308" s="39">
        <v>53297</v>
      </c>
      <c r="F308" s="40">
        <v>9.9588000000000001</v>
      </c>
      <c r="H308" s="21">
        <v>88.772512258064523</v>
      </c>
      <c r="I308" s="21">
        <v>63.024980107526886</v>
      </c>
    </row>
    <row r="309" spans="1:9" x14ac:dyDescent="0.3">
      <c r="A309" s="2">
        <v>2046</v>
      </c>
      <c r="B309" s="38">
        <v>53328</v>
      </c>
      <c r="C309" s="38">
        <v>53358</v>
      </c>
      <c r="D309" s="39">
        <v>53328</v>
      </c>
      <c r="F309" s="40">
        <v>10.6358</v>
      </c>
      <c r="H309" s="21">
        <v>73.9570358064516</v>
      </c>
      <c r="I309" s="21">
        <v>36.951583548387099</v>
      </c>
    </row>
    <row r="310" spans="1:9" x14ac:dyDescent="0.3">
      <c r="A310" s="2">
        <v>2046</v>
      </c>
      <c r="B310" s="38">
        <v>53359</v>
      </c>
      <c r="C310" s="38">
        <v>53386</v>
      </c>
      <c r="D310" s="39">
        <v>53359</v>
      </c>
      <c r="F310" s="40">
        <v>10.401300000000001</v>
      </c>
      <c r="H310" s="21">
        <v>78.610801428571421</v>
      </c>
      <c r="I310" s="21">
        <v>51.608694285714286</v>
      </c>
    </row>
    <row r="311" spans="1:9" x14ac:dyDescent="0.3">
      <c r="A311" s="2">
        <v>2046</v>
      </c>
      <c r="B311" s="38">
        <v>53387</v>
      </c>
      <c r="C311" s="38">
        <v>53417</v>
      </c>
      <c r="D311" s="39">
        <v>53387</v>
      </c>
      <c r="F311" s="40">
        <v>10.0715</v>
      </c>
      <c r="H311" s="21">
        <v>28.583021372812919</v>
      </c>
      <c r="I311" s="21">
        <v>18.385780646029609</v>
      </c>
    </row>
    <row r="312" spans="1:9" x14ac:dyDescent="0.3">
      <c r="A312" s="2">
        <v>2046</v>
      </c>
      <c r="B312" s="38">
        <v>53418</v>
      </c>
      <c r="C312" s="38">
        <v>53447</v>
      </c>
      <c r="D312" s="39">
        <v>53418</v>
      </c>
      <c r="F312" s="40">
        <v>9.5965000000000007</v>
      </c>
      <c r="H312" s="21">
        <v>25.753293333333335</v>
      </c>
      <c r="I312" s="21">
        <v>15.338738888888891</v>
      </c>
    </row>
    <row r="313" spans="1:9" x14ac:dyDescent="0.3">
      <c r="A313" s="2">
        <v>2046</v>
      </c>
      <c r="B313" s="38">
        <v>53448</v>
      </c>
      <c r="C313" s="38">
        <v>53478</v>
      </c>
      <c r="D313" s="39">
        <v>53448</v>
      </c>
      <c r="F313" s="40">
        <v>9.6725999999999992</v>
      </c>
      <c r="H313" s="21">
        <v>34.23167139784946</v>
      </c>
      <c r="I313" s="21">
        <v>6.42517388172043</v>
      </c>
    </row>
    <row r="314" spans="1:9" x14ac:dyDescent="0.3">
      <c r="A314" s="2">
        <v>2046</v>
      </c>
      <c r="B314" s="38">
        <v>53479</v>
      </c>
      <c r="C314" s="38">
        <v>53508</v>
      </c>
      <c r="D314" s="39">
        <v>53479</v>
      </c>
      <c r="F314" s="40">
        <v>9.7379999999999995</v>
      </c>
      <c r="H314" s="21">
        <v>59.459498444444449</v>
      </c>
      <c r="I314" s="21">
        <v>10.09376</v>
      </c>
    </row>
    <row r="315" spans="1:9" x14ac:dyDescent="0.3">
      <c r="A315" s="2">
        <v>2046</v>
      </c>
      <c r="B315" s="38">
        <v>53509</v>
      </c>
      <c r="C315" s="38">
        <v>53539</v>
      </c>
      <c r="D315" s="39">
        <v>53509</v>
      </c>
      <c r="F315" s="40">
        <v>10.0793</v>
      </c>
      <c r="H315" s="21">
        <v>131.25039354838708</v>
      </c>
      <c r="I315" s="21">
        <v>47.616586236559144</v>
      </c>
    </row>
    <row r="316" spans="1:9" x14ac:dyDescent="0.3">
      <c r="A316" s="2">
        <v>2046</v>
      </c>
      <c r="B316" s="38">
        <v>53540</v>
      </c>
      <c r="C316" s="38">
        <v>53570</v>
      </c>
      <c r="D316" s="39">
        <v>53540</v>
      </c>
      <c r="F316" s="40">
        <v>10.1425</v>
      </c>
      <c r="H316" s="21">
        <v>148.37547096774193</v>
      </c>
      <c r="I316" s="21">
        <v>53.234072258064515</v>
      </c>
    </row>
    <row r="317" spans="1:9" x14ac:dyDescent="0.3">
      <c r="A317" s="2">
        <v>2046</v>
      </c>
      <c r="B317" s="38">
        <v>53571</v>
      </c>
      <c r="C317" s="38">
        <v>53600</v>
      </c>
      <c r="D317" s="39">
        <v>53571</v>
      </c>
      <c r="F317" s="40">
        <v>10.1243</v>
      </c>
      <c r="H317" s="21">
        <v>114.07364000000001</v>
      </c>
      <c r="I317" s="21">
        <v>49.135494000000008</v>
      </c>
    </row>
    <row r="318" spans="1:9" x14ac:dyDescent="0.3">
      <c r="A318" s="2">
        <v>2046</v>
      </c>
      <c r="B318" s="38">
        <v>53601</v>
      </c>
      <c r="C318" s="38">
        <v>53631</v>
      </c>
      <c r="D318" s="39">
        <v>53601</v>
      </c>
      <c r="F318" s="40">
        <v>10.1685</v>
      </c>
      <c r="H318" s="21">
        <v>80.77323516129033</v>
      </c>
      <c r="I318" s="21">
        <v>32.104237419354838</v>
      </c>
    </row>
    <row r="319" spans="1:9" x14ac:dyDescent="0.3">
      <c r="A319" s="2">
        <v>2046</v>
      </c>
      <c r="B319" s="38">
        <v>53632</v>
      </c>
      <c r="C319" s="38">
        <v>53661</v>
      </c>
      <c r="D319" s="39">
        <v>53632</v>
      </c>
      <c r="F319" s="40">
        <v>10.646599999999999</v>
      </c>
      <c r="H319" s="21">
        <v>83.024310221913993</v>
      </c>
      <c r="I319" s="21">
        <v>34.331957212205275</v>
      </c>
    </row>
    <row r="320" spans="1:9" x14ac:dyDescent="0.3">
      <c r="A320" s="2">
        <v>2046</v>
      </c>
      <c r="B320" s="38">
        <v>53662</v>
      </c>
      <c r="C320" s="38">
        <v>53692</v>
      </c>
      <c r="D320" s="39">
        <v>53662</v>
      </c>
      <c r="F320" s="40">
        <v>10.795999999999999</v>
      </c>
      <c r="H320" s="21">
        <v>101.14115860215054</v>
      </c>
      <c r="I320" s="21">
        <v>53.452213763440859</v>
      </c>
    </row>
    <row r="321" spans="1:9" x14ac:dyDescent="0.3">
      <c r="A321" s="2">
        <v>2047</v>
      </c>
      <c r="B321" s="38">
        <v>53693</v>
      </c>
      <c r="C321" s="38">
        <v>53723</v>
      </c>
      <c r="D321" s="39">
        <v>53693</v>
      </c>
      <c r="F321" s="40">
        <v>11.178599999999999</v>
      </c>
      <c r="H321" s="21">
        <v>75.957221720430098</v>
      </c>
      <c r="I321" s="21">
        <v>34.1817711827957</v>
      </c>
    </row>
    <row r="322" spans="1:9" x14ac:dyDescent="0.3">
      <c r="A322" s="2">
        <v>2047</v>
      </c>
      <c r="B322" s="38">
        <v>53724</v>
      </c>
      <c r="C322" s="38">
        <v>53751</v>
      </c>
      <c r="D322" s="39">
        <v>53724</v>
      </c>
      <c r="F322" s="40">
        <v>10.9993</v>
      </c>
      <c r="H322" s="21">
        <v>86.353962857142861</v>
      </c>
      <c r="I322" s="21">
        <v>50.864841428571424</v>
      </c>
    </row>
    <row r="323" spans="1:9" x14ac:dyDescent="0.3">
      <c r="A323" s="2">
        <v>2047</v>
      </c>
      <c r="B323" s="38">
        <v>53752</v>
      </c>
      <c r="C323" s="38">
        <v>53782</v>
      </c>
      <c r="D323" s="39">
        <v>53752</v>
      </c>
      <c r="F323" s="40">
        <v>10.613899999999999</v>
      </c>
      <c r="H323" s="21">
        <v>32.221677792732173</v>
      </c>
      <c r="I323" s="21">
        <v>20.782932368775235</v>
      </c>
    </row>
    <row r="324" spans="1:9" x14ac:dyDescent="0.3">
      <c r="A324" s="2">
        <v>2047</v>
      </c>
      <c r="B324" s="38">
        <v>53783</v>
      </c>
      <c r="C324" s="38">
        <v>53812</v>
      </c>
      <c r="D324" s="39">
        <v>53783</v>
      </c>
      <c r="F324" s="2">
        <v>10.190099999999999</v>
      </c>
      <c r="H324" s="2">
        <v>23.975062000000001</v>
      </c>
      <c r="I324" s="2">
        <v>13.630567333333332</v>
      </c>
    </row>
    <row r="325" spans="1:9" x14ac:dyDescent="0.3">
      <c r="A325" s="2">
        <v>2047</v>
      </c>
      <c r="B325" s="38">
        <v>53813</v>
      </c>
      <c r="C325" s="38">
        <v>53843</v>
      </c>
      <c r="D325" s="39">
        <v>53813</v>
      </c>
      <c r="F325" s="2">
        <v>10.2676</v>
      </c>
      <c r="H325" s="2">
        <v>33.529013225806452</v>
      </c>
      <c r="I325" s="2">
        <v>6.1716561720430105</v>
      </c>
    </row>
    <row r="326" spans="1:9" x14ac:dyDescent="0.3">
      <c r="A326" s="2">
        <v>2047</v>
      </c>
      <c r="B326" s="38">
        <v>53844</v>
      </c>
      <c r="C326" s="38">
        <v>53873</v>
      </c>
      <c r="D326" s="39">
        <v>53844</v>
      </c>
      <c r="F326" s="2">
        <v>10.341200000000001</v>
      </c>
      <c r="H326" s="2">
        <v>55.55952222222222</v>
      </c>
      <c r="I326" s="2">
        <v>9.0905961111111111</v>
      </c>
    </row>
    <row r="327" spans="1:9" x14ac:dyDescent="0.3">
      <c r="A327" s="2">
        <v>2047</v>
      </c>
      <c r="B327" s="38">
        <v>53874</v>
      </c>
      <c r="C327" s="38">
        <v>53904</v>
      </c>
      <c r="D327" s="39">
        <v>53874</v>
      </c>
      <c r="F327" s="2">
        <v>10.6523</v>
      </c>
      <c r="H327" s="2">
        <v>140.53131827956989</v>
      </c>
      <c r="I327" s="2">
        <v>44.637747204301071</v>
      </c>
    </row>
    <row r="328" spans="1:9" x14ac:dyDescent="0.3">
      <c r="A328" s="2">
        <v>2047</v>
      </c>
      <c r="B328" s="38">
        <v>53905</v>
      </c>
      <c r="C328" s="38">
        <v>53935</v>
      </c>
      <c r="D328" s="39">
        <v>53905</v>
      </c>
      <c r="F328" s="2">
        <v>10.717599999999999</v>
      </c>
      <c r="H328" s="2">
        <v>154.74428387096773</v>
      </c>
      <c r="I328" s="2">
        <v>49.790246774193548</v>
      </c>
    </row>
    <row r="329" spans="1:9" x14ac:dyDescent="0.3">
      <c r="A329" s="2">
        <v>2047</v>
      </c>
      <c r="B329" s="38">
        <v>53936</v>
      </c>
      <c r="C329" s="38">
        <v>53965</v>
      </c>
      <c r="D329" s="39">
        <v>53936</v>
      </c>
      <c r="F329" s="2">
        <v>10.6921</v>
      </c>
      <c r="H329" s="2">
        <v>214.92802666666668</v>
      </c>
      <c r="I329" s="2">
        <v>47.077877999999998</v>
      </c>
    </row>
    <row r="330" spans="1:9" x14ac:dyDescent="0.3">
      <c r="A330" s="2">
        <v>2047</v>
      </c>
      <c r="B330" s="38">
        <v>53966</v>
      </c>
      <c r="C330" s="38">
        <v>53996</v>
      </c>
      <c r="D330" s="39">
        <v>53966</v>
      </c>
      <c r="F330" s="2">
        <v>10.754099999999999</v>
      </c>
      <c r="H330" s="2">
        <v>98.233875483870975</v>
      </c>
      <c r="I330" s="2">
        <v>29.881688064516126</v>
      </c>
    </row>
    <row r="331" spans="1:9" x14ac:dyDescent="0.3">
      <c r="A331" s="2">
        <v>2047</v>
      </c>
      <c r="B331" s="38">
        <v>53997</v>
      </c>
      <c r="C331" s="38">
        <v>54026</v>
      </c>
      <c r="D331" s="39">
        <v>53997</v>
      </c>
      <c r="F331" s="2">
        <v>11.1691</v>
      </c>
      <c r="H331" s="2">
        <v>88.167604521497921</v>
      </c>
      <c r="I331" s="2">
        <v>29.792018113730933</v>
      </c>
    </row>
    <row r="332" spans="1:9" x14ac:dyDescent="0.3">
      <c r="A332" s="2">
        <v>2047</v>
      </c>
      <c r="B332" s="38">
        <v>54027</v>
      </c>
      <c r="C332" s="38">
        <v>54057</v>
      </c>
      <c r="D332" s="39">
        <v>54027</v>
      </c>
      <c r="F332" s="2">
        <v>11.329499999999999</v>
      </c>
      <c r="H332" s="2">
        <v>103.00775817204301</v>
      </c>
      <c r="I332" s="2">
        <v>60.969595053763435</v>
      </c>
    </row>
    <row r="333" spans="1:9" x14ac:dyDescent="0.3">
      <c r="A333" s="2">
        <v>2048</v>
      </c>
      <c r="B333" s="38">
        <v>54058</v>
      </c>
      <c r="C333" s="38">
        <v>54088</v>
      </c>
      <c r="D333" s="39">
        <v>54058</v>
      </c>
      <c r="F333" s="2">
        <v>11.748100000000001</v>
      </c>
      <c r="H333" s="2">
        <v>79.155653548387093</v>
      </c>
      <c r="I333" s="2">
        <v>34.399150967741939</v>
      </c>
    </row>
    <row r="334" spans="1:9" x14ac:dyDescent="0.3">
      <c r="A334" s="2">
        <v>2048</v>
      </c>
      <c r="B334" s="38">
        <v>54089</v>
      </c>
      <c r="C334" s="38">
        <v>54117</v>
      </c>
      <c r="D334" s="39">
        <v>54089</v>
      </c>
      <c r="F334" s="2">
        <v>11.304600000000001</v>
      </c>
      <c r="H334" s="2">
        <v>64.71166126436782</v>
      </c>
      <c r="I334" s="2">
        <v>57.77322712643678</v>
      </c>
    </row>
    <row r="335" spans="1:9" x14ac:dyDescent="0.3">
      <c r="A335" s="2">
        <v>2048</v>
      </c>
      <c r="B335" s="38">
        <v>54118</v>
      </c>
      <c r="C335" s="38">
        <v>54148</v>
      </c>
      <c r="D335" s="39">
        <v>54118</v>
      </c>
      <c r="F335" s="2">
        <v>11.1271</v>
      </c>
      <c r="H335" s="2">
        <v>19.788416096904442</v>
      </c>
      <c r="I335" s="2">
        <v>16.803681534320322</v>
      </c>
    </row>
    <row r="336" spans="1:9" x14ac:dyDescent="0.3">
      <c r="A336" s="2">
        <v>2048</v>
      </c>
      <c r="B336" s="38">
        <v>54149</v>
      </c>
      <c r="C336" s="38">
        <v>54178</v>
      </c>
      <c r="D336" s="39">
        <v>54149</v>
      </c>
      <c r="F336" s="2">
        <v>10.7157</v>
      </c>
      <c r="H336" s="2">
        <v>17.772808666666666</v>
      </c>
      <c r="I336" s="2">
        <v>13.428808222222221</v>
      </c>
    </row>
    <row r="337" spans="1:9" x14ac:dyDescent="0.3">
      <c r="A337" s="2">
        <v>2048</v>
      </c>
      <c r="B337" s="38">
        <v>54179</v>
      </c>
      <c r="C337" s="38">
        <v>54209</v>
      </c>
      <c r="D337" s="39">
        <v>54179</v>
      </c>
      <c r="F337" s="2">
        <v>10.792999999999999</v>
      </c>
      <c r="H337" s="2">
        <v>25.751441397849462</v>
      </c>
      <c r="I337" s="2">
        <v>6.3044698494623654</v>
      </c>
    </row>
    <row r="338" spans="1:9" x14ac:dyDescent="0.3">
      <c r="A338" s="2">
        <v>2048</v>
      </c>
      <c r="B338" s="38">
        <v>54210</v>
      </c>
      <c r="C338" s="38">
        <v>54239</v>
      </c>
      <c r="D338" s="39">
        <v>54210</v>
      </c>
      <c r="F338" s="2">
        <v>10.878299999999999</v>
      </c>
      <c r="H338" s="2">
        <v>70.557115333333343</v>
      </c>
      <c r="I338" s="2">
        <v>10.17761168888889</v>
      </c>
    </row>
    <row r="339" spans="1:9" x14ac:dyDescent="0.3">
      <c r="A339" s="2">
        <v>2048</v>
      </c>
      <c r="B339" s="38">
        <v>54240</v>
      </c>
      <c r="C339" s="38">
        <v>54270</v>
      </c>
      <c r="D339" s="39">
        <v>54240</v>
      </c>
      <c r="F339" s="2">
        <v>11.225899999999999</v>
      </c>
      <c r="H339" s="2">
        <v>149.46523978494622</v>
      </c>
      <c r="I339" s="2">
        <v>43.239663440860213</v>
      </c>
    </row>
    <row r="340" spans="1:9" x14ac:dyDescent="0.3">
      <c r="A340" s="2">
        <v>2048</v>
      </c>
      <c r="B340" s="38">
        <v>54271</v>
      </c>
      <c r="C340" s="38">
        <v>54301</v>
      </c>
      <c r="D340" s="39">
        <v>54271</v>
      </c>
      <c r="F340" s="2">
        <v>11.3066</v>
      </c>
      <c r="H340" s="2">
        <v>208.71451720430105</v>
      </c>
      <c r="I340" s="2">
        <v>51.181230215053766</v>
      </c>
    </row>
    <row r="341" spans="1:9" x14ac:dyDescent="0.3">
      <c r="A341" s="2">
        <v>2048</v>
      </c>
      <c r="B341" s="38">
        <v>54302</v>
      </c>
      <c r="C341" s="38">
        <v>54331</v>
      </c>
      <c r="D341" s="39">
        <v>54302</v>
      </c>
      <c r="F341" s="2">
        <v>11.277799999999999</v>
      </c>
      <c r="H341" s="2">
        <v>254.61089999999999</v>
      </c>
      <c r="I341" s="2">
        <v>46.988969999999995</v>
      </c>
    </row>
    <row r="342" spans="1:9" x14ac:dyDescent="0.3">
      <c r="A342" s="2">
        <v>2048</v>
      </c>
      <c r="B342" s="38">
        <v>54332</v>
      </c>
      <c r="C342" s="38">
        <v>54362</v>
      </c>
      <c r="D342" s="39">
        <v>54332</v>
      </c>
      <c r="F342" s="2">
        <v>11.341699999999999</v>
      </c>
      <c r="H342" s="2">
        <v>90.002494838709666</v>
      </c>
      <c r="I342" s="2">
        <v>31.606442903225808</v>
      </c>
    </row>
    <row r="343" spans="1:9" x14ac:dyDescent="0.3">
      <c r="A343" s="2">
        <v>2048</v>
      </c>
      <c r="B343" s="38">
        <v>54363</v>
      </c>
      <c r="C343" s="38">
        <v>54392</v>
      </c>
      <c r="D343" s="39">
        <v>54363</v>
      </c>
      <c r="F343" s="2">
        <v>11.700699999999999</v>
      </c>
      <c r="H343" s="2">
        <v>73.668351178918158</v>
      </c>
      <c r="I343" s="2">
        <v>32.396289861303742</v>
      </c>
    </row>
    <row r="344" spans="1:9" x14ac:dyDescent="0.3">
      <c r="A344" s="2">
        <v>2048</v>
      </c>
      <c r="B344" s="38">
        <v>54393</v>
      </c>
      <c r="C344" s="38">
        <v>54423</v>
      </c>
      <c r="D344" s="39">
        <v>54393</v>
      </c>
      <c r="F344" s="2">
        <v>11.9353</v>
      </c>
      <c r="H344" s="2">
        <v>83.454556344086029</v>
      </c>
      <c r="I344" s="2">
        <v>65.105507204301077</v>
      </c>
    </row>
    <row r="345" spans="1:9" x14ac:dyDescent="0.3">
      <c r="A345" s="2">
        <v>2049</v>
      </c>
      <c r="B345" s="38">
        <v>54424</v>
      </c>
      <c r="C345" s="38">
        <v>54454</v>
      </c>
      <c r="D345" s="39">
        <v>54424</v>
      </c>
      <c r="F345" s="2">
        <v>12.344099999999999</v>
      </c>
      <c r="H345" s="2">
        <v>63.378346774193552</v>
      </c>
      <c r="I345" s="2">
        <v>42.417584946236559</v>
      </c>
    </row>
    <row r="346" spans="1:9" x14ac:dyDescent="0.3">
      <c r="A346" s="2">
        <v>2049</v>
      </c>
      <c r="B346" s="38">
        <v>54455</v>
      </c>
      <c r="C346" s="38">
        <v>54482</v>
      </c>
      <c r="D346" s="39">
        <v>54455</v>
      </c>
      <c r="F346" s="2">
        <v>12.051500000000001</v>
      </c>
      <c r="H346" s="2">
        <v>132.20404285714287</v>
      </c>
      <c r="I346" s="2">
        <v>66.167965714285714</v>
      </c>
    </row>
    <row r="347" spans="1:9" x14ac:dyDescent="0.3">
      <c r="A347" s="2">
        <v>2049</v>
      </c>
      <c r="B347" s="38">
        <v>54483</v>
      </c>
      <c r="C347" s="38">
        <v>54513</v>
      </c>
      <c r="D347" s="39">
        <v>54483</v>
      </c>
      <c r="F347" s="2">
        <v>11.7033</v>
      </c>
      <c r="H347" s="2">
        <v>21.628871843876176</v>
      </c>
      <c r="I347" s="2">
        <v>16.039092086137281</v>
      </c>
    </row>
    <row r="348" spans="1:9" x14ac:dyDescent="0.3">
      <c r="A348" s="2">
        <v>2049</v>
      </c>
      <c r="B348" s="38">
        <v>54514</v>
      </c>
      <c r="C348" s="38">
        <v>54543</v>
      </c>
      <c r="D348" s="39">
        <v>54514</v>
      </c>
      <c r="F348" s="2">
        <v>11.288</v>
      </c>
      <c r="H348" s="2">
        <v>20.641673555555556</v>
      </c>
      <c r="I348" s="2">
        <v>13.886968888888889</v>
      </c>
    </row>
    <row r="349" spans="1:9" x14ac:dyDescent="0.3">
      <c r="A349" s="2">
        <v>2049</v>
      </c>
      <c r="B349" s="38">
        <v>54544</v>
      </c>
      <c r="C349" s="38">
        <v>54574</v>
      </c>
      <c r="D349" s="39">
        <v>54544</v>
      </c>
      <c r="F349" s="2">
        <v>11.3712</v>
      </c>
      <c r="H349" s="2">
        <v>26.966498387096774</v>
      </c>
      <c r="I349" s="2">
        <v>4.8577635376344084</v>
      </c>
    </row>
    <row r="350" spans="1:9" x14ac:dyDescent="0.3">
      <c r="A350" s="2">
        <v>2049</v>
      </c>
      <c r="B350" s="38">
        <v>54575</v>
      </c>
      <c r="C350" s="38">
        <v>54604</v>
      </c>
      <c r="D350" s="39">
        <v>54575</v>
      </c>
      <c r="F350" s="2">
        <v>11.4564</v>
      </c>
      <c r="H350" s="2">
        <v>48.230662000000002</v>
      </c>
      <c r="I350" s="2">
        <v>12.133927022222222</v>
      </c>
    </row>
    <row r="351" spans="1:9" x14ac:dyDescent="0.3">
      <c r="A351" s="2">
        <v>2049</v>
      </c>
      <c r="B351" s="38">
        <v>54605</v>
      </c>
      <c r="C351" s="38">
        <v>54635</v>
      </c>
      <c r="D351" s="39">
        <v>54605</v>
      </c>
      <c r="F351" s="2">
        <v>11.8009</v>
      </c>
      <c r="H351" s="2">
        <v>220.57051182795698</v>
      </c>
      <c r="I351" s="2">
        <v>51.284884408602146</v>
      </c>
    </row>
    <row r="352" spans="1:9" x14ac:dyDescent="0.3">
      <c r="A352" s="2">
        <v>2049</v>
      </c>
      <c r="B352" s="38">
        <v>54636</v>
      </c>
      <c r="C352" s="38">
        <v>54666</v>
      </c>
      <c r="D352" s="39">
        <v>54636</v>
      </c>
      <c r="F352" s="2">
        <v>11.8673</v>
      </c>
      <c r="H352" s="2">
        <v>338.91908709677415</v>
      </c>
      <c r="I352" s="2">
        <v>56.491193440860215</v>
      </c>
    </row>
    <row r="353" spans="1:9" x14ac:dyDescent="0.3">
      <c r="A353" s="2">
        <v>2049</v>
      </c>
      <c r="B353" s="38">
        <v>54667</v>
      </c>
      <c r="C353" s="38">
        <v>54696</v>
      </c>
      <c r="D353" s="39">
        <v>54667</v>
      </c>
      <c r="F353" s="2">
        <v>11.836499999999999</v>
      </c>
      <c r="H353" s="2">
        <v>317.65869999999995</v>
      </c>
      <c r="I353" s="2">
        <v>52.350715555555553</v>
      </c>
    </row>
    <row r="354" spans="1:9" x14ac:dyDescent="0.3">
      <c r="A354" s="2">
        <v>2049</v>
      </c>
      <c r="B354" s="38">
        <v>54697</v>
      </c>
      <c r="C354" s="38">
        <v>54727</v>
      </c>
      <c r="D354" s="39">
        <v>54697</v>
      </c>
      <c r="F354" s="2">
        <v>11.8994</v>
      </c>
      <c r="H354" s="2">
        <v>70.132768387096775</v>
      </c>
      <c r="I354" s="2">
        <v>38.191698494623658</v>
      </c>
    </row>
    <row r="355" spans="1:9" x14ac:dyDescent="0.3">
      <c r="A355" s="2">
        <v>2049</v>
      </c>
      <c r="B355" s="38">
        <v>54728</v>
      </c>
      <c r="C355" s="38">
        <v>54757</v>
      </c>
      <c r="D355" s="39">
        <v>54728</v>
      </c>
      <c r="F355" s="2">
        <v>12.3386</v>
      </c>
      <c r="H355" s="2">
        <v>58.56407364771151</v>
      </c>
      <c r="I355" s="2">
        <v>36.352997600554787</v>
      </c>
    </row>
    <row r="356" spans="1:9" x14ac:dyDescent="0.3">
      <c r="A356" s="2">
        <v>2049</v>
      </c>
      <c r="B356" s="38">
        <v>54758</v>
      </c>
      <c r="C356" s="38">
        <v>54788</v>
      </c>
      <c r="D356" s="39">
        <v>54758</v>
      </c>
      <c r="F356" s="2">
        <v>12.523099999999999</v>
      </c>
      <c r="H356" s="2">
        <v>79.671580752688172</v>
      </c>
      <c r="I356" s="2">
        <v>63.564056129032259</v>
      </c>
    </row>
    <row r="357" spans="1:9" x14ac:dyDescent="0.3">
      <c r="A357" s="2">
        <v>2050</v>
      </c>
      <c r="B357" s="38">
        <v>54789</v>
      </c>
      <c r="C357" s="38">
        <v>54819</v>
      </c>
      <c r="D357" s="39">
        <v>54789</v>
      </c>
      <c r="F357" s="2">
        <v>12.9581</v>
      </c>
      <c r="H357" s="2">
        <v>64.77267333333333</v>
      </c>
      <c r="I357" s="2">
        <v>43.350768817204305</v>
      </c>
    </row>
    <row r="358" spans="1:9" x14ac:dyDescent="0.3">
      <c r="A358" s="2">
        <v>2050</v>
      </c>
      <c r="B358" s="38">
        <v>54820</v>
      </c>
      <c r="C358" s="38">
        <v>54847</v>
      </c>
      <c r="D358" s="39">
        <v>54820</v>
      </c>
      <c r="F358" s="2">
        <v>12.673400000000001</v>
      </c>
      <c r="H358" s="2">
        <v>135.11257142857144</v>
      </c>
      <c r="I358" s="2">
        <v>67.623655714285704</v>
      </c>
    </row>
    <row r="359" spans="1:9" x14ac:dyDescent="0.3">
      <c r="A359" s="2">
        <v>2050</v>
      </c>
      <c r="B359" s="38">
        <v>54848</v>
      </c>
      <c r="C359" s="38">
        <v>54878</v>
      </c>
      <c r="D359" s="39">
        <v>54848</v>
      </c>
      <c r="F359" s="2">
        <v>12.310700000000001</v>
      </c>
      <c r="H359" s="2">
        <v>22.104713553162853</v>
      </c>
      <c r="I359" s="2">
        <v>16.391951467025571</v>
      </c>
    </row>
    <row r="360" spans="1:9" x14ac:dyDescent="0.3">
      <c r="A360" s="2">
        <v>2050</v>
      </c>
      <c r="B360" s="38">
        <v>54879</v>
      </c>
      <c r="C360" s="38">
        <v>54908</v>
      </c>
      <c r="D360" s="39">
        <v>54879</v>
      </c>
      <c r="F360" s="2">
        <v>11.948499999999999</v>
      </c>
      <c r="H360" s="2">
        <v>21.095790000000001</v>
      </c>
      <c r="I360" s="2">
        <v>14.192487333333332</v>
      </c>
    </row>
    <row r="361" spans="1:9" x14ac:dyDescent="0.3">
      <c r="A361" s="2">
        <v>2050</v>
      </c>
      <c r="B361" s="38">
        <v>54909</v>
      </c>
      <c r="C361" s="38">
        <v>54939</v>
      </c>
      <c r="D361" s="39">
        <v>54909</v>
      </c>
      <c r="F361" s="2">
        <v>12.0235</v>
      </c>
      <c r="H361" s="2">
        <v>27.559759784946237</v>
      </c>
      <c r="I361" s="2">
        <v>4.9646345053763445</v>
      </c>
    </row>
    <row r="362" spans="1:9" x14ac:dyDescent="0.3">
      <c r="A362" s="2">
        <v>2050</v>
      </c>
      <c r="B362" s="38">
        <v>54940</v>
      </c>
      <c r="C362" s="38">
        <v>54969</v>
      </c>
      <c r="D362" s="39">
        <v>54940</v>
      </c>
      <c r="F362" s="2">
        <v>12.1165</v>
      </c>
      <c r="H362" s="2">
        <v>49.291739777777778</v>
      </c>
      <c r="I362" s="2">
        <v>12.400873555555556</v>
      </c>
    </row>
    <row r="363" spans="1:9" x14ac:dyDescent="0.3">
      <c r="A363" s="2">
        <v>2050</v>
      </c>
      <c r="B363" s="38">
        <v>54970</v>
      </c>
      <c r="C363" s="38">
        <v>55000</v>
      </c>
      <c r="D363" s="39">
        <v>54970</v>
      </c>
      <c r="F363" s="2">
        <v>12.449400000000001</v>
      </c>
      <c r="H363" s="2">
        <v>228.45060645161291</v>
      </c>
      <c r="I363" s="2">
        <v>52.372187634408597</v>
      </c>
    </row>
    <row r="364" spans="1:9" x14ac:dyDescent="0.3">
      <c r="A364" s="2">
        <v>2050</v>
      </c>
      <c r="B364" s="38">
        <v>55001</v>
      </c>
      <c r="C364" s="38">
        <v>55031</v>
      </c>
      <c r="D364" s="39">
        <v>55001</v>
      </c>
      <c r="F364" s="2">
        <v>12.534700000000001</v>
      </c>
      <c r="H364" s="2">
        <v>346.35252903225808</v>
      </c>
      <c r="I364" s="2">
        <v>57.773831935483869</v>
      </c>
    </row>
    <row r="365" spans="1:9" x14ac:dyDescent="0.3">
      <c r="A365" s="2">
        <v>2050</v>
      </c>
      <c r="B365" s="38">
        <v>55032</v>
      </c>
      <c r="C365" s="38">
        <v>55061</v>
      </c>
      <c r="D365" s="39">
        <v>55032</v>
      </c>
      <c r="F365" s="2">
        <v>12.539899999999999</v>
      </c>
      <c r="H365" s="2">
        <v>324.64714444444445</v>
      </c>
      <c r="I365" s="2">
        <v>53.502432222222218</v>
      </c>
    </row>
    <row r="366" spans="1:9" x14ac:dyDescent="0.3">
      <c r="A366" s="2">
        <v>2050</v>
      </c>
      <c r="B366" s="38">
        <v>55062</v>
      </c>
      <c r="C366" s="38">
        <v>55092</v>
      </c>
      <c r="D366" s="39">
        <v>55062</v>
      </c>
      <c r="F366" s="2">
        <v>12.5985</v>
      </c>
      <c r="H366" s="2">
        <v>71.675689784946243</v>
      </c>
      <c r="I366" s="2">
        <v>39.031914623655915</v>
      </c>
    </row>
    <row r="367" spans="1:9" x14ac:dyDescent="0.3">
      <c r="A367" s="2">
        <v>2050</v>
      </c>
      <c r="B367" s="38">
        <v>55093</v>
      </c>
      <c r="C367" s="38">
        <v>55122</v>
      </c>
      <c r="D367" s="39">
        <v>55093</v>
      </c>
      <c r="F367" s="2">
        <v>13.0487</v>
      </c>
      <c r="H367" s="2">
        <v>59.852486782246871</v>
      </c>
      <c r="I367" s="2">
        <v>37.152766047156732</v>
      </c>
    </row>
    <row r="368" spans="1:9" x14ac:dyDescent="0.3">
      <c r="A368" s="2">
        <v>2050</v>
      </c>
      <c r="B368" s="38">
        <v>55123</v>
      </c>
      <c r="C368" s="38">
        <v>55153</v>
      </c>
      <c r="D368" s="39">
        <v>55123</v>
      </c>
      <c r="F368" s="2">
        <v>13.207700000000001</v>
      </c>
      <c r="H368" s="2">
        <v>81.42435290322581</v>
      </c>
      <c r="I368" s="2">
        <v>64.962473010752689</v>
      </c>
    </row>
    <row r="369" spans="1:9" x14ac:dyDescent="0.3">
      <c r="A369" s="2">
        <v>2051</v>
      </c>
      <c r="B369" s="38">
        <v>55154</v>
      </c>
      <c r="C369" s="38">
        <v>55184</v>
      </c>
      <c r="D369" s="39">
        <v>55154</v>
      </c>
      <c r="F369" s="2">
        <v>13.2432</v>
      </c>
      <c r="H369" s="2">
        <v>66.197663225806451</v>
      </c>
      <c r="I369" s="2">
        <v>44.30448451612903</v>
      </c>
    </row>
    <row r="370" spans="1:9" x14ac:dyDescent="0.3">
      <c r="A370" s="2">
        <v>2051</v>
      </c>
      <c r="B370" s="38">
        <v>55185</v>
      </c>
      <c r="C370" s="38">
        <v>55212</v>
      </c>
      <c r="D370" s="39">
        <v>55185</v>
      </c>
      <c r="F370" s="2">
        <v>12.952299999999999</v>
      </c>
      <c r="H370" s="2">
        <v>138.08504285714287</v>
      </c>
      <c r="I370" s="2">
        <v>69.111378571428574</v>
      </c>
    </row>
    <row r="371" spans="1:9" x14ac:dyDescent="0.3">
      <c r="A371" s="2">
        <v>2051</v>
      </c>
      <c r="B371" s="38">
        <v>55213</v>
      </c>
      <c r="C371" s="38">
        <v>55243</v>
      </c>
      <c r="D371" s="39">
        <v>55213</v>
      </c>
      <c r="F371" s="2">
        <v>12.5815</v>
      </c>
      <c r="H371" s="2">
        <v>22.591013580080755</v>
      </c>
      <c r="I371" s="2">
        <v>16.752568519515478</v>
      </c>
    </row>
    <row r="372" spans="1:9" x14ac:dyDescent="0.3">
      <c r="A372" s="2">
        <v>2051</v>
      </c>
      <c r="B372" s="38">
        <v>55244</v>
      </c>
      <c r="C372" s="38">
        <v>55273</v>
      </c>
      <c r="D372" s="39">
        <v>55244</v>
      </c>
      <c r="F372" s="2">
        <v>12.211399999999999</v>
      </c>
      <c r="H372" s="2">
        <v>21.662559999999999</v>
      </c>
      <c r="I372" s="2">
        <v>14.631028888888888</v>
      </c>
    </row>
    <row r="373" spans="1:9" x14ac:dyDescent="0.3">
      <c r="A373" s="2">
        <v>2051</v>
      </c>
      <c r="B373" s="38">
        <v>55274</v>
      </c>
      <c r="C373" s="38">
        <v>55304</v>
      </c>
      <c r="D373" s="39">
        <v>55274</v>
      </c>
      <c r="F373" s="2">
        <v>12.288</v>
      </c>
      <c r="H373" s="2">
        <v>28.029526559139786</v>
      </c>
      <c r="I373" s="2">
        <v>5.073515698924731</v>
      </c>
    </row>
    <row r="374" spans="1:9" x14ac:dyDescent="0.3">
      <c r="A374" s="2">
        <v>2051</v>
      </c>
      <c r="B374" s="38">
        <v>55305</v>
      </c>
      <c r="C374" s="38">
        <v>55334</v>
      </c>
      <c r="D374" s="39">
        <v>55305</v>
      </c>
      <c r="F374" s="2">
        <v>12.382999999999999</v>
      </c>
      <c r="H374" s="2">
        <v>50.376158000000004</v>
      </c>
      <c r="I374" s="2">
        <v>12.67369208888889</v>
      </c>
    </row>
    <row r="375" spans="1:9" x14ac:dyDescent="0.3">
      <c r="A375" s="2">
        <v>2051</v>
      </c>
      <c r="B375" s="38">
        <v>55335</v>
      </c>
      <c r="C375" s="38">
        <v>55365</v>
      </c>
      <c r="D375" s="39">
        <v>55335</v>
      </c>
      <c r="F375" s="2">
        <v>12.7233</v>
      </c>
      <c r="H375" s="2">
        <v>233.47649139784946</v>
      </c>
      <c r="I375" s="2">
        <v>53.524379892473121</v>
      </c>
    </row>
    <row r="376" spans="1:9" x14ac:dyDescent="0.3">
      <c r="A376" s="2">
        <v>2051</v>
      </c>
      <c r="B376" s="38">
        <v>55366</v>
      </c>
      <c r="C376" s="38">
        <v>55396</v>
      </c>
      <c r="D376" s="39">
        <v>55366</v>
      </c>
      <c r="F376" s="2">
        <v>12.810499999999999</v>
      </c>
      <c r="H376" s="2">
        <v>353.97229999999996</v>
      </c>
      <c r="I376" s="2">
        <v>59.044853225806449</v>
      </c>
    </row>
    <row r="377" spans="1:9" x14ac:dyDescent="0.3">
      <c r="A377" s="2">
        <v>2051</v>
      </c>
      <c r="B377" s="38">
        <v>55397</v>
      </c>
      <c r="C377" s="38">
        <v>55426</v>
      </c>
      <c r="D377" s="39">
        <v>55397</v>
      </c>
      <c r="F377" s="2">
        <v>12.815799999999999</v>
      </c>
      <c r="H377" s="2">
        <v>331.78941111111112</v>
      </c>
      <c r="I377" s="2">
        <v>54.679488888888891</v>
      </c>
    </row>
    <row r="378" spans="1:9" x14ac:dyDescent="0.3">
      <c r="A378" s="2">
        <v>2051</v>
      </c>
      <c r="B378" s="38">
        <v>55427</v>
      </c>
      <c r="C378" s="38">
        <v>55457</v>
      </c>
      <c r="D378" s="39">
        <v>55427</v>
      </c>
      <c r="F378" s="2">
        <v>12.8757</v>
      </c>
      <c r="H378" s="2">
        <v>73.252551182795699</v>
      </c>
      <c r="I378" s="2">
        <v>39.890620645161285</v>
      </c>
    </row>
    <row r="379" spans="1:9" x14ac:dyDescent="0.3">
      <c r="A379" s="2">
        <v>2051</v>
      </c>
      <c r="B379" s="38">
        <v>55458</v>
      </c>
      <c r="C379" s="38">
        <v>55487</v>
      </c>
      <c r="D379" s="39">
        <v>55458</v>
      </c>
      <c r="F379" s="2">
        <v>13.335800000000001</v>
      </c>
      <c r="H379" s="2">
        <v>61.16923503467406</v>
      </c>
      <c r="I379" s="2">
        <v>37.970125783633847</v>
      </c>
    </row>
    <row r="380" spans="1:9" x14ac:dyDescent="0.3">
      <c r="A380" s="2">
        <v>2051</v>
      </c>
      <c r="B380" s="38">
        <v>55488</v>
      </c>
      <c r="C380" s="38">
        <v>55518</v>
      </c>
      <c r="D380" s="39">
        <v>55488</v>
      </c>
      <c r="F380" s="2">
        <v>13.4983</v>
      </c>
      <c r="H380" s="2">
        <v>83.353075376344094</v>
      </c>
      <c r="I380" s="2">
        <v>66.423551612903225</v>
      </c>
    </row>
    <row r="381" spans="1:9" x14ac:dyDescent="0.3">
      <c r="A381" s="2">
        <v>2052</v>
      </c>
      <c r="B381" s="38">
        <v>55519</v>
      </c>
      <c r="C381" s="38">
        <v>55549</v>
      </c>
      <c r="D381" s="39">
        <v>55519</v>
      </c>
      <c r="F381" s="2">
        <v>13.5345</v>
      </c>
      <c r="H381" s="2">
        <v>67.285726881720436</v>
      </c>
      <c r="I381" s="2">
        <v>45.395593655913977</v>
      </c>
    </row>
    <row r="382" spans="1:9" x14ac:dyDescent="0.3">
      <c r="A382" s="2">
        <v>2052</v>
      </c>
      <c r="B382" s="38">
        <v>55550</v>
      </c>
      <c r="C382" s="38">
        <v>55578</v>
      </c>
      <c r="D382" s="39">
        <v>55550</v>
      </c>
      <c r="F382" s="2">
        <v>13.2372</v>
      </c>
      <c r="H382" s="2">
        <v>141.14756551724136</v>
      </c>
      <c r="I382" s="2">
        <v>70.680872298850574</v>
      </c>
    </row>
    <row r="383" spans="1:9" x14ac:dyDescent="0.3">
      <c r="A383" s="2">
        <v>2052</v>
      </c>
      <c r="B383" s="38">
        <v>55579</v>
      </c>
      <c r="C383" s="38">
        <v>55609</v>
      </c>
      <c r="D383" s="39">
        <v>55579</v>
      </c>
      <c r="F383" s="2">
        <v>12.8583</v>
      </c>
      <c r="H383" s="2">
        <v>23.170690982503366</v>
      </c>
      <c r="I383" s="2">
        <v>17.126254845222071</v>
      </c>
    </row>
    <row r="384" spans="1:9" x14ac:dyDescent="0.3">
      <c r="B384" s="38"/>
      <c r="C384" s="38"/>
      <c r="D384" s="39"/>
    </row>
    <row r="385" spans="1:9" x14ac:dyDescent="0.3">
      <c r="B385" s="38"/>
      <c r="C385" s="38"/>
      <c r="D385" s="39"/>
    </row>
    <row r="386" spans="1:9" x14ac:dyDescent="0.3">
      <c r="B386" s="38"/>
      <c r="C386" s="38"/>
      <c r="D386" s="39"/>
    </row>
    <row r="387" spans="1:9" x14ac:dyDescent="0.3">
      <c r="A387" s="2">
        <v>2023</v>
      </c>
      <c r="B387" s="38"/>
      <c r="C387" s="38"/>
      <c r="D387" s="39"/>
      <c r="F387" s="4">
        <f>SUMIF($A$9:$A$383,$A387,F$9:F$383)/12</f>
        <v>5.4362500000000002</v>
      </c>
      <c r="G387" s="4"/>
      <c r="H387" s="4">
        <f t="shared" ref="H387:I402" si="0">SUMIF($A$9:$A$383,$A387,H$9:H$383)/12</f>
        <v>92.026761647623132</v>
      </c>
      <c r="I387" s="4">
        <f t="shared" si="0"/>
        <v>88.635251053685309</v>
      </c>
    </row>
    <row r="388" spans="1:9" x14ac:dyDescent="0.3">
      <c r="A388" s="2">
        <f>A387+1</f>
        <v>2024</v>
      </c>
      <c r="B388" s="38"/>
      <c r="C388" s="38"/>
      <c r="D388" s="39"/>
      <c r="F388" s="4">
        <f t="shared" ref="F388:F405" si="1">SUMIF($A$9:$A$383,$A388,F$9:F$383)/12</f>
        <v>4.7397499999999999</v>
      </c>
      <c r="G388" s="4"/>
      <c r="H388" s="4">
        <f t="shared" si="0"/>
        <v>75.40282659202127</v>
      </c>
      <c r="I388" s="4">
        <f t="shared" si="0"/>
        <v>75.710621908660457</v>
      </c>
    </row>
    <row r="389" spans="1:9" x14ac:dyDescent="0.3">
      <c r="A389" s="2">
        <f t="shared" ref="A389:A409" si="2">A388+1</f>
        <v>2025</v>
      </c>
      <c r="B389" s="38"/>
      <c r="C389" s="38"/>
      <c r="D389" s="39"/>
      <c r="F389" s="4">
        <f t="shared" si="1"/>
        <v>4.654725</v>
      </c>
      <c r="G389" s="4"/>
      <c r="H389" s="4">
        <f t="shared" si="0"/>
        <v>71.739382843665126</v>
      </c>
      <c r="I389" s="4">
        <f t="shared" si="0"/>
        <v>70.006041474425743</v>
      </c>
    </row>
    <row r="390" spans="1:9" x14ac:dyDescent="0.3">
      <c r="A390" s="2">
        <f t="shared" si="2"/>
        <v>2026</v>
      </c>
      <c r="B390" s="38"/>
      <c r="C390" s="38"/>
      <c r="D390" s="39"/>
      <c r="F390" s="4">
        <f t="shared" si="1"/>
        <v>4.8615666666666666</v>
      </c>
      <c r="G390" s="4"/>
      <c r="H390" s="4">
        <f t="shared" si="0"/>
        <v>71.476911258177651</v>
      </c>
      <c r="I390" s="4">
        <f t="shared" si="0"/>
        <v>67.168348928223352</v>
      </c>
    </row>
    <row r="391" spans="1:9" x14ac:dyDescent="0.3">
      <c r="A391" s="2">
        <f t="shared" si="2"/>
        <v>2027</v>
      </c>
      <c r="B391" s="38"/>
      <c r="C391" s="38"/>
      <c r="D391" s="39"/>
      <c r="F391" s="4">
        <f t="shared" si="1"/>
        <v>4.9939083333333336</v>
      </c>
      <c r="G391" s="4"/>
      <c r="H391" s="4">
        <f t="shared" si="0"/>
        <v>70.450080318735175</v>
      </c>
      <c r="I391" s="4">
        <f t="shared" si="0"/>
        <v>65.179083746902663</v>
      </c>
    </row>
    <row r="392" spans="1:9" x14ac:dyDescent="0.3">
      <c r="A392" s="2">
        <f t="shared" si="2"/>
        <v>2028</v>
      </c>
      <c r="B392" s="38"/>
      <c r="C392" s="38"/>
      <c r="D392" s="39"/>
      <c r="F392" s="4">
        <f t="shared" si="1"/>
        <v>5.0487249999999992</v>
      </c>
      <c r="G392" s="4"/>
      <c r="H392" s="4">
        <f t="shared" si="0"/>
        <v>68.49237803839047</v>
      </c>
      <c r="I392" s="4">
        <f t="shared" si="0"/>
        <v>63.238146196448042</v>
      </c>
    </row>
    <row r="393" spans="1:9" x14ac:dyDescent="0.3">
      <c r="A393" s="2">
        <f t="shared" si="2"/>
        <v>2029</v>
      </c>
      <c r="B393" s="38"/>
      <c r="C393" s="38"/>
      <c r="D393" s="39"/>
      <c r="F393" s="4">
        <f t="shared" si="1"/>
        <v>5.1524083333333337</v>
      </c>
      <c r="G393" s="4"/>
      <c r="H393" s="4">
        <f t="shared" si="0"/>
        <v>69.445011465523166</v>
      </c>
      <c r="I393" s="4">
        <f t="shared" si="0"/>
        <v>60.359492987683133</v>
      </c>
    </row>
    <row r="394" spans="1:9" x14ac:dyDescent="0.3">
      <c r="A394" s="2">
        <f t="shared" si="2"/>
        <v>2030</v>
      </c>
      <c r="B394" s="38"/>
      <c r="C394" s="38"/>
      <c r="D394" s="39"/>
      <c r="F394" s="4">
        <f t="shared" si="1"/>
        <v>5.3665416666666665</v>
      </c>
      <c r="G394" s="4"/>
      <c r="H394" s="4">
        <f t="shared" si="0"/>
        <v>64.20435192316198</v>
      </c>
      <c r="I394" s="4">
        <f t="shared" si="0"/>
        <v>55.690828563013646</v>
      </c>
    </row>
    <row r="395" spans="1:9" x14ac:dyDescent="0.3">
      <c r="A395" s="2">
        <f t="shared" si="2"/>
        <v>2031</v>
      </c>
      <c r="B395" s="38"/>
      <c r="C395" s="38"/>
      <c r="D395" s="39"/>
      <c r="F395" s="4">
        <f t="shared" si="1"/>
        <v>5.4948666666666668</v>
      </c>
      <c r="G395" s="4"/>
      <c r="H395" s="4">
        <f t="shared" si="0"/>
        <v>64.487932367506687</v>
      </c>
      <c r="I395" s="4">
        <f t="shared" si="0"/>
        <v>53.393176052378031</v>
      </c>
    </row>
    <row r="396" spans="1:9" x14ac:dyDescent="0.3">
      <c r="A396" s="2">
        <f t="shared" si="2"/>
        <v>2032</v>
      </c>
      <c r="B396" s="38"/>
      <c r="C396" s="38"/>
      <c r="D396" s="39"/>
      <c r="F396" s="4">
        <f t="shared" si="1"/>
        <v>5.7442916666666655</v>
      </c>
      <c r="G396" s="4"/>
      <c r="H396" s="4">
        <f t="shared" si="0"/>
        <v>64.886316142311401</v>
      </c>
      <c r="I396" s="4">
        <f t="shared" si="0"/>
        <v>52.273341705108912</v>
      </c>
    </row>
    <row r="397" spans="1:9" x14ac:dyDescent="0.3">
      <c r="A397" s="2">
        <f t="shared" si="2"/>
        <v>2033</v>
      </c>
      <c r="B397" s="38"/>
      <c r="C397" s="38"/>
      <c r="D397" s="39"/>
      <c r="F397" s="4">
        <f t="shared" si="1"/>
        <v>6.0326249999999995</v>
      </c>
      <c r="G397" s="4"/>
      <c r="H397" s="4">
        <f t="shared" si="0"/>
        <v>65.41306176284661</v>
      </c>
      <c r="I397" s="4">
        <f t="shared" si="0"/>
        <v>49.864751700072098</v>
      </c>
    </row>
    <row r="398" spans="1:9" x14ac:dyDescent="0.3">
      <c r="A398" s="2">
        <f t="shared" si="2"/>
        <v>2034</v>
      </c>
      <c r="B398" s="38"/>
      <c r="C398" s="38"/>
      <c r="D398" s="39"/>
      <c r="F398" s="4">
        <f t="shared" si="1"/>
        <v>6.1173083333333338</v>
      </c>
      <c r="G398" s="4"/>
      <c r="H398" s="4">
        <f t="shared" si="0"/>
        <v>64.648303429080542</v>
      </c>
      <c r="I398" s="4">
        <f t="shared" si="0"/>
        <v>46.802172726159057</v>
      </c>
    </row>
    <row r="399" spans="1:9" x14ac:dyDescent="0.3">
      <c r="A399" s="2">
        <f t="shared" si="2"/>
        <v>2035</v>
      </c>
      <c r="B399" s="38"/>
      <c r="C399" s="38"/>
      <c r="D399" s="39"/>
      <c r="F399" s="4">
        <f t="shared" si="1"/>
        <v>6.2273666666666658</v>
      </c>
      <c r="G399" s="4"/>
      <c r="H399" s="4">
        <f t="shared" si="0"/>
        <v>70.085514189673432</v>
      </c>
      <c r="I399" s="4">
        <f t="shared" si="0"/>
        <v>49.333041231884444</v>
      </c>
    </row>
    <row r="400" spans="1:9" x14ac:dyDescent="0.3">
      <c r="A400" s="2">
        <f t="shared" si="2"/>
        <v>2036</v>
      </c>
      <c r="B400" s="38"/>
      <c r="C400" s="38"/>
      <c r="D400" s="39"/>
      <c r="F400" s="4">
        <f t="shared" si="1"/>
        <v>6.1859583333333328</v>
      </c>
      <c r="G400" s="4"/>
      <c r="H400" s="4">
        <f t="shared" si="0"/>
        <v>69.210074963682729</v>
      </c>
      <c r="I400" s="4">
        <f t="shared" si="0"/>
        <v>51.280028152231345</v>
      </c>
    </row>
    <row r="401" spans="1:9" x14ac:dyDescent="0.3">
      <c r="A401" s="2">
        <f t="shared" si="2"/>
        <v>2037</v>
      </c>
      <c r="B401" s="38"/>
      <c r="C401" s="38"/>
      <c r="D401" s="39"/>
      <c r="F401" s="4">
        <f t="shared" si="1"/>
        <v>6.4745166666666671</v>
      </c>
      <c r="G401" s="4"/>
      <c r="H401" s="4">
        <f t="shared" si="0"/>
        <v>74.593309440359562</v>
      </c>
      <c r="I401" s="4">
        <f t="shared" si="0"/>
        <v>53.669160211354715</v>
      </c>
    </row>
    <row r="402" spans="1:9" x14ac:dyDescent="0.3">
      <c r="A402" s="2">
        <f t="shared" si="2"/>
        <v>2038</v>
      </c>
      <c r="B402" s="38"/>
      <c r="C402" s="38"/>
      <c r="D402" s="39"/>
      <c r="F402" s="4">
        <f t="shared" si="1"/>
        <v>6.8057000000000007</v>
      </c>
      <c r="G402" s="4"/>
      <c r="H402" s="4">
        <f t="shared" si="0"/>
        <v>73.761013208812074</v>
      </c>
      <c r="I402" s="4">
        <f t="shared" si="0"/>
        <v>55.266263625443237</v>
      </c>
    </row>
    <row r="403" spans="1:9" x14ac:dyDescent="0.3">
      <c r="A403" s="2">
        <f t="shared" si="2"/>
        <v>2039</v>
      </c>
      <c r="B403" s="38"/>
      <c r="C403" s="38"/>
      <c r="D403" s="39"/>
      <c r="F403" s="4">
        <f t="shared" si="1"/>
        <v>7.1514666666666669</v>
      </c>
      <c r="G403" s="4"/>
      <c r="H403" s="4">
        <f t="shared" ref="H403:I409" si="3">SUMIF($A$9:$A$383,$A403,H$9:H$383)/12</f>
        <v>74.110656279352455</v>
      </c>
      <c r="I403" s="4">
        <f t="shared" si="3"/>
        <v>55.182511921787103</v>
      </c>
    </row>
    <row r="404" spans="1:9" x14ac:dyDescent="0.3">
      <c r="A404" s="2">
        <f t="shared" si="2"/>
        <v>2040</v>
      </c>
      <c r="B404" s="38"/>
      <c r="C404" s="38"/>
      <c r="D404" s="39"/>
      <c r="F404" s="4">
        <f t="shared" si="1"/>
        <v>7.3179666666666678</v>
      </c>
      <c r="G404" s="4"/>
      <c r="H404" s="4">
        <f t="shared" si="3"/>
        <v>76.299189405242075</v>
      </c>
      <c r="I404" s="4">
        <f t="shared" si="3"/>
        <v>55.313895641797956</v>
      </c>
    </row>
    <row r="405" spans="1:9" x14ac:dyDescent="0.3">
      <c r="A405" s="2">
        <f t="shared" si="2"/>
        <v>2041</v>
      </c>
      <c r="B405" s="38"/>
      <c r="C405" s="38"/>
      <c r="D405" s="39"/>
      <c r="F405" s="4">
        <f t="shared" si="1"/>
        <v>7.709508333333333</v>
      </c>
      <c r="G405" s="4"/>
      <c r="H405" s="4">
        <f t="shared" si="3"/>
        <v>77.687066125941513</v>
      </c>
      <c r="I405" s="4">
        <f t="shared" si="3"/>
        <v>55.423560781562209</v>
      </c>
    </row>
    <row r="406" spans="1:9" x14ac:dyDescent="0.3">
      <c r="A406" s="2">
        <f t="shared" si="2"/>
        <v>2042</v>
      </c>
      <c r="F406" s="4">
        <f>SUMIF($A$9:$A$383,$A406,F$9:F$383)/12</f>
        <v>8.0686333333333327</v>
      </c>
      <c r="G406" s="4"/>
      <c r="H406" s="4">
        <f t="shared" si="3"/>
        <v>78.924140540951058</v>
      </c>
      <c r="I406" s="4">
        <f t="shared" si="3"/>
        <v>54.806772754156903</v>
      </c>
    </row>
    <row r="407" spans="1:9" x14ac:dyDescent="0.3">
      <c r="A407" s="2">
        <f t="shared" si="2"/>
        <v>2043</v>
      </c>
      <c r="B407" s="38"/>
      <c r="C407" s="38"/>
      <c r="D407" s="39"/>
      <c r="F407" s="4">
        <f t="shared" ref="F407:F409" si="4">SUMIF($A$9:$A$383,$A407,F$9:F$383)/12</f>
        <v>8.5069333333333343</v>
      </c>
      <c r="H407" s="4">
        <f t="shared" si="3"/>
        <v>80.906044928897032</v>
      </c>
      <c r="I407" s="4">
        <f t="shared" si="3"/>
        <v>52.708904485739176</v>
      </c>
    </row>
    <row r="408" spans="1:9" x14ac:dyDescent="0.3">
      <c r="A408" s="2">
        <f t="shared" si="2"/>
        <v>2044</v>
      </c>
      <c r="B408" s="38"/>
      <c r="C408" s="38"/>
      <c r="D408" s="39"/>
      <c r="F408" s="4">
        <f t="shared" si="4"/>
        <v>8.9777333333333349</v>
      </c>
      <c r="H408" s="4">
        <f t="shared" si="3"/>
        <v>78.703650605792276</v>
      </c>
      <c r="I408" s="4">
        <f t="shared" si="3"/>
        <v>51.586946114036863</v>
      </c>
    </row>
    <row r="409" spans="1:9" x14ac:dyDescent="0.3">
      <c r="A409" s="2">
        <f t="shared" si="2"/>
        <v>2045</v>
      </c>
      <c r="B409" s="38"/>
      <c r="C409" s="38"/>
      <c r="D409" s="39"/>
      <c r="F409" s="4">
        <f t="shared" si="4"/>
        <v>9.404774999999999</v>
      </c>
      <c r="H409" s="4">
        <f>SUMIF($A$9:$A$383,$A409,H$9:H$383)/12</f>
        <v>77.382103975886025</v>
      </c>
      <c r="I409" s="4">
        <f t="shared" si="3"/>
        <v>40.48891417179302</v>
      </c>
    </row>
    <row r="410" spans="1:9" x14ac:dyDescent="0.3">
      <c r="B410" s="38"/>
      <c r="C410" s="38"/>
      <c r="D410" s="39"/>
    </row>
    <row r="411" spans="1:9" x14ac:dyDescent="0.3">
      <c r="B411" s="38"/>
      <c r="C411" s="38"/>
      <c r="D411" s="39"/>
    </row>
    <row r="412" spans="1:9" x14ac:dyDescent="0.3">
      <c r="B412" s="38"/>
      <c r="C412" s="38"/>
      <c r="D412" s="39"/>
    </row>
    <row r="413" spans="1:9" x14ac:dyDescent="0.3">
      <c r="B413" s="38"/>
      <c r="C413" s="38"/>
      <c r="D413" s="39"/>
    </row>
    <row r="414" spans="1:9" x14ac:dyDescent="0.3">
      <c r="B414" s="38"/>
      <c r="C414" s="38"/>
      <c r="D414" s="39"/>
    </row>
    <row r="415" spans="1:9" x14ac:dyDescent="0.3">
      <c r="B415" s="38"/>
      <c r="C415" s="38"/>
      <c r="D415" s="39"/>
    </row>
    <row r="416" spans="1:9" x14ac:dyDescent="0.3">
      <c r="B416" s="38"/>
      <c r="C416" s="38"/>
      <c r="D416" s="39"/>
    </row>
    <row r="417" spans="2:4" x14ac:dyDescent="0.3">
      <c r="B417" s="38"/>
      <c r="C417" s="38"/>
      <c r="D417" s="39"/>
    </row>
    <row r="418" spans="2:4" x14ac:dyDescent="0.3">
      <c r="B418" s="38"/>
      <c r="C418" s="38"/>
      <c r="D418" s="39"/>
    </row>
    <row r="419" spans="2:4" x14ac:dyDescent="0.3">
      <c r="B419" s="38"/>
      <c r="C419" s="38"/>
      <c r="D419" s="39"/>
    </row>
    <row r="420" spans="2:4" x14ac:dyDescent="0.3">
      <c r="B420" s="38"/>
      <c r="C420" s="38"/>
      <c r="D420" s="39"/>
    </row>
    <row r="421" spans="2:4" x14ac:dyDescent="0.3">
      <c r="B421" s="38"/>
      <c r="C421" s="38"/>
      <c r="D421" s="39"/>
    </row>
    <row r="422" spans="2:4" x14ac:dyDescent="0.3">
      <c r="B422" s="38"/>
      <c r="C422" s="38"/>
      <c r="D422" s="39"/>
    </row>
    <row r="423" spans="2:4" x14ac:dyDescent="0.3">
      <c r="B423" s="38"/>
      <c r="C423" s="38"/>
      <c r="D423" s="39"/>
    </row>
    <row r="424" spans="2:4" x14ac:dyDescent="0.3">
      <c r="B424" s="38"/>
      <c r="C424" s="38"/>
      <c r="D424" s="39"/>
    </row>
    <row r="425" spans="2:4" x14ac:dyDescent="0.3">
      <c r="B425" s="38"/>
      <c r="C425" s="38"/>
      <c r="D425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E15C-F1FE-467E-845C-B1949AFDBB93}">
  <sheetPr codeName="Sheet6"/>
  <dimension ref="A1:M425"/>
  <sheetViews>
    <sheetView zoomScaleNormal="100" workbookViewId="0"/>
  </sheetViews>
  <sheetFormatPr defaultRowHeight="14" x14ac:dyDescent="0.3"/>
  <cols>
    <col min="1" max="1" width="6.7265625" style="2" customWidth="1"/>
    <col min="2" max="2" width="12.453125" style="2" customWidth="1"/>
    <col min="3" max="3" width="8.453125" style="2" bestFit="1" customWidth="1"/>
    <col min="4" max="4" width="14.1796875" style="2" bestFit="1" customWidth="1"/>
    <col min="5" max="5" width="8.7265625" style="2"/>
    <col min="6" max="6" width="10.453125" style="2" bestFit="1" customWidth="1"/>
    <col min="7" max="16384" width="8.7265625" style="2"/>
  </cols>
  <sheetData>
    <row r="1" spans="1:13" ht="28" x14ac:dyDescent="0.3">
      <c r="A1" s="8" t="s">
        <v>15</v>
      </c>
      <c r="B1" s="9"/>
      <c r="C1" s="9"/>
      <c r="D1" s="41" t="s">
        <v>16</v>
      </c>
      <c r="F1" s="10" t="s">
        <v>39</v>
      </c>
      <c r="H1" s="11" t="s">
        <v>8</v>
      </c>
      <c r="I1" s="11" t="s">
        <v>9</v>
      </c>
    </row>
    <row r="2" spans="1:13" x14ac:dyDescent="0.3">
      <c r="A2" s="12"/>
      <c r="B2" s="12"/>
      <c r="C2" s="12"/>
      <c r="D2" s="13" t="s">
        <v>17</v>
      </c>
      <c r="F2" s="14" t="s">
        <v>40</v>
      </c>
      <c r="L2" s="2" t="s">
        <v>18</v>
      </c>
      <c r="M2" s="2" t="s">
        <v>29</v>
      </c>
    </row>
    <row r="3" spans="1:13" ht="26" x14ac:dyDescent="0.3">
      <c r="A3" s="15" t="s">
        <v>19</v>
      </c>
      <c r="B3" s="42">
        <v>45198</v>
      </c>
      <c r="C3" s="43"/>
      <c r="D3" s="13" t="s">
        <v>20</v>
      </c>
      <c r="F3" s="16" t="s">
        <v>41</v>
      </c>
      <c r="H3" s="17"/>
      <c r="I3" s="17"/>
    </row>
    <row r="4" spans="1:13" x14ac:dyDescent="0.3">
      <c r="B4" s="44"/>
      <c r="C4" s="18"/>
      <c r="D4" s="13" t="s">
        <v>21</v>
      </c>
      <c r="F4" s="19" t="s">
        <v>42</v>
      </c>
      <c r="H4" s="20"/>
      <c r="I4" s="21"/>
    </row>
    <row r="5" spans="1:13" x14ac:dyDescent="0.3">
      <c r="A5" s="45"/>
      <c r="B5" s="18"/>
      <c r="C5" s="18"/>
      <c r="D5" s="46"/>
      <c r="F5" s="16">
        <v>0</v>
      </c>
      <c r="H5" s="20"/>
      <c r="I5" s="21"/>
    </row>
    <row r="6" spans="1:13" x14ac:dyDescent="0.3">
      <c r="A6" s="22"/>
      <c r="B6" s="23"/>
      <c r="C6" s="24"/>
      <c r="D6" s="25"/>
      <c r="F6" s="26" t="s">
        <v>43</v>
      </c>
      <c r="H6" s="20"/>
      <c r="I6" s="21"/>
    </row>
    <row r="7" spans="1:13" x14ac:dyDescent="0.3">
      <c r="A7" s="12"/>
      <c r="B7" s="27"/>
      <c r="C7" s="28"/>
      <c r="D7" s="27"/>
      <c r="F7" s="29" t="s">
        <v>44</v>
      </c>
      <c r="H7" s="47" t="s">
        <v>8</v>
      </c>
      <c r="I7" s="47" t="s">
        <v>9</v>
      </c>
    </row>
    <row r="8" spans="1:13" x14ac:dyDescent="0.3">
      <c r="A8" s="12"/>
      <c r="B8" s="27" t="s">
        <v>22</v>
      </c>
      <c r="C8" s="27" t="s">
        <v>23</v>
      </c>
      <c r="D8" s="31" t="s">
        <v>24</v>
      </c>
      <c r="F8" s="16" t="s">
        <v>45</v>
      </c>
      <c r="H8" s="32" t="s">
        <v>45</v>
      </c>
      <c r="I8" s="32" t="s">
        <v>45</v>
      </c>
    </row>
    <row r="9" spans="1:13" x14ac:dyDescent="0.3">
      <c r="A9" s="33">
        <f>YEAR(B9)</f>
        <v>2022</v>
      </c>
      <c r="B9" s="34">
        <v>44562</v>
      </c>
      <c r="C9" s="34">
        <v>44592</v>
      </c>
      <c r="D9" s="35">
        <v>44562</v>
      </c>
      <c r="F9" s="36">
        <v>4.2696774193548386</v>
      </c>
      <c r="H9" s="21"/>
      <c r="I9" s="21"/>
    </row>
    <row r="10" spans="1:13" x14ac:dyDescent="0.3">
      <c r="A10" s="33">
        <f t="shared" ref="A10:A73" si="0">YEAR(B10)</f>
        <v>2022</v>
      </c>
      <c r="B10" s="34">
        <v>44593</v>
      </c>
      <c r="C10" s="34">
        <v>44620</v>
      </c>
      <c r="D10" s="35">
        <v>44593</v>
      </c>
      <c r="F10" s="36">
        <v>4.6732142857142858</v>
      </c>
      <c r="H10" s="21"/>
      <c r="I10" s="21"/>
    </row>
    <row r="11" spans="1:13" x14ac:dyDescent="0.3">
      <c r="A11" s="33">
        <f t="shared" si="0"/>
        <v>2022</v>
      </c>
      <c r="B11" s="34">
        <v>44621</v>
      </c>
      <c r="C11" s="34">
        <v>44651</v>
      </c>
      <c r="D11" s="35">
        <v>44621</v>
      </c>
      <c r="F11" s="36">
        <v>4.8622580645161309</v>
      </c>
      <c r="H11" s="21"/>
      <c r="I11" s="21"/>
    </row>
    <row r="12" spans="1:13" x14ac:dyDescent="0.3">
      <c r="A12" s="33">
        <f t="shared" si="0"/>
        <v>2022</v>
      </c>
      <c r="B12" s="34">
        <v>44652</v>
      </c>
      <c r="C12" s="34">
        <v>44681</v>
      </c>
      <c r="D12" s="35">
        <v>44652</v>
      </c>
      <c r="F12" s="36">
        <v>6.4746666666666686</v>
      </c>
      <c r="H12" s="21"/>
      <c r="I12" s="21"/>
    </row>
    <row r="13" spans="1:13" x14ac:dyDescent="0.3">
      <c r="A13" s="33">
        <f t="shared" si="0"/>
        <v>2022</v>
      </c>
      <c r="B13" s="34">
        <v>44682</v>
      </c>
      <c r="C13" s="34">
        <v>44712</v>
      </c>
      <c r="D13" s="35">
        <v>44682</v>
      </c>
      <c r="F13" s="36">
        <v>7.9987096774193525</v>
      </c>
      <c r="H13" s="21"/>
      <c r="I13" s="21"/>
    </row>
    <row r="14" spans="1:13" x14ac:dyDescent="0.3">
      <c r="A14" s="33">
        <f t="shared" si="0"/>
        <v>2022</v>
      </c>
      <c r="B14" s="34">
        <v>44713</v>
      </c>
      <c r="C14" s="34">
        <v>44742</v>
      </c>
      <c r="D14" s="35">
        <v>44713</v>
      </c>
      <c r="F14" s="36">
        <v>7.6936666666666662</v>
      </c>
      <c r="H14" s="21"/>
      <c r="I14" s="21"/>
    </row>
    <row r="15" spans="1:13" x14ac:dyDescent="0.3">
      <c r="A15" s="33">
        <f t="shared" si="0"/>
        <v>2022</v>
      </c>
      <c r="B15" s="34">
        <v>44743</v>
      </c>
      <c r="C15" s="34">
        <v>44773</v>
      </c>
      <c r="D15" s="35">
        <v>44743</v>
      </c>
      <c r="F15" s="36">
        <v>7.1037096774193547</v>
      </c>
      <c r="H15" s="21"/>
      <c r="I15" s="21"/>
    </row>
    <row r="16" spans="1:13" x14ac:dyDescent="0.3">
      <c r="A16" s="33">
        <f t="shared" si="0"/>
        <v>2022</v>
      </c>
      <c r="B16" s="34">
        <v>44774</v>
      </c>
      <c r="C16" s="34">
        <v>44804</v>
      </c>
      <c r="D16" s="35">
        <v>44774</v>
      </c>
      <c r="F16" s="36">
        <v>8.7938709677419347</v>
      </c>
      <c r="H16" s="21"/>
      <c r="I16" s="21"/>
    </row>
    <row r="17" spans="1:9" x14ac:dyDescent="0.3">
      <c r="A17" s="33">
        <f t="shared" si="0"/>
        <v>2022</v>
      </c>
      <c r="B17" s="34">
        <v>44805</v>
      </c>
      <c r="C17" s="34">
        <v>44834</v>
      </c>
      <c r="D17" s="35">
        <v>44805</v>
      </c>
      <c r="F17" s="36">
        <v>7.9878333333333309</v>
      </c>
      <c r="H17" s="21"/>
      <c r="I17" s="21"/>
    </row>
    <row r="18" spans="1:9" x14ac:dyDescent="0.3">
      <c r="A18" s="33">
        <f t="shared" si="0"/>
        <v>2022</v>
      </c>
      <c r="B18" s="34">
        <v>44835</v>
      </c>
      <c r="C18" s="34">
        <v>44865</v>
      </c>
      <c r="D18" s="35">
        <v>44835</v>
      </c>
      <c r="F18" s="36">
        <v>5.6862903225806445</v>
      </c>
      <c r="H18" s="21"/>
      <c r="I18" s="21"/>
    </row>
    <row r="19" spans="1:9" x14ac:dyDescent="0.3">
      <c r="A19" s="33">
        <f t="shared" si="0"/>
        <v>2022</v>
      </c>
      <c r="B19" s="34">
        <v>44866</v>
      </c>
      <c r="C19" s="34">
        <v>44895</v>
      </c>
      <c r="D19" s="35">
        <v>44866</v>
      </c>
      <c r="F19" s="36">
        <v>5.3356666666666666</v>
      </c>
      <c r="H19" s="21"/>
      <c r="I19" s="21"/>
    </row>
    <row r="20" spans="1:9" x14ac:dyDescent="0.3">
      <c r="A20" s="33">
        <f t="shared" si="0"/>
        <v>2022</v>
      </c>
      <c r="B20" s="34">
        <v>44896</v>
      </c>
      <c r="C20" s="34">
        <v>44926</v>
      </c>
      <c r="D20" s="35">
        <v>44896</v>
      </c>
      <c r="F20" s="36">
        <v>5.6341935483870964</v>
      </c>
      <c r="H20" s="21"/>
      <c r="I20" s="21"/>
    </row>
    <row r="21" spans="1:9" x14ac:dyDescent="0.3">
      <c r="A21" s="33">
        <f t="shared" si="0"/>
        <v>2023</v>
      </c>
      <c r="B21" s="34">
        <v>44927</v>
      </c>
      <c r="C21" s="34">
        <v>44957</v>
      </c>
      <c r="D21" s="35">
        <v>44927</v>
      </c>
      <c r="F21" s="36">
        <v>3.293870967741936</v>
      </c>
      <c r="H21" s="21"/>
      <c r="I21" s="21"/>
    </row>
    <row r="22" spans="1:9" x14ac:dyDescent="0.3">
      <c r="A22" s="33">
        <f t="shared" si="0"/>
        <v>2023</v>
      </c>
      <c r="B22" s="34">
        <v>44958</v>
      </c>
      <c r="C22" s="34">
        <v>44985</v>
      </c>
      <c r="D22" s="35">
        <v>44958</v>
      </c>
      <c r="F22" s="36">
        <v>2.3701785714285708</v>
      </c>
      <c r="H22" s="21"/>
      <c r="I22" s="21"/>
    </row>
    <row r="23" spans="1:9" x14ac:dyDescent="0.3">
      <c r="A23" s="33">
        <f t="shared" si="0"/>
        <v>2023</v>
      </c>
      <c r="B23" s="34">
        <v>44986</v>
      </c>
      <c r="C23" s="34">
        <v>45016</v>
      </c>
      <c r="D23" s="35">
        <v>44986</v>
      </c>
      <c r="F23" s="36">
        <v>2.3337096774193546</v>
      </c>
      <c r="H23" s="21"/>
      <c r="I23" s="21"/>
    </row>
    <row r="24" spans="1:9" x14ac:dyDescent="0.3">
      <c r="A24" s="33">
        <f t="shared" si="0"/>
        <v>2023</v>
      </c>
      <c r="B24" s="34">
        <v>45017</v>
      </c>
      <c r="C24" s="34">
        <v>45046</v>
      </c>
      <c r="D24" s="35">
        <v>45017</v>
      </c>
      <c r="F24" s="36">
        <v>2.1328333333333331</v>
      </c>
      <c r="H24" s="21"/>
      <c r="I24" s="21"/>
    </row>
    <row r="25" spans="1:9" x14ac:dyDescent="0.3">
      <c r="A25" s="33">
        <f t="shared" si="0"/>
        <v>2023</v>
      </c>
      <c r="B25" s="34">
        <v>45047</v>
      </c>
      <c r="C25" s="34">
        <v>45077</v>
      </c>
      <c r="D25" s="35">
        <v>45047</v>
      </c>
      <c r="F25" s="36">
        <v>2.109032258064516</v>
      </c>
      <c r="H25" s="21"/>
      <c r="I25" s="21"/>
    </row>
    <row r="26" spans="1:9" x14ac:dyDescent="0.3">
      <c r="A26" s="33">
        <f t="shared" si="0"/>
        <v>2023</v>
      </c>
      <c r="B26" s="34">
        <v>45078</v>
      </c>
      <c r="C26" s="34">
        <v>45107</v>
      </c>
      <c r="D26" s="35">
        <v>45078</v>
      </c>
      <c r="F26" s="36">
        <v>2.120333333333333</v>
      </c>
      <c r="H26" s="21"/>
      <c r="I26" s="21"/>
    </row>
    <row r="27" spans="1:9" x14ac:dyDescent="0.3">
      <c r="A27" s="33">
        <f t="shared" si="0"/>
        <v>2023</v>
      </c>
      <c r="B27" s="34">
        <v>45108</v>
      </c>
      <c r="C27" s="34">
        <v>45138</v>
      </c>
      <c r="D27" s="35">
        <v>45108</v>
      </c>
      <c r="F27" s="36">
        <v>2.5388709677419361</v>
      </c>
      <c r="H27" s="21"/>
      <c r="I27" s="21"/>
    </row>
    <row r="28" spans="1:9" x14ac:dyDescent="0.3">
      <c r="A28" s="33">
        <f t="shared" si="0"/>
        <v>2023</v>
      </c>
      <c r="B28" s="34">
        <v>45139</v>
      </c>
      <c r="C28" s="34">
        <v>45169</v>
      </c>
      <c r="D28" s="35">
        <v>45139</v>
      </c>
      <c r="F28" s="36">
        <v>2.5662903225806453</v>
      </c>
      <c r="H28" s="21"/>
      <c r="I28" s="21"/>
    </row>
    <row r="29" spans="1:9" x14ac:dyDescent="0.3">
      <c r="A29" s="33">
        <f t="shared" si="0"/>
        <v>2023</v>
      </c>
      <c r="B29" s="34">
        <v>45170</v>
      </c>
      <c r="C29" s="34">
        <v>45199</v>
      </c>
      <c r="D29" s="35">
        <v>45170</v>
      </c>
      <c r="F29" s="36">
        <v>2.6433333333333331</v>
      </c>
      <c r="H29" s="21"/>
      <c r="I29" s="21"/>
    </row>
    <row r="30" spans="1:9" x14ac:dyDescent="0.3">
      <c r="A30" s="33">
        <f t="shared" si="0"/>
        <v>2023</v>
      </c>
      <c r="B30" s="34">
        <v>45200</v>
      </c>
      <c r="C30" s="34">
        <v>45230</v>
      </c>
      <c r="D30" s="35">
        <v>45200</v>
      </c>
      <c r="F30" s="36">
        <v>2.7759999999999998</v>
      </c>
      <c r="H30" s="21">
        <v>43.549139784946234</v>
      </c>
      <c r="I30" s="21">
        <v>67.333548387096769</v>
      </c>
    </row>
    <row r="31" spans="1:9" x14ac:dyDescent="0.3">
      <c r="A31" s="33">
        <f t="shared" si="0"/>
        <v>2023</v>
      </c>
      <c r="B31" s="34">
        <v>45231</v>
      </c>
      <c r="C31" s="34">
        <v>45260</v>
      </c>
      <c r="D31" s="35">
        <v>45231</v>
      </c>
      <c r="F31" s="36">
        <v>2.9289999999999998</v>
      </c>
      <c r="H31" s="21">
        <v>54.819653952843275</v>
      </c>
      <c r="I31" s="21">
        <v>82.855038418862691</v>
      </c>
    </row>
    <row r="32" spans="1:9" x14ac:dyDescent="0.3">
      <c r="A32" s="33">
        <f t="shared" si="0"/>
        <v>2023</v>
      </c>
      <c r="B32" s="34">
        <v>45261</v>
      </c>
      <c r="C32" s="34">
        <v>45291</v>
      </c>
      <c r="D32" s="35">
        <v>45261</v>
      </c>
      <c r="F32" s="36">
        <v>3.3119999999999998</v>
      </c>
      <c r="H32" s="21">
        <v>76.898255913978488</v>
      </c>
      <c r="I32" s="21">
        <v>115.17457311827957</v>
      </c>
    </row>
    <row r="33" spans="1:9" x14ac:dyDescent="0.3">
      <c r="A33" s="33">
        <f t="shared" si="0"/>
        <v>2024</v>
      </c>
      <c r="B33" s="34">
        <v>45292</v>
      </c>
      <c r="C33" s="34">
        <v>45322</v>
      </c>
      <c r="D33" s="35">
        <v>45292</v>
      </c>
      <c r="F33" s="36">
        <v>3.5649999999999999</v>
      </c>
      <c r="H33" s="21">
        <v>76.68596344086022</v>
      </c>
      <c r="I33" s="21">
        <v>116.70884946236559</v>
      </c>
    </row>
    <row r="34" spans="1:9" x14ac:dyDescent="0.3">
      <c r="A34" s="33">
        <f t="shared" si="0"/>
        <v>2024</v>
      </c>
      <c r="B34" s="34">
        <v>45323</v>
      </c>
      <c r="C34" s="34">
        <v>45351</v>
      </c>
      <c r="D34" s="35">
        <v>45323</v>
      </c>
      <c r="F34" s="36">
        <v>3.4969999999999999</v>
      </c>
      <c r="H34" s="21">
        <v>70.525331034482761</v>
      </c>
      <c r="I34" s="21">
        <v>105.53944137931033</v>
      </c>
    </row>
    <row r="35" spans="1:9" x14ac:dyDescent="0.3">
      <c r="A35" s="33">
        <f t="shared" si="0"/>
        <v>2024</v>
      </c>
      <c r="B35" s="34">
        <v>45352</v>
      </c>
      <c r="C35" s="34">
        <v>45382</v>
      </c>
      <c r="D35" s="35">
        <v>45352</v>
      </c>
      <c r="F35" s="36">
        <v>3.22</v>
      </c>
      <c r="H35" s="21">
        <v>47.571460161507403</v>
      </c>
      <c r="I35" s="21">
        <v>69.500665679676985</v>
      </c>
    </row>
    <row r="36" spans="1:9" x14ac:dyDescent="0.3">
      <c r="A36" s="33">
        <f t="shared" si="0"/>
        <v>2024</v>
      </c>
      <c r="B36" s="34">
        <v>45383</v>
      </c>
      <c r="C36" s="34">
        <v>45412</v>
      </c>
      <c r="D36" s="35">
        <v>45383</v>
      </c>
      <c r="F36" s="36">
        <v>2.9950000000000001</v>
      </c>
      <c r="H36" s="21">
        <v>46.483531111111112</v>
      </c>
      <c r="I36" s="21">
        <v>69.888431111111117</v>
      </c>
    </row>
    <row r="37" spans="1:9" x14ac:dyDescent="0.3">
      <c r="A37" s="33">
        <f t="shared" si="0"/>
        <v>2024</v>
      </c>
      <c r="B37" s="34">
        <v>45413</v>
      </c>
      <c r="C37" s="34">
        <v>45443</v>
      </c>
      <c r="D37" s="35">
        <v>45413</v>
      </c>
      <c r="F37" s="36">
        <v>3.016</v>
      </c>
      <c r="H37" s="21">
        <v>39.492312903225809</v>
      </c>
      <c r="I37" s="21">
        <v>42.858306451612904</v>
      </c>
    </row>
    <row r="38" spans="1:9" x14ac:dyDescent="0.3">
      <c r="A38" s="33">
        <f t="shared" si="0"/>
        <v>2024</v>
      </c>
      <c r="B38" s="34">
        <v>45444</v>
      </c>
      <c r="C38" s="34">
        <v>45473</v>
      </c>
      <c r="D38" s="35">
        <v>45444</v>
      </c>
      <c r="F38" s="36">
        <v>3.1509999999999998</v>
      </c>
      <c r="H38" s="21">
        <v>71.316544444444446</v>
      </c>
      <c r="I38" s="21">
        <v>52.94241111111112</v>
      </c>
    </row>
    <row r="39" spans="1:9" x14ac:dyDescent="0.3">
      <c r="A39" s="33">
        <f t="shared" si="0"/>
        <v>2024</v>
      </c>
      <c r="B39" s="34">
        <v>45474</v>
      </c>
      <c r="C39" s="34">
        <v>45504</v>
      </c>
      <c r="D39" s="35">
        <v>45474</v>
      </c>
      <c r="F39" s="36">
        <v>3.2890000000000001</v>
      </c>
      <c r="H39" s="21">
        <v>138.2741935483871</v>
      </c>
      <c r="I39" s="21">
        <v>103.39307849462365</v>
      </c>
    </row>
    <row r="40" spans="1:9" x14ac:dyDescent="0.3">
      <c r="A40" s="33">
        <f t="shared" si="0"/>
        <v>2024</v>
      </c>
      <c r="B40" s="34">
        <v>45505</v>
      </c>
      <c r="C40" s="34">
        <v>45535</v>
      </c>
      <c r="D40" s="35">
        <v>45505</v>
      </c>
      <c r="F40" s="36">
        <v>3.319</v>
      </c>
      <c r="H40" s="21">
        <v>151.15038709677421</v>
      </c>
      <c r="I40" s="21">
        <v>147.33119354838712</v>
      </c>
    </row>
    <row r="41" spans="1:9" x14ac:dyDescent="0.3">
      <c r="A41" s="33">
        <f t="shared" si="0"/>
        <v>2024</v>
      </c>
      <c r="B41" s="34">
        <v>45536</v>
      </c>
      <c r="C41" s="34">
        <v>45565</v>
      </c>
      <c r="D41" s="35">
        <v>45536</v>
      </c>
      <c r="F41" s="36">
        <v>3.2959999999999998</v>
      </c>
      <c r="H41" s="21">
        <v>121.23496</v>
      </c>
      <c r="I41" s="21">
        <v>104.80692666666667</v>
      </c>
    </row>
    <row r="42" spans="1:9" x14ac:dyDescent="0.3">
      <c r="A42" s="33">
        <f t="shared" si="0"/>
        <v>2024</v>
      </c>
      <c r="B42" s="34">
        <v>45566</v>
      </c>
      <c r="C42" s="34">
        <v>45596</v>
      </c>
      <c r="D42" s="35">
        <v>45566</v>
      </c>
      <c r="F42" s="36">
        <v>3.379</v>
      </c>
      <c r="H42" s="21">
        <v>54.066351612903219</v>
      </c>
      <c r="I42" s="21">
        <v>66.750658064516131</v>
      </c>
    </row>
    <row r="43" spans="1:9" x14ac:dyDescent="0.3">
      <c r="A43" s="33">
        <f t="shared" si="0"/>
        <v>2024</v>
      </c>
      <c r="B43" s="34">
        <v>45597</v>
      </c>
      <c r="C43" s="34">
        <v>45626</v>
      </c>
      <c r="D43" s="35">
        <v>45597</v>
      </c>
      <c r="F43" s="36">
        <v>3.7389999999999999</v>
      </c>
      <c r="H43" s="21">
        <v>59.001238002773917</v>
      </c>
      <c r="I43" s="21">
        <v>82.243545076282942</v>
      </c>
    </row>
    <row r="44" spans="1:9" x14ac:dyDescent="0.3">
      <c r="A44" s="33">
        <f t="shared" si="0"/>
        <v>2024</v>
      </c>
      <c r="B44" s="34">
        <v>45627</v>
      </c>
      <c r="C44" s="34">
        <v>45657</v>
      </c>
      <c r="D44" s="35">
        <v>45627</v>
      </c>
      <c r="F44" s="36">
        <v>4.1559999999999997</v>
      </c>
      <c r="H44" s="21">
        <v>80.604489247311818</v>
      </c>
      <c r="I44" s="21">
        <v>114.15917526881719</v>
      </c>
    </row>
    <row r="45" spans="1:9" x14ac:dyDescent="0.3">
      <c r="A45" s="33">
        <f t="shared" si="0"/>
        <v>2025</v>
      </c>
      <c r="B45" s="34">
        <v>45658</v>
      </c>
      <c r="C45" s="34">
        <v>45688</v>
      </c>
      <c r="D45" s="35">
        <v>45658</v>
      </c>
      <c r="F45" s="36">
        <v>4.4240000000000004</v>
      </c>
      <c r="H45" s="21">
        <v>87.861708602150543</v>
      </c>
      <c r="I45" s="21">
        <v>104.40984838709677</v>
      </c>
    </row>
    <row r="46" spans="1:9" x14ac:dyDescent="0.3">
      <c r="A46" s="33">
        <f t="shared" si="0"/>
        <v>2025</v>
      </c>
      <c r="B46" s="34">
        <v>45689</v>
      </c>
      <c r="C46" s="34">
        <v>45716</v>
      </c>
      <c r="D46" s="35">
        <v>45689</v>
      </c>
      <c r="F46" s="36">
        <v>4.3120000000000003</v>
      </c>
      <c r="H46" s="21">
        <v>66.308114285714282</v>
      </c>
      <c r="I46" s="21">
        <v>90.803671428571434</v>
      </c>
    </row>
    <row r="47" spans="1:9" x14ac:dyDescent="0.3">
      <c r="A47" s="33">
        <f t="shared" si="0"/>
        <v>2025</v>
      </c>
      <c r="B47" s="34">
        <v>45717</v>
      </c>
      <c r="C47" s="34">
        <v>45747</v>
      </c>
      <c r="D47" s="35">
        <v>45717</v>
      </c>
      <c r="F47" s="36">
        <v>3.9260000000000002</v>
      </c>
      <c r="H47" s="21">
        <v>46.374293539703906</v>
      </c>
      <c r="I47" s="21">
        <v>75.195953297442799</v>
      </c>
    </row>
    <row r="48" spans="1:9" x14ac:dyDescent="0.3">
      <c r="A48" s="33">
        <f t="shared" si="0"/>
        <v>2025</v>
      </c>
      <c r="B48" s="37">
        <v>45748</v>
      </c>
      <c r="C48" s="38">
        <v>45777</v>
      </c>
      <c r="D48" s="39">
        <v>45748</v>
      </c>
      <c r="F48" s="36">
        <v>3.5019999999999998</v>
      </c>
      <c r="H48" s="21">
        <v>36.794351111111112</v>
      </c>
      <c r="I48" s="21">
        <v>56.77123777777777</v>
      </c>
    </row>
    <row r="49" spans="1:9" x14ac:dyDescent="0.3">
      <c r="A49" s="33">
        <f t="shared" si="0"/>
        <v>2025</v>
      </c>
      <c r="B49" s="38">
        <v>45778</v>
      </c>
      <c r="C49" s="38">
        <v>45808</v>
      </c>
      <c r="D49" s="39">
        <v>45778</v>
      </c>
      <c r="F49" s="36">
        <v>3.488</v>
      </c>
      <c r="H49" s="21">
        <v>34.801680645161291</v>
      </c>
      <c r="I49" s="21">
        <v>52.535948387096781</v>
      </c>
    </row>
    <row r="50" spans="1:9" x14ac:dyDescent="0.3">
      <c r="A50" s="33">
        <f t="shared" si="0"/>
        <v>2025</v>
      </c>
      <c r="B50" s="38">
        <v>45809</v>
      </c>
      <c r="C50" s="38">
        <v>45838</v>
      </c>
      <c r="D50" s="39">
        <v>45809</v>
      </c>
      <c r="F50" s="36">
        <v>3.625</v>
      </c>
      <c r="H50" s="21">
        <v>64.132522222222235</v>
      </c>
      <c r="I50" s="21">
        <v>48.003455555555554</v>
      </c>
    </row>
    <row r="51" spans="1:9" x14ac:dyDescent="0.3">
      <c r="A51" s="33">
        <f t="shared" si="0"/>
        <v>2025</v>
      </c>
      <c r="B51" s="38">
        <v>45839</v>
      </c>
      <c r="C51" s="38">
        <v>45869</v>
      </c>
      <c r="D51" s="39">
        <v>45839</v>
      </c>
      <c r="F51" s="36">
        <v>3.7650000000000001</v>
      </c>
      <c r="H51" s="21">
        <v>144.94753548387095</v>
      </c>
      <c r="I51" s="21">
        <v>104.22355376344086</v>
      </c>
    </row>
    <row r="52" spans="1:9" x14ac:dyDescent="0.3">
      <c r="A52" s="33">
        <f t="shared" si="0"/>
        <v>2025</v>
      </c>
      <c r="B52" s="38">
        <v>45870</v>
      </c>
      <c r="C52" s="38">
        <v>45900</v>
      </c>
      <c r="D52" s="39">
        <v>45870</v>
      </c>
      <c r="F52" s="36">
        <v>3.8090000000000002</v>
      </c>
      <c r="H52" s="21">
        <v>152.85823548387097</v>
      </c>
      <c r="I52" s="21">
        <v>132.67282580645161</v>
      </c>
    </row>
    <row r="53" spans="1:9" x14ac:dyDescent="0.3">
      <c r="A53" s="33">
        <f t="shared" si="0"/>
        <v>2025</v>
      </c>
      <c r="B53" s="38">
        <v>45901</v>
      </c>
      <c r="C53" s="38">
        <v>45930</v>
      </c>
      <c r="D53" s="39">
        <v>45901</v>
      </c>
      <c r="F53" s="36">
        <v>3.78</v>
      </c>
      <c r="H53" s="21">
        <v>124.02722222222222</v>
      </c>
      <c r="I53" s="21">
        <v>109.85751111111111</v>
      </c>
    </row>
    <row r="54" spans="1:9" x14ac:dyDescent="0.3">
      <c r="A54" s="33">
        <f t="shared" si="0"/>
        <v>2025</v>
      </c>
      <c r="B54" s="38">
        <v>45931</v>
      </c>
      <c r="C54" s="38">
        <v>45961</v>
      </c>
      <c r="D54" s="39">
        <v>45931</v>
      </c>
      <c r="F54" s="36">
        <v>3.863</v>
      </c>
      <c r="H54" s="21">
        <v>53.36008064516129</v>
      </c>
      <c r="I54" s="21">
        <v>76.616393548387109</v>
      </c>
    </row>
    <row r="55" spans="1:9" x14ac:dyDescent="0.3">
      <c r="A55" s="33">
        <f t="shared" si="0"/>
        <v>2025</v>
      </c>
      <c r="B55" s="38">
        <v>45962</v>
      </c>
      <c r="C55" s="38">
        <v>45991</v>
      </c>
      <c r="D55" s="39">
        <v>45962</v>
      </c>
      <c r="F55" s="36">
        <v>4.234</v>
      </c>
      <c r="H55" s="21">
        <v>55.49391123439667</v>
      </c>
      <c r="I55" s="21">
        <v>84.28905991678225</v>
      </c>
    </row>
    <row r="56" spans="1:9" x14ac:dyDescent="0.3">
      <c r="A56" s="33">
        <f t="shared" si="0"/>
        <v>2025</v>
      </c>
      <c r="B56" s="38">
        <v>45992</v>
      </c>
      <c r="C56" s="38">
        <v>46022</v>
      </c>
      <c r="D56" s="39">
        <v>45992</v>
      </c>
      <c r="F56" s="36">
        <v>4.6310000000000002</v>
      </c>
      <c r="H56" s="21">
        <v>94.50044516129033</v>
      </c>
      <c r="I56" s="21">
        <v>98.24769569892473</v>
      </c>
    </row>
    <row r="57" spans="1:9" x14ac:dyDescent="0.3">
      <c r="A57" s="33">
        <f t="shared" si="0"/>
        <v>2026</v>
      </c>
      <c r="B57" s="38">
        <v>46023</v>
      </c>
      <c r="C57" s="38">
        <v>46053</v>
      </c>
      <c r="D57" s="39">
        <v>46023</v>
      </c>
      <c r="F57" s="36">
        <v>4.8899999999999997</v>
      </c>
      <c r="H57" s="21">
        <v>92.163930107526895</v>
      </c>
      <c r="I57" s="21">
        <v>102.52738279569893</v>
      </c>
    </row>
    <row r="58" spans="1:9" x14ac:dyDescent="0.3">
      <c r="A58" s="33">
        <f t="shared" si="0"/>
        <v>2026</v>
      </c>
      <c r="B58" s="38">
        <v>46054</v>
      </c>
      <c r="C58" s="38">
        <v>46081</v>
      </c>
      <c r="D58" s="39">
        <v>46054</v>
      </c>
      <c r="F58" s="36">
        <v>4.6950000000000003</v>
      </c>
      <c r="H58" s="21">
        <v>64.28481428571429</v>
      </c>
      <c r="I58" s="21">
        <v>88.90981428571429</v>
      </c>
    </row>
    <row r="59" spans="1:9" x14ac:dyDescent="0.3">
      <c r="A59" s="33">
        <f t="shared" si="0"/>
        <v>2026</v>
      </c>
      <c r="B59" s="38">
        <v>46082</v>
      </c>
      <c r="C59" s="38">
        <v>46112</v>
      </c>
      <c r="D59" s="39">
        <v>46082</v>
      </c>
      <c r="F59" s="36">
        <v>4.1340000000000003</v>
      </c>
      <c r="H59" s="21">
        <v>48.930997981157475</v>
      </c>
      <c r="I59" s="21">
        <v>72.729081695827716</v>
      </c>
    </row>
    <row r="60" spans="1:9" x14ac:dyDescent="0.3">
      <c r="A60" s="33">
        <f t="shared" si="0"/>
        <v>2026</v>
      </c>
      <c r="B60" s="38">
        <v>46113</v>
      </c>
      <c r="C60" s="38">
        <v>46142</v>
      </c>
      <c r="D60" s="39">
        <v>46113</v>
      </c>
      <c r="F60" s="36">
        <v>3.524</v>
      </c>
      <c r="H60" s="21">
        <v>33.327104444444444</v>
      </c>
      <c r="I60" s="21">
        <v>55.045531111111103</v>
      </c>
    </row>
    <row r="61" spans="1:9" x14ac:dyDescent="0.3">
      <c r="A61" s="33">
        <f t="shared" si="0"/>
        <v>2026</v>
      </c>
      <c r="B61" s="38">
        <v>46143</v>
      </c>
      <c r="C61" s="38">
        <v>46173</v>
      </c>
      <c r="D61" s="39">
        <v>46143</v>
      </c>
      <c r="F61" s="36">
        <v>3.5</v>
      </c>
      <c r="H61" s="21">
        <v>31.422678494623657</v>
      </c>
      <c r="I61" s="21">
        <v>50.033459139784945</v>
      </c>
    </row>
    <row r="62" spans="1:9" x14ac:dyDescent="0.3">
      <c r="A62" s="33">
        <f t="shared" si="0"/>
        <v>2026</v>
      </c>
      <c r="B62" s="38">
        <v>46174</v>
      </c>
      <c r="C62" s="38">
        <v>46203</v>
      </c>
      <c r="D62" s="39">
        <v>46174</v>
      </c>
      <c r="F62" s="36">
        <v>3.6230000000000002</v>
      </c>
      <c r="H62" s="21">
        <v>48.967855555555552</v>
      </c>
      <c r="I62" s="21">
        <v>52.431322222222221</v>
      </c>
    </row>
    <row r="63" spans="1:9" x14ac:dyDescent="0.3">
      <c r="A63" s="33">
        <f t="shared" si="0"/>
        <v>2026</v>
      </c>
      <c r="B63" s="38">
        <v>46204</v>
      </c>
      <c r="C63" s="38">
        <v>46234</v>
      </c>
      <c r="D63" s="39">
        <v>46204</v>
      </c>
      <c r="F63" s="36">
        <v>3.7559999999999998</v>
      </c>
      <c r="H63" s="21">
        <v>147.78979784946236</v>
      </c>
      <c r="I63" s="21">
        <v>113.33952580645162</v>
      </c>
    </row>
    <row r="64" spans="1:9" x14ac:dyDescent="0.3">
      <c r="A64" s="33">
        <f t="shared" si="0"/>
        <v>2026</v>
      </c>
      <c r="B64" s="38">
        <v>46235</v>
      </c>
      <c r="C64" s="38">
        <v>46265</v>
      </c>
      <c r="D64" s="39">
        <v>46235</v>
      </c>
      <c r="F64" s="36">
        <v>3.774</v>
      </c>
      <c r="H64" s="21">
        <v>161.36999892473116</v>
      </c>
      <c r="I64" s="21">
        <v>134.71853440860215</v>
      </c>
    </row>
    <row r="65" spans="1:9" x14ac:dyDescent="0.3">
      <c r="A65" s="33">
        <f t="shared" si="0"/>
        <v>2026</v>
      </c>
      <c r="B65" s="38">
        <v>46266</v>
      </c>
      <c r="C65" s="38">
        <v>46295</v>
      </c>
      <c r="D65" s="39">
        <v>46266</v>
      </c>
      <c r="F65" s="36">
        <v>3.742</v>
      </c>
      <c r="H65" s="21">
        <v>127.29262222222222</v>
      </c>
      <c r="I65" s="21">
        <v>114.80692222222223</v>
      </c>
    </row>
    <row r="66" spans="1:9" x14ac:dyDescent="0.3">
      <c r="A66" s="33">
        <f t="shared" si="0"/>
        <v>2026</v>
      </c>
      <c r="B66" s="38">
        <v>46296</v>
      </c>
      <c r="C66" s="38">
        <v>46326</v>
      </c>
      <c r="D66" s="39">
        <v>46296</v>
      </c>
      <c r="F66" s="36">
        <v>3.839</v>
      </c>
      <c r="H66" s="21">
        <v>59.805154838709676</v>
      </c>
      <c r="I66" s="21">
        <v>77.398374193548392</v>
      </c>
    </row>
    <row r="67" spans="1:9" x14ac:dyDescent="0.3">
      <c r="A67" s="33">
        <f t="shared" si="0"/>
        <v>2026</v>
      </c>
      <c r="B67" s="38">
        <v>46327</v>
      </c>
      <c r="C67" s="38">
        <v>46356</v>
      </c>
      <c r="D67" s="39">
        <v>46327</v>
      </c>
      <c r="F67" s="36">
        <v>4.6741999999999999</v>
      </c>
      <c r="H67" s="21">
        <v>56.349968932038834</v>
      </c>
      <c r="I67" s="21">
        <v>73.08817669902912</v>
      </c>
    </row>
    <row r="68" spans="1:9" x14ac:dyDescent="0.3">
      <c r="A68" s="33">
        <f t="shared" si="0"/>
        <v>2026</v>
      </c>
      <c r="B68" s="38">
        <v>46357</v>
      </c>
      <c r="C68" s="38">
        <v>46387</v>
      </c>
      <c r="D68" s="39">
        <v>46357</v>
      </c>
      <c r="F68" s="36">
        <v>4.9433999999999996</v>
      </c>
      <c r="H68" s="21">
        <v>76.876559139784945</v>
      </c>
      <c r="I68" s="21">
        <v>81.628033333333335</v>
      </c>
    </row>
    <row r="69" spans="1:9" x14ac:dyDescent="0.3">
      <c r="A69" s="33">
        <f t="shared" si="0"/>
        <v>2027</v>
      </c>
      <c r="B69" s="38">
        <v>46388</v>
      </c>
      <c r="C69" s="38">
        <v>46418</v>
      </c>
      <c r="D69" s="39">
        <v>46388</v>
      </c>
      <c r="F69" s="36">
        <v>5.4421999999999997</v>
      </c>
      <c r="H69" s="21">
        <v>75.06933225806452</v>
      </c>
      <c r="I69" s="21">
        <v>81.290507526881711</v>
      </c>
    </row>
    <row r="70" spans="1:9" x14ac:dyDescent="0.3">
      <c r="A70" s="33">
        <f t="shared" si="0"/>
        <v>2027</v>
      </c>
      <c r="B70" s="38">
        <v>46419</v>
      </c>
      <c r="C70" s="38">
        <v>46446</v>
      </c>
      <c r="D70" s="39">
        <v>46419</v>
      </c>
      <c r="F70" s="36">
        <v>5.1849999999999996</v>
      </c>
      <c r="H70" s="21">
        <v>61.225771428571434</v>
      </c>
      <c r="I70" s="21">
        <v>76.938371428571429</v>
      </c>
    </row>
    <row r="71" spans="1:9" x14ac:dyDescent="0.3">
      <c r="A71" s="33">
        <f t="shared" si="0"/>
        <v>2027</v>
      </c>
      <c r="B71" s="38">
        <v>46447</v>
      </c>
      <c r="C71" s="38">
        <v>46477</v>
      </c>
      <c r="D71" s="39">
        <v>46447</v>
      </c>
      <c r="F71" s="36">
        <v>4.4020000000000001</v>
      </c>
      <c r="H71" s="21">
        <v>45.298384118438761</v>
      </c>
      <c r="I71" s="21">
        <v>60.021689905787348</v>
      </c>
    </row>
    <row r="72" spans="1:9" x14ac:dyDescent="0.3">
      <c r="A72" s="33">
        <f t="shared" si="0"/>
        <v>2027</v>
      </c>
      <c r="B72" s="38">
        <v>46478</v>
      </c>
      <c r="C72" s="38">
        <v>46507</v>
      </c>
      <c r="D72" s="39">
        <v>46478</v>
      </c>
      <c r="F72" s="36">
        <v>3.9792000000000001</v>
      </c>
      <c r="H72" s="21">
        <v>34.563215555555558</v>
      </c>
      <c r="I72" s="21">
        <v>47.147668888888887</v>
      </c>
    </row>
    <row r="73" spans="1:9" x14ac:dyDescent="0.3">
      <c r="A73" s="33">
        <f t="shared" si="0"/>
        <v>2027</v>
      </c>
      <c r="B73" s="38">
        <v>46508</v>
      </c>
      <c r="C73" s="38">
        <v>46538</v>
      </c>
      <c r="D73" s="39">
        <v>46508</v>
      </c>
      <c r="F73" s="36">
        <v>3.9802</v>
      </c>
      <c r="H73" s="21">
        <v>33.833307526881725</v>
      </c>
      <c r="I73" s="21">
        <v>37.995120430107526</v>
      </c>
    </row>
    <row r="74" spans="1:9" x14ac:dyDescent="0.3">
      <c r="A74" s="33">
        <f t="shared" ref="A74:A137" si="1">YEAR(B74)</f>
        <v>2027</v>
      </c>
      <c r="B74" s="38">
        <v>46539</v>
      </c>
      <c r="C74" s="38">
        <v>46568</v>
      </c>
      <c r="D74" s="39">
        <v>46539</v>
      </c>
      <c r="F74" s="36">
        <v>4.0934999999999997</v>
      </c>
      <c r="H74" s="21">
        <v>46.014168888888882</v>
      </c>
      <c r="I74" s="21">
        <v>42.913633333333337</v>
      </c>
    </row>
    <row r="75" spans="1:9" x14ac:dyDescent="0.3">
      <c r="A75" s="33">
        <f t="shared" si="1"/>
        <v>2027</v>
      </c>
      <c r="B75" s="38">
        <v>46569</v>
      </c>
      <c r="C75" s="38">
        <v>46599</v>
      </c>
      <c r="D75" s="39">
        <v>46569</v>
      </c>
      <c r="F75" s="36">
        <v>4.1962999999999999</v>
      </c>
      <c r="H75" s="21">
        <v>107.78282043010753</v>
      </c>
      <c r="I75" s="21">
        <v>86.456666666666663</v>
      </c>
    </row>
    <row r="76" spans="1:9" x14ac:dyDescent="0.3">
      <c r="A76" s="33">
        <f t="shared" si="1"/>
        <v>2027</v>
      </c>
      <c r="B76" s="38">
        <v>46600</v>
      </c>
      <c r="C76" s="38">
        <v>46630</v>
      </c>
      <c r="D76" s="39">
        <v>46600</v>
      </c>
      <c r="F76" s="36">
        <v>4.3183999999999996</v>
      </c>
      <c r="H76" s="21">
        <v>118.0227806451613</v>
      </c>
      <c r="I76" s="21">
        <v>101.60158817204301</v>
      </c>
    </row>
    <row r="77" spans="1:9" x14ac:dyDescent="0.3">
      <c r="A77" s="33">
        <f t="shared" si="1"/>
        <v>2027</v>
      </c>
      <c r="B77" s="38">
        <v>46631</v>
      </c>
      <c r="C77" s="38">
        <v>46660</v>
      </c>
      <c r="D77" s="39">
        <v>46631</v>
      </c>
      <c r="F77" s="36">
        <v>4.2949999999999999</v>
      </c>
      <c r="H77" s="21">
        <v>96.189455555555554</v>
      </c>
      <c r="I77" s="21">
        <v>87.261166666666668</v>
      </c>
    </row>
    <row r="78" spans="1:9" x14ac:dyDescent="0.3">
      <c r="A78" s="33">
        <f t="shared" si="1"/>
        <v>2027</v>
      </c>
      <c r="B78" s="38">
        <v>46661</v>
      </c>
      <c r="C78" s="38">
        <v>46691</v>
      </c>
      <c r="D78" s="39">
        <v>46661</v>
      </c>
      <c r="F78" s="36">
        <v>4.3574000000000002</v>
      </c>
      <c r="H78" s="21">
        <v>56.679841935483871</v>
      </c>
      <c r="I78" s="21">
        <v>66.326869892473127</v>
      </c>
    </row>
    <row r="79" spans="1:9" x14ac:dyDescent="0.3">
      <c r="A79" s="33">
        <f t="shared" si="1"/>
        <v>2027</v>
      </c>
      <c r="B79" s="38">
        <v>46692</v>
      </c>
      <c r="C79" s="38">
        <v>46721</v>
      </c>
      <c r="D79" s="39">
        <v>46692</v>
      </c>
      <c r="F79" s="36">
        <v>5.1144999999999996</v>
      </c>
      <c r="H79" s="21">
        <v>57.157172260748958</v>
      </c>
      <c r="I79" s="21">
        <v>61.959333564493754</v>
      </c>
    </row>
    <row r="80" spans="1:9" x14ac:dyDescent="0.3">
      <c r="A80" s="33">
        <f t="shared" si="1"/>
        <v>2027</v>
      </c>
      <c r="B80" s="38">
        <v>46722</v>
      </c>
      <c r="C80" s="38">
        <v>46752</v>
      </c>
      <c r="D80" s="39">
        <v>46722</v>
      </c>
      <c r="F80" s="36">
        <v>5.2557999999999998</v>
      </c>
      <c r="H80" s="21">
        <v>59.25277311827957</v>
      </c>
      <c r="I80" s="21">
        <v>65.008370967741939</v>
      </c>
    </row>
    <row r="81" spans="1:9" x14ac:dyDescent="0.3">
      <c r="A81" s="33">
        <f t="shared" si="1"/>
        <v>2028</v>
      </c>
      <c r="B81" s="38">
        <v>46753</v>
      </c>
      <c r="C81" s="38">
        <v>46783</v>
      </c>
      <c r="D81" s="39">
        <v>46753</v>
      </c>
      <c r="F81" s="36">
        <v>5.9943999999999997</v>
      </c>
      <c r="H81" s="21">
        <v>57.743181720430108</v>
      </c>
      <c r="I81" s="21">
        <v>60.599862365591392</v>
      </c>
    </row>
    <row r="82" spans="1:9" x14ac:dyDescent="0.3">
      <c r="A82" s="33">
        <f t="shared" si="1"/>
        <v>2028</v>
      </c>
      <c r="B82" s="38">
        <v>46784</v>
      </c>
      <c r="C82" s="38">
        <v>46812</v>
      </c>
      <c r="D82" s="39">
        <v>46784</v>
      </c>
      <c r="F82" s="36">
        <v>5.6749999999999998</v>
      </c>
      <c r="H82" s="21">
        <v>58.154973563218391</v>
      </c>
      <c r="I82" s="21">
        <v>64.985095402298853</v>
      </c>
    </row>
    <row r="83" spans="1:9" x14ac:dyDescent="0.3">
      <c r="A83" s="33">
        <f t="shared" si="1"/>
        <v>2028</v>
      </c>
      <c r="B83" s="38">
        <v>46813</v>
      </c>
      <c r="C83" s="38">
        <v>46843</v>
      </c>
      <c r="D83" s="39">
        <v>46813</v>
      </c>
      <c r="F83" s="36">
        <v>4.6700999999999997</v>
      </c>
      <c r="H83" s="21">
        <v>41.818124629878874</v>
      </c>
      <c r="I83" s="21">
        <v>46.965079138627182</v>
      </c>
    </row>
    <row r="84" spans="1:9" x14ac:dyDescent="0.3">
      <c r="A84" s="33">
        <f t="shared" si="1"/>
        <v>2028</v>
      </c>
      <c r="B84" s="38">
        <v>46844</v>
      </c>
      <c r="C84" s="38">
        <v>46873</v>
      </c>
      <c r="D84" s="39">
        <v>46844</v>
      </c>
      <c r="F84" s="36">
        <v>4.4344000000000001</v>
      </c>
      <c r="H84" s="21">
        <v>35.973088888888888</v>
      </c>
      <c r="I84" s="21">
        <v>39.263377777777777</v>
      </c>
    </row>
    <row r="85" spans="1:9" x14ac:dyDescent="0.3">
      <c r="A85" s="33">
        <f t="shared" si="1"/>
        <v>2028</v>
      </c>
      <c r="B85" s="38">
        <v>46874</v>
      </c>
      <c r="C85" s="38">
        <v>46904</v>
      </c>
      <c r="D85" s="39">
        <v>46874</v>
      </c>
      <c r="F85" s="36">
        <v>4.4603000000000002</v>
      </c>
      <c r="H85" s="21">
        <v>36.052341935483874</v>
      </c>
      <c r="I85" s="21">
        <v>25.828856989247313</v>
      </c>
    </row>
    <row r="86" spans="1:9" x14ac:dyDescent="0.3">
      <c r="A86" s="33">
        <f t="shared" si="1"/>
        <v>2028</v>
      </c>
      <c r="B86" s="38">
        <v>46905</v>
      </c>
      <c r="C86" s="38">
        <v>46934</v>
      </c>
      <c r="D86" s="39">
        <v>46905</v>
      </c>
      <c r="F86" s="36">
        <v>4.5640000000000001</v>
      </c>
      <c r="H86" s="21">
        <v>43.060582222222216</v>
      </c>
      <c r="I86" s="21">
        <v>33.396002222222222</v>
      </c>
    </row>
    <row r="87" spans="1:9" x14ac:dyDescent="0.3">
      <c r="A87" s="33">
        <f t="shared" si="1"/>
        <v>2028</v>
      </c>
      <c r="B87" s="38">
        <v>46935</v>
      </c>
      <c r="C87" s="38">
        <v>46965</v>
      </c>
      <c r="D87" s="39">
        <v>46935</v>
      </c>
      <c r="F87" s="36">
        <v>4.6364999999999998</v>
      </c>
      <c r="H87" s="21">
        <v>67.781518279569895</v>
      </c>
      <c r="I87" s="21">
        <v>59.491595698924726</v>
      </c>
    </row>
    <row r="88" spans="1:9" x14ac:dyDescent="0.3">
      <c r="A88" s="33">
        <f t="shared" si="1"/>
        <v>2028</v>
      </c>
      <c r="B88" s="38">
        <v>46966</v>
      </c>
      <c r="C88" s="38">
        <v>46996</v>
      </c>
      <c r="D88" s="39">
        <v>46966</v>
      </c>
      <c r="F88" s="36">
        <v>4.8627000000000002</v>
      </c>
      <c r="H88" s="21">
        <v>74.762445161290316</v>
      </c>
      <c r="I88" s="21">
        <v>68.734535483870971</v>
      </c>
    </row>
    <row r="89" spans="1:9" x14ac:dyDescent="0.3">
      <c r="A89" s="33">
        <f t="shared" si="1"/>
        <v>2028</v>
      </c>
      <c r="B89" s="38">
        <v>46997</v>
      </c>
      <c r="C89" s="38">
        <v>47026</v>
      </c>
      <c r="D89" s="39">
        <v>46997</v>
      </c>
      <c r="F89" s="36">
        <v>4.8479000000000001</v>
      </c>
      <c r="H89" s="21">
        <v>65.086333333333329</v>
      </c>
      <c r="I89" s="21">
        <v>59.715511111111113</v>
      </c>
    </row>
    <row r="90" spans="1:9" x14ac:dyDescent="0.3">
      <c r="A90" s="33">
        <f t="shared" si="1"/>
        <v>2028</v>
      </c>
      <c r="B90" s="38">
        <v>47027</v>
      </c>
      <c r="C90" s="38">
        <v>47057</v>
      </c>
      <c r="D90" s="39">
        <v>47027</v>
      </c>
      <c r="F90" s="36">
        <v>4.8758999999999997</v>
      </c>
      <c r="H90" s="21">
        <v>53.39647956989247</v>
      </c>
      <c r="I90" s="21">
        <v>55.628905376344086</v>
      </c>
    </row>
    <row r="91" spans="1:9" x14ac:dyDescent="0.3">
      <c r="A91" s="33">
        <f t="shared" si="1"/>
        <v>2028</v>
      </c>
      <c r="B91" s="38">
        <v>47058</v>
      </c>
      <c r="C91" s="38">
        <v>47087</v>
      </c>
      <c r="D91" s="39">
        <v>47058</v>
      </c>
      <c r="F91" s="36">
        <v>5.1212999999999997</v>
      </c>
      <c r="H91" s="21">
        <v>56.82141816920943</v>
      </c>
      <c r="I91" s="21">
        <v>62.144314701803047</v>
      </c>
    </row>
    <row r="92" spans="1:9" x14ac:dyDescent="0.3">
      <c r="A92" s="33">
        <f t="shared" si="1"/>
        <v>2028</v>
      </c>
      <c r="B92" s="38">
        <v>47088</v>
      </c>
      <c r="C92" s="38">
        <v>47118</v>
      </c>
      <c r="D92" s="39">
        <v>47088</v>
      </c>
      <c r="F92" s="36">
        <v>5.2946999999999997</v>
      </c>
      <c r="H92" s="21">
        <v>58.258617204301075</v>
      </c>
      <c r="I92" s="21">
        <v>64.906419354838704</v>
      </c>
    </row>
    <row r="93" spans="1:9" x14ac:dyDescent="0.3">
      <c r="A93" s="33">
        <f t="shared" si="1"/>
        <v>2029</v>
      </c>
      <c r="B93" s="38">
        <v>47119</v>
      </c>
      <c r="C93" s="38">
        <v>47149</v>
      </c>
      <c r="D93" s="39">
        <v>47119</v>
      </c>
      <c r="F93" s="36">
        <v>6.2282000000000002</v>
      </c>
      <c r="H93" s="21">
        <v>60.424531182795697</v>
      </c>
      <c r="I93" s="21">
        <v>64.081810752688185</v>
      </c>
    </row>
    <row r="94" spans="1:9" x14ac:dyDescent="0.3">
      <c r="A94" s="33">
        <f t="shared" si="1"/>
        <v>2029</v>
      </c>
      <c r="B94" s="38">
        <v>47150</v>
      </c>
      <c r="C94" s="38">
        <v>47177</v>
      </c>
      <c r="D94" s="39">
        <v>47150</v>
      </c>
      <c r="F94" s="36">
        <v>6.0218999999999996</v>
      </c>
      <c r="H94" s="21">
        <v>62.278928571428573</v>
      </c>
      <c r="I94" s="21">
        <v>69.765799999999999</v>
      </c>
    </row>
    <row r="95" spans="1:9" x14ac:dyDescent="0.3">
      <c r="A95" s="33">
        <f t="shared" si="1"/>
        <v>2029</v>
      </c>
      <c r="B95" s="38">
        <v>47178</v>
      </c>
      <c r="C95" s="38">
        <v>47208</v>
      </c>
      <c r="D95" s="39">
        <v>47178</v>
      </c>
      <c r="F95" s="36">
        <v>4.8396999999999997</v>
      </c>
      <c r="H95" s="21">
        <v>42.888798923283986</v>
      </c>
      <c r="I95" s="21">
        <v>47.577193808882903</v>
      </c>
    </row>
    <row r="96" spans="1:9" x14ac:dyDescent="0.3">
      <c r="A96" s="33">
        <f t="shared" si="1"/>
        <v>2029</v>
      </c>
      <c r="B96" s="38">
        <v>47209</v>
      </c>
      <c r="C96" s="38">
        <v>47238</v>
      </c>
      <c r="D96" s="39">
        <v>47209</v>
      </c>
      <c r="F96" s="36">
        <v>4.5650000000000004</v>
      </c>
      <c r="H96" s="21">
        <v>37.110855555555553</v>
      </c>
      <c r="I96" s="21">
        <v>39.57953333333333</v>
      </c>
    </row>
    <row r="97" spans="1:9" x14ac:dyDescent="0.3">
      <c r="A97" s="33">
        <f t="shared" si="1"/>
        <v>2029</v>
      </c>
      <c r="B97" s="38">
        <v>47239</v>
      </c>
      <c r="C97" s="38">
        <v>47269</v>
      </c>
      <c r="D97" s="39">
        <v>47239</v>
      </c>
      <c r="F97" s="36">
        <v>4.5941000000000001</v>
      </c>
      <c r="H97" s="21">
        <v>36.584847311827957</v>
      </c>
      <c r="I97" s="21">
        <v>25.496381720430108</v>
      </c>
    </row>
    <row r="98" spans="1:9" x14ac:dyDescent="0.3">
      <c r="A98" s="33">
        <f t="shared" si="1"/>
        <v>2029</v>
      </c>
      <c r="B98" s="38">
        <v>47270</v>
      </c>
      <c r="C98" s="38">
        <v>47299</v>
      </c>
      <c r="D98" s="39">
        <v>47270</v>
      </c>
      <c r="F98" s="36">
        <v>4.7386999999999997</v>
      </c>
      <c r="H98" s="21">
        <v>44.564880000000002</v>
      </c>
      <c r="I98" s="21">
        <v>33.79083111111111</v>
      </c>
    </row>
    <row r="99" spans="1:9" x14ac:dyDescent="0.3">
      <c r="A99" s="33">
        <f t="shared" si="1"/>
        <v>2029</v>
      </c>
      <c r="B99" s="38">
        <v>47300</v>
      </c>
      <c r="C99" s="38">
        <v>47330</v>
      </c>
      <c r="D99" s="39">
        <v>47300</v>
      </c>
      <c r="F99" s="36">
        <v>4.7686999999999999</v>
      </c>
      <c r="H99" s="21">
        <v>70.563498924731178</v>
      </c>
      <c r="I99" s="21">
        <v>61.982490322580652</v>
      </c>
    </row>
    <row r="100" spans="1:9" x14ac:dyDescent="0.3">
      <c r="A100" s="33">
        <f t="shared" si="1"/>
        <v>2029</v>
      </c>
      <c r="B100" s="38">
        <v>47331</v>
      </c>
      <c r="C100" s="38">
        <v>47361</v>
      </c>
      <c r="D100" s="39">
        <v>47331</v>
      </c>
      <c r="F100" s="36">
        <v>5.0652999999999997</v>
      </c>
      <c r="H100" s="21">
        <v>79.690070967741931</v>
      </c>
      <c r="I100" s="21">
        <v>72.90164193548388</v>
      </c>
    </row>
    <row r="101" spans="1:9" x14ac:dyDescent="0.3">
      <c r="A101" s="33">
        <f t="shared" si="1"/>
        <v>2029</v>
      </c>
      <c r="B101" s="38">
        <v>47362</v>
      </c>
      <c r="C101" s="38">
        <v>47391</v>
      </c>
      <c r="D101" s="39">
        <v>47362</v>
      </c>
      <c r="F101" s="36">
        <v>5.0712000000000002</v>
      </c>
      <c r="H101" s="21">
        <v>68.856179999999995</v>
      </c>
      <c r="I101" s="21">
        <v>62.90273333333333</v>
      </c>
    </row>
    <row r="102" spans="1:9" x14ac:dyDescent="0.3">
      <c r="A102" s="33">
        <f t="shared" si="1"/>
        <v>2029</v>
      </c>
      <c r="B102" s="38">
        <v>47392</v>
      </c>
      <c r="C102" s="38">
        <v>47422</v>
      </c>
      <c r="D102" s="39">
        <v>47392</v>
      </c>
      <c r="F102" s="36">
        <v>5.1006999999999998</v>
      </c>
      <c r="H102" s="21">
        <v>57.339354838709674</v>
      </c>
      <c r="I102" s="21">
        <v>59.561567741935491</v>
      </c>
    </row>
    <row r="103" spans="1:9" x14ac:dyDescent="0.3">
      <c r="A103" s="33">
        <f t="shared" si="1"/>
        <v>2029</v>
      </c>
      <c r="B103" s="38">
        <v>47423</v>
      </c>
      <c r="C103" s="38">
        <v>47452</v>
      </c>
      <c r="D103" s="39">
        <v>47423</v>
      </c>
      <c r="F103" s="36">
        <v>5.4443000000000001</v>
      </c>
      <c r="H103" s="21">
        <v>58.87245977808599</v>
      </c>
      <c r="I103" s="21">
        <v>66.345196116504852</v>
      </c>
    </row>
    <row r="104" spans="1:9" x14ac:dyDescent="0.3">
      <c r="A104" s="33">
        <f t="shared" si="1"/>
        <v>2029</v>
      </c>
      <c r="B104" s="38">
        <v>47453</v>
      </c>
      <c r="C104" s="38">
        <v>47483</v>
      </c>
      <c r="D104" s="39">
        <v>47453</v>
      </c>
      <c r="F104" s="36">
        <v>5.5430000000000001</v>
      </c>
      <c r="H104" s="21">
        <v>62.186951612903229</v>
      </c>
      <c r="I104" s="21">
        <v>70.039930107526885</v>
      </c>
    </row>
    <row r="105" spans="1:9" x14ac:dyDescent="0.3">
      <c r="A105" s="33">
        <f t="shared" si="1"/>
        <v>2030</v>
      </c>
      <c r="B105" s="38">
        <v>47484</v>
      </c>
      <c r="C105" s="38">
        <v>47514</v>
      </c>
      <c r="D105" s="39">
        <v>47484</v>
      </c>
      <c r="F105" s="36">
        <v>6.3197999999999999</v>
      </c>
      <c r="H105" s="21">
        <v>62.801579569892468</v>
      </c>
      <c r="I105" s="21">
        <v>64.899376344086022</v>
      </c>
    </row>
    <row r="106" spans="1:9" x14ac:dyDescent="0.3">
      <c r="A106" s="33">
        <f t="shared" si="1"/>
        <v>2030</v>
      </c>
      <c r="B106" s="38">
        <v>47515</v>
      </c>
      <c r="C106" s="38">
        <v>47542</v>
      </c>
      <c r="D106" s="39">
        <v>47515</v>
      </c>
      <c r="F106" s="36">
        <v>6.0418000000000003</v>
      </c>
      <c r="H106" s="21">
        <v>64.809657142857148</v>
      </c>
      <c r="I106" s="21">
        <v>72.982485714285716</v>
      </c>
    </row>
    <row r="107" spans="1:9" x14ac:dyDescent="0.3">
      <c r="A107" s="33">
        <f t="shared" si="1"/>
        <v>2030</v>
      </c>
      <c r="B107" s="38">
        <v>47543</v>
      </c>
      <c r="C107" s="38">
        <v>47573</v>
      </c>
      <c r="D107" s="39">
        <v>47543</v>
      </c>
      <c r="F107" s="36">
        <v>4.8678999999999997</v>
      </c>
      <c r="H107" s="21">
        <v>44.335222745625849</v>
      </c>
      <c r="I107" s="21">
        <v>46.71878277254374</v>
      </c>
    </row>
    <row r="108" spans="1:9" x14ac:dyDescent="0.3">
      <c r="A108" s="33">
        <f t="shared" si="1"/>
        <v>2030</v>
      </c>
      <c r="B108" s="38">
        <v>47574</v>
      </c>
      <c r="C108" s="38">
        <v>47603</v>
      </c>
      <c r="D108" s="39">
        <v>47574</v>
      </c>
      <c r="F108" s="36">
        <v>4.5362</v>
      </c>
      <c r="H108" s="21">
        <v>37.223037777777776</v>
      </c>
      <c r="I108" s="21">
        <v>38.270935555555553</v>
      </c>
    </row>
    <row r="109" spans="1:9" x14ac:dyDescent="0.3">
      <c r="A109" s="33">
        <f t="shared" si="1"/>
        <v>2030</v>
      </c>
      <c r="B109" s="38">
        <v>47604</v>
      </c>
      <c r="C109" s="38">
        <v>47634</v>
      </c>
      <c r="D109" s="39">
        <v>47604</v>
      </c>
      <c r="F109" s="36">
        <v>4.5617999999999999</v>
      </c>
      <c r="H109" s="21">
        <v>35.590294623655915</v>
      </c>
      <c r="I109" s="21">
        <v>25.556436559139787</v>
      </c>
    </row>
    <row r="110" spans="1:9" x14ac:dyDescent="0.3">
      <c r="A110" s="33">
        <f t="shared" si="1"/>
        <v>2030</v>
      </c>
      <c r="B110" s="38">
        <v>47635</v>
      </c>
      <c r="C110" s="38">
        <v>47664</v>
      </c>
      <c r="D110" s="39">
        <v>47635</v>
      </c>
      <c r="F110" s="36">
        <v>4.6954000000000002</v>
      </c>
      <c r="H110" s="21">
        <v>43.25344444444444</v>
      </c>
      <c r="I110" s="21">
        <v>33.040044444444447</v>
      </c>
    </row>
    <row r="111" spans="1:9" x14ac:dyDescent="0.3">
      <c r="A111" s="33">
        <f t="shared" si="1"/>
        <v>2030</v>
      </c>
      <c r="B111" s="38">
        <v>47665</v>
      </c>
      <c r="C111" s="38">
        <v>47695</v>
      </c>
      <c r="D111" s="39">
        <v>47665</v>
      </c>
      <c r="F111" s="36">
        <v>4.8266999999999998</v>
      </c>
      <c r="H111" s="21">
        <v>72.212788172043005</v>
      </c>
      <c r="I111" s="21">
        <v>62.660640860215054</v>
      </c>
    </row>
    <row r="112" spans="1:9" x14ac:dyDescent="0.3">
      <c r="A112" s="33">
        <f t="shared" si="1"/>
        <v>2030</v>
      </c>
      <c r="B112" s="38">
        <v>47696</v>
      </c>
      <c r="C112" s="38">
        <v>47726</v>
      </c>
      <c r="D112" s="39">
        <v>47696</v>
      </c>
      <c r="F112" s="36">
        <v>5.0419</v>
      </c>
      <c r="H112" s="21">
        <v>79.608019354838717</v>
      </c>
      <c r="I112" s="21">
        <v>71.546025806451624</v>
      </c>
    </row>
    <row r="113" spans="1:9" x14ac:dyDescent="0.3">
      <c r="A113" s="33">
        <f t="shared" si="1"/>
        <v>2030</v>
      </c>
      <c r="B113" s="38">
        <v>47727</v>
      </c>
      <c r="C113" s="38">
        <v>47756</v>
      </c>
      <c r="D113" s="39">
        <v>47727</v>
      </c>
      <c r="F113" s="36">
        <v>5.0054999999999996</v>
      </c>
      <c r="H113" s="21">
        <v>69.662059999999997</v>
      </c>
      <c r="I113" s="21">
        <v>62.709426666666666</v>
      </c>
    </row>
    <row r="114" spans="1:9" x14ac:dyDescent="0.3">
      <c r="A114" s="33">
        <f t="shared" si="1"/>
        <v>2030</v>
      </c>
      <c r="B114" s="38">
        <v>47757</v>
      </c>
      <c r="C114" s="38">
        <v>47787</v>
      </c>
      <c r="D114" s="39">
        <v>47757</v>
      </c>
      <c r="F114" s="36">
        <v>5.0364000000000004</v>
      </c>
      <c r="H114" s="21">
        <v>56.382367741935475</v>
      </c>
      <c r="I114" s="21">
        <v>57.700841935483879</v>
      </c>
    </row>
    <row r="115" spans="1:9" x14ac:dyDescent="0.3">
      <c r="A115" s="33">
        <f t="shared" si="1"/>
        <v>2030</v>
      </c>
      <c r="B115" s="38">
        <v>47788</v>
      </c>
      <c r="C115" s="38">
        <v>47817</v>
      </c>
      <c r="D115" s="39">
        <v>47788</v>
      </c>
      <c r="F115" s="36">
        <v>5.3228</v>
      </c>
      <c r="H115" s="21">
        <v>59.909998613037438</v>
      </c>
      <c r="I115" s="21">
        <v>67.072922191400835</v>
      </c>
    </row>
    <row r="116" spans="1:9" x14ac:dyDescent="0.3">
      <c r="A116" s="33">
        <f t="shared" si="1"/>
        <v>2030</v>
      </c>
      <c r="B116" s="38">
        <v>47818</v>
      </c>
      <c r="C116" s="38">
        <v>47848</v>
      </c>
      <c r="D116" s="39">
        <v>47818</v>
      </c>
      <c r="F116" s="36">
        <v>5.4413</v>
      </c>
      <c r="H116" s="21">
        <v>64.148545161290315</v>
      </c>
      <c r="I116" s="21">
        <v>73.078912903225799</v>
      </c>
    </row>
    <row r="117" spans="1:9" x14ac:dyDescent="0.3">
      <c r="A117" s="33">
        <f t="shared" si="1"/>
        <v>2031</v>
      </c>
      <c r="B117" s="38">
        <v>47849</v>
      </c>
      <c r="C117" s="38">
        <v>47879</v>
      </c>
      <c r="D117" s="39">
        <v>47849</v>
      </c>
      <c r="F117" s="36">
        <v>6.1947000000000001</v>
      </c>
      <c r="H117" s="21">
        <v>62.990374193548384</v>
      </c>
      <c r="I117" s="21">
        <v>65.617403225806456</v>
      </c>
    </row>
    <row r="118" spans="1:9" x14ac:dyDescent="0.3">
      <c r="A118" s="33">
        <f t="shared" si="1"/>
        <v>2031</v>
      </c>
      <c r="B118" s="38">
        <v>47880</v>
      </c>
      <c r="C118" s="38">
        <v>47907</v>
      </c>
      <c r="D118" s="39">
        <v>47880</v>
      </c>
      <c r="F118" s="36">
        <v>6.0136000000000003</v>
      </c>
      <c r="H118" s="21">
        <v>65.731342857142863</v>
      </c>
      <c r="I118" s="21">
        <v>73.939771428571419</v>
      </c>
    </row>
    <row r="119" spans="1:9" x14ac:dyDescent="0.3">
      <c r="A119" s="33">
        <f t="shared" si="1"/>
        <v>2031</v>
      </c>
      <c r="B119" s="38">
        <v>47908</v>
      </c>
      <c r="C119" s="38">
        <v>47938</v>
      </c>
      <c r="D119" s="39">
        <v>47908</v>
      </c>
      <c r="F119" s="36">
        <v>4.8701999999999996</v>
      </c>
      <c r="H119" s="21">
        <v>44.392430686406463</v>
      </c>
      <c r="I119" s="21">
        <v>45.747667025572007</v>
      </c>
    </row>
    <row r="120" spans="1:9" x14ac:dyDescent="0.3">
      <c r="A120" s="33">
        <f t="shared" si="1"/>
        <v>2031</v>
      </c>
      <c r="B120" s="38">
        <v>47939</v>
      </c>
      <c r="C120" s="38">
        <v>47968</v>
      </c>
      <c r="D120" s="39">
        <v>47939</v>
      </c>
      <c r="F120" s="36">
        <v>4.5510999999999999</v>
      </c>
      <c r="H120" s="21">
        <v>37.479700000000001</v>
      </c>
      <c r="I120" s="21">
        <v>38.025988888888882</v>
      </c>
    </row>
    <row r="121" spans="1:9" x14ac:dyDescent="0.3">
      <c r="A121" s="33">
        <f t="shared" si="1"/>
        <v>2031</v>
      </c>
      <c r="B121" s="38">
        <v>47969</v>
      </c>
      <c r="C121" s="38">
        <v>47999</v>
      </c>
      <c r="D121" s="39">
        <v>47969</v>
      </c>
      <c r="F121" s="36">
        <v>4.5793999999999997</v>
      </c>
      <c r="H121" s="21">
        <v>34.502473118279568</v>
      </c>
      <c r="I121" s="21">
        <v>25.627118279569892</v>
      </c>
    </row>
    <row r="122" spans="1:9" x14ac:dyDescent="0.3">
      <c r="A122" s="33">
        <f t="shared" si="1"/>
        <v>2031</v>
      </c>
      <c r="B122" s="38">
        <v>48000</v>
      </c>
      <c r="C122" s="38">
        <v>48029</v>
      </c>
      <c r="D122" s="39">
        <v>48000</v>
      </c>
      <c r="F122" s="36">
        <v>4.7732999999999999</v>
      </c>
      <c r="H122" s="21">
        <v>43.345911111111114</v>
      </c>
      <c r="I122" s="21">
        <v>33.787533333333336</v>
      </c>
    </row>
    <row r="123" spans="1:9" x14ac:dyDescent="0.3">
      <c r="A123" s="33">
        <f t="shared" si="1"/>
        <v>2031</v>
      </c>
      <c r="B123" s="38">
        <v>48030</v>
      </c>
      <c r="C123" s="38">
        <v>48060</v>
      </c>
      <c r="D123" s="39">
        <v>48030</v>
      </c>
      <c r="F123" s="36">
        <v>4.9302999999999999</v>
      </c>
      <c r="H123" s="21">
        <v>74.295302150537637</v>
      </c>
      <c r="I123" s="21">
        <v>62.146532258064518</v>
      </c>
    </row>
    <row r="124" spans="1:9" x14ac:dyDescent="0.3">
      <c r="A124" s="33">
        <f t="shared" si="1"/>
        <v>2031</v>
      </c>
      <c r="B124" s="38">
        <v>48061</v>
      </c>
      <c r="C124" s="38">
        <v>48091</v>
      </c>
      <c r="D124" s="39">
        <v>48061</v>
      </c>
      <c r="F124" s="36">
        <v>5.1702000000000004</v>
      </c>
      <c r="H124" s="21">
        <v>80.41326344086022</v>
      </c>
      <c r="I124" s="21">
        <v>71.897711827956982</v>
      </c>
    </row>
    <row r="125" spans="1:9" x14ac:dyDescent="0.3">
      <c r="A125" s="33">
        <f t="shared" si="1"/>
        <v>2031</v>
      </c>
      <c r="B125" s="38">
        <v>48092</v>
      </c>
      <c r="C125" s="38">
        <v>48121</v>
      </c>
      <c r="D125" s="39">
        <v>48092</v>
      </c>
      <c r="F125" s="36">
        <v>5.0814000000000004</v>
      </c>
      <c r="H125" s="21">
        <v>74.151244444444444</v>
      </c>
      <c r="I125" s="21">
        <v>65.788411111111117</v>
      </c>
    </row>
    <row r="126" spans="1:9" x14ac:dyDescent="0.3">
      <c r="A126" s="33">
        <f t="shared" si="1"/>
        <v>2031</v>
      </c>
      <c r="B126" s="38">
        <v>48122</v>
      </c>
      <c r="C126" s="38">
        <v>48152</v>
      </c>
      <c r="D126" s="39">
        <v>48122</v>
      </c>
      <c r="F126" s="36">
        <v>5.1128</v>
      </c>
      <c r="H126" s="21">
        <v>56.151622580645153</v>
      </c>
      <c r="I126" s="21">
        <v>56.34314516129033</v>
      </c>
    </row>
    <row r="127" spans="1:9" x14ac:dyDescent="0.3">
      <c r="A127" s="33">
        <f t="shared" si="1"/>
        <v>2031</v>
      </c>
      <c r="B127" s="38">
        <v>48153</v>
      </c>
      <c r="C127" s="38">
        <v>48182</v>
      </c>
      <c r="D127" s="39">
        <v>48153</v>
      </c>
      <c r="F127" s="36">
        <v>5.4686000000000003</v>
      </c>
      <c r="H127" s="21">
        <v>61.768824410540915</v>
      </c>
      <c r="I127" s="21">
        <v>66.975231900138709</v>
      </c>
    </row>
    <row r="128" spans="1:9" x14ac:dyDescent="0.3">
      <c r="A128" s="33">
        <f t="shared" si="1"/>
        <v>2031</v>
      </c>
      <c r="B128" s="38">
        <v>48183</v>
      </c>
      <c r="C128" s="38">
        <v>48213</v>
      </c>
      <c r="D128" s="39">
        <v>48183</v>
      </c>
      <c r="F128" s="36">
        <v>5.5605000000000002</v>
      </c>
      <c r="H128" s="21">
        <v>66.489338709677412</v>
      </c>
      <c r="I128" s="21">
        <v>74.664279569892471</v>
      </c>
    </row>
    <row r="129" spans="1:9" x14ac:dyDescent="0.3">
      <c r="A129" s="33">
        <f t="shared" si="1"/>
        <v>2032</v>
      </c>
      <c r="B129" s="38">
        <v>48214</v>
      </c>
      <c r="C129" s="38">
        <v>48244</v>
      </c>
      <c r="D129" s="39">
        <v>48214</v>
      </c>
      <c r="F129" s="36">
        <v>6.4090999999999996</v>
      </c>
      <c r="H129" s="21">
        <v>65.760847311827959</v>
      </c>
      <c r="I129" s="21">
        <v>65.665295698924737</v>
      </c>
    </row>
    <row r="130" spans="1:9" x14ac:dyDescent="0.3">
      <c r="A130" s="33">
        <f t="shared" si="1"/>
        <v>2032</v>
      </c>
      <c r="B130" s="38">
        <v>48245</v>
      </c>
      <c r="C130" s="38">
        <v>48273</v>
      </c>
      <c r="D130" s="39">
        <v>48245</v>
      </c>
      <c r="F130" s="36">
        <v>5.8973000000000004</v>
      </c>
      <c r="H130" s="21">
        <v>66.167220689655181</v>
      </c>
      <c r="I130" s="21">
        <v>73.633972413793103</v>
      </c>
    </row>
    <row r="131" spans="1:9" x14ac:dyDescent="0.3">
      <c r="A131" s="33">
        <f t="shared" si="1"/>
        <v>2032</v>
      </c>
      <c r="B131" s="38">
        <v>48274</v>
      </c>
      <c r="C131" s="38">
        <v>48304</v>
      </c>
      <c r="D131" s="39">
        <v>48274</v>
      </c>
      <c r="F131" s="36">
        <v>4.9390999999999998</v>
      </c>
      <c r="H131" s="21">
        <v>45.045416958277251</v>
      </c>
      <c r="I131" s="21">
        <v>44.366955585464332</v>
      </c>
    </row>
    <row r="132" spans="1:9" x14ac:dyDescent="0.3">
      <c r="A132" s="33">
        <f t="shared" si="1"/>
        <v>2032</v>
      </c>
      <c r="B132" s="38">
        <v>48305</v>
      </c>
      <c r="C132" s="38">
        <v>48334</v>
      </c>
      <c r="D132" s="39">
        <v>48305</v>
      </c>
      <c r="F132" s="36">
        <v>4.6130000000000004</v>
      </c>
      <c r="H132" s="21">
        <v>35.933673333333331</v>
      </c>
      <c r="I132" s="21">
        <v>35.514651111111107</v>
      </c>
    </row>
    <row r="133" spans="1:9" x14ac:dyDescent="0.3">
      <c r="A133" s="33">
        <f t="shared" si="1"/>
        <v>2032</v>
      </c>
      <c r="B133" s="38">
        <v>48335</v>
      </c>
      <c r="C133" s="38">
        <v>48365</v>
      </c>
      <c r="D133" s="39">
        <v>48335</v>
      </c>
      <c r="F133" s="36">
        <v>4.6589999999999998</v>
      </c>
      <c r="H133" s="21">
        <v>34.446175268817207</v>
      </c>
      <c r="I133" s="21">
        <v>23.814166666666665</v>
      </c>
    </row>
    <row r="134" spans="1:9" x14ac:dyDescent="0.3">
      <c r="A134" s="33">
        <f t="shared" si="1"/>
        <v>2032</v>
      </c>
      <c r="B134" s="38">
        <v>48366</v>
      </c>
      <c r="C134" s="38">
        <v>48395</v>
      </c>
      <c r="D134" s="39">
        <v>48366</v>
      </c>
      <c r="F134" s="36">
        <v>4.8794000000000004</v>
      </c>
      <c r="H134" s="21">
        <v>42.781428888888883</v>
      </c>
      <c r="I134" s="21">
        <v>32.092166666666664</v>
      </c>
    </row>
    <row r="135" spans="1:9" x14ac:dyDescent="0.3">
      <c r="A135" s="33">
        <f t="shared" si="1"/>
        <v>2032</v>
      </c>
      <c r="B135" s="38">
        <v>48396</v>
      </c>
      <c r="C135" s="38">
        <v>48426</v>
      </c>
      <c r="D135" s="39">
        <v>48396</v>
      </c>
      <c r="F135" s="36">
        <v>5.0160999999999998</v>
      </c>
      <c r="H135" s="21">
        <v>75.754603225806463</v>
      </c>
      <c r="I135" s="21">
        <v>62.378031182795695</v>
      </c>
    </row>
    <row r="136" spans="1:9" x14ac:dyDescent="0.3">
      <c r="A136" s="33">
        <f t="shared" si="1"/>
        <v>2032</v>
      </c>
      <c r="B136" s="38">
        <v>48427</v>
      </c>
      <c r="C136" s="38">
        <v>48457</v>
      </c>
      <c r="D136" s="39">
        <v>48427</v>
      </c>
      <c r="F136" s="36">
        <v>5.3164999999999996</v>
      </c>
      <c r="H136" s="21">
        <v>82.571243010752681</v>
      </c>
      <c r="I136" s="21">
        <v>71.334210752688179</v>
      </c>
    </row>
    <row r="137" spans="1:9" x14ac:dyDescent="0.3">
      <c r="A137" s="33">
        <f t="shared" si="1"/>
        <v>2032</v>
      </c>
      <c r="B137" s="38">
        <v>48458</v>
      </c>
      <c r="C137" s="38">
        <v>48487</v>
      </c>
      <c r="D137" s="39">
        <v>48458</v>
      </c>
      <c r="F137" s="36">
        <v>5.2615999999999996</v>
      </c>
      <c r="H137" s="21">
        <v>71.394288888888894</v>
      </c>
      <c r="I137" s="21">
        <v>61.773077777777772</v>
      </c>
    </row>
    <row r="138" spans="1:9" x14ac:dyDescent="0.3">
      <c r="A138" s="33">
        <f t="shared" ref="A138:A201" si="2">YEAR(B138)</f>
        <v>2032</v>
      </c>
      <c r="B138" s="38">
        <v>48488</v>
      </c>
      <c r="C138" s="38">
        <v>48518</v>
      </c>
      <c r="D138" s="39">
        <v>48488</v>
      </c>
      <c r="F138" s="36">
        <v>5.2931999999999997</v>
      </c>
      <c r="H138" s="21">
        <v>56.338044086021512</v>
      </c>
      <c r="I138" s="21">
        <v>53.9626247311828</v>
      </c>
    </row>
    <row r="139" spans="1:9" x14ac:dyDescent="0.3">
      <c r="A139" s="33">
        <f t="shared" si="2"/>
        <v>2032</v>
      </c>
      <c r="B139" s="38">
        <v>48519</v>
      </c>
      <c r="C139" s="38">
        <v>48548</v>
      </c>
      <c r="D139" s="39">
        <v>48519</v>
      </c>
      <c r="F139" s="36">
        <v>5.5545999999999998</v>
      </c>
      <c r="H139" s="21">
        <v>64.449271289875171</v>
      </c>
      <c r="I139" s="21">
        <v>65.794056449375873</v>
      </c>
    </row>
    <row r="140" spans="1:9" x14ac:dyDescent="0.3">
      <c r="A140" s="33">
        <f t="shared" si="2"/>
        <v>2032</v>
      </c>
      <c r="B140" s="38">
        <v>48549</v>
      </c>
      <c r="C140" s="38">
        <v>48579</v>
      </c>
      <c r="D140" s="39">
        <v>48549</v>
      </c>
      <c r="F140" s="36">
        <v>5.7252000000000001</v>
      </c>
      <c r="H140" s="21">
        <v>68.181472043010757</v>
      </c>
      <c r="I140" s="21">
        <v>75.456817204301075</v>
      </c>
    </row>
    <row r="141" spans="1:9" x14ac:dyDescent="0.3">
      <c r="A141" s="33">
        <f t="shared" si="2"/>
        <v>2033</v>
      </c>
      <c r="B141" s="38">
        <v>48580</v>
      </c>
      <c r="C141" s="38">
        <v>48610</v>
      </c>
      <c r="D141" s="39">
        <v>48580</v>
      </c>
      <c r="F141" s="36">
        <v>6.4199000000000002</v>
      </c>
      <c r="H141" s="21">
        <v>67.879794623655911</v>
      </c>
      <c r="I141" s="21">
        <v>60.443925806451617</v>
      </c>
    </row>
    <row r="142" spans="1:9" x14ac:dyDescent="0.3">
      <c r="A142" s="33">
        <f t="shared" si="2"/>
        <v>2033</v>
      </c>
      <c r="B142" s="38">
        <v>48611</v>
      </c>
      <c r="C142" s="38">
        <v>48638</v>
      </c>
      <c r="D142" s="39">
        <v>48611</v>
      </c>
      <c r="F142" s="36">
        <v>6.2255000000000003</v>
      </c>
      <c r="H142" s="21">
        <v>65.92961428571428</v>
      </c>
      <c r="I142" s="21">
        <v>66.554371428571429</v>
      </c>
    </row>
    <row r="143" spans="1:9" x14ac:dyDescent="0.3">
      <c r="A143" s="33">
        <f t="shared" si="2"/>
        <v>2033</v>
      </c>
      <c r="B143" s="38">
        <v>48639</v>
      </c>
      <c r="C143" s="38">
        <v>48669</v>
      </c>
      <c r="D143" s="39">
        <v>48639</v>
      </c>
      <c r="F143" s="36">
        <v>5.1402000000000001</v>
      </c>
      <c r="H143" s="21">
        <v>41.908435800807538</v>
      </c>
      <c r="I143" s="21">
        <v>38.502234185733506</v>
      </c>
    </row>
    <row r="144" spans="1:9" x14ac:dyDescent="0.3">
      <c r="A144" s="33">
        <f t="shared" si="2"/>
        <v>2033</v>
      </c>
      <c r="B144" s="38">
        <v>48670</v>
      </c>
      <c r="C144" s="38">
        <v>48699</v>
      </c>
      <c r="D144" s="39">
        <v>48670</v>
      </c>
      <c r="F144" s="36">
        <v>4.7907000000000002</v>
      </c>
      <c r="H144" s="21">
        <v>31.118277777777777</v>
      </c>
      <c r="I144" s="21">
        <v>28.32196888888889</v>
      </c>
    </row>
    <row r="145" spans="1:9" x14ac:dyDescent="0.3">
      <c r="A145" s="33">
        <f t="shared" si="2"/>
        <v>2033</v>
      </c>
      <c r="B145" s="38">
        <v>48700</v>
      </c>
      <c r="C145" s="38">
        <v>48730</v>
      </c>
      <c r="D145" s="39">
        <v>48700</v>
      </c>
      <c r="F145" s="36">
        <v>4.8494000000000002</v>
      </c>
      <c r="H145" s="21">
        <v>31.44380752688172</v>
      </c>
      <c r="I145" s="21">
        <v>17.883976344086022</v>
      </c>
    </row>
    <row r="146" spans="1:9" x14ac:dyDescent="0.3">
      <c r="A146" s="33">
        <f t="shared" si="2"/>
        <v>2033</v>
      </c>
      <c r="B146" s="38">
        <v>48731</v>
      </c>
      <c r="C146" s="38">
        <v>48760</v>
      </c>
      <c r="D146" s="39">
        <v>48731</v>
      </c>
      <c r="F146" s="36">
        <v>5.1070000000000002</v>
      </c>
      <c r="H146" s="21">
        <v>40.252428888888886</v>
      </c>
      <c r="I146" s="21">
        <v>24.970304444444444</v>
      </c>
    </row>
    <row r="147" spans="1:9" x14ac:dyDescent="0.3">
      <c r="A147" s="33">
        <f t="shared" si="2"/>
        <v>2033</v>
      </c>
      <c r="B147" s="38">
        <v>48761</v>
      </c>
      <c r="C147" s="38">
        <v>48791</v>
      </c>
      <c r="D147" s="39">
        <v>48761</v>
      </c>
      <c r="F147" s="36">
        <v>5.2464000000000004</v>
      </c>
      <c r="H147" s="21">
        <v>73.762809677419355</v>
      </c>
      <c r="I147" s="21">
        <v>55.503680645161289</v>
      </c>
    </row>
    <row r="148" spans="1:9" x14ac:dyDescent="0.3">
      <c r="A148" s="33">
        <f t="shared" si="2"/>
        <v>2033</v>
      </c>
      <c r="B148" s="38">
        <v>48792</v>
      </c>
      <c r="C148" s="38">
        <v>48822</v>
      </c>
      <c r="D148" s="39">
        <v>48792</v>
      </c>
      <c r="F148" s="36">
        <v>5.5513000000000003</v>
      </c>
      <c r="H148" s="21">
        <v>80.84904516129032</v>
      </c>
      <c r="I148" s="21">
        <v>64.724529032258062</v>
      </c>
    </row>
    <row r="149" spans="1:9" x14ac:dyDescent="0.3">
      <c r="A149" s="33">
        <f t="shared" si="2"/>
        <v>2033</v>
      </c>
      <c r="B149" s="38">
        <v>48823</v>
      </c>
      <c r="C149" s="38">
        <v>48852</v>
      </c>
      <c r="D149" s="39">
        <v>48823</v>
      </c>
      <c r="F149" s="36">
        <v>5.4634999999999998</v>
      </c>
      <c r="H149" s="21">
        <v>69.48074444444444</v>
      </c>
      <c r="I149" s="21">
        <v>55.590166666666669</v>
      </c>
    </row>
    <row r="150" spans="1:9" x14ac:dyDescent="0.3">
      <c r="A150" s="33">
        <f t="shared" si="2"/>
        <v>2033</v>
      </c>
      <c r="B150" s="38">
        <v>48853</v>
      </c>
      <c r="C150" s="38">
        <v>48883</v>
      </c>
      <c r="D150" s="39">
        <v>48853</v>
      </c>
      <c r="F150" s="36">
        <v>5.4970999999999997</v>
      </c>
      <c r="H150" s="21">
        <v>53.962331182795701</v>
      </c>
      <c r="I150" s="21">
        <v>48.083691397849471</v>
      </c>
    </row>
    <row r="151" spans="1:9" x14ac:dyDescent="0.3">
      <c r="A151" s="33">
        <f t="shared" si="2"/>
        <v>2033</v>
      </c>
      <c r="B151" s="38">
        <v>48884</v>
      </c>
      <c r="C151" s="38">
        <v>48913</v>
      </c>
      <c r="D151" s="39">
        <v>48884</v>
      </c>
      <c r="F151" s="36">
        <v>5.7979000000000003</v>
      </c>
      <c r="H151" s="21">
        <v>62.90959944521498</v>
      </c>
      <c r="I151" s="21">
        <v>59.352473647711506</v>
      </c>
    </row>
    <row r="152" spans="1:9" x14ac:dyDescent="0.3">
      <c r="A152" s="33">
        <f t="shared" si="2"/>
        <v>2033</v>
      </c>
      <c r="B152" s="38">
        <v>48914</v>
      </c>
      <c r="C152" s="38">
        <v>48944</v>
      </c>
      <c r="D152" s="39">
        <v>48914</v>
      </c>
      <c r="F152" s="36">
        <v>5.9318999999999997</v>
      </c>
      <c r="H152" s="21">
        <v>68.877983870967739</v>
      </c>
      <c r="I152" s="21">
        <v>69.896907526881733</v>
      </c>
    </row>
    <row r="153" spans="1:9" x14ac:dyDescent="0.3">
      <c r="A153" s="33">
        <f t="shared" si="2"/>
        <v>2034</v>
      </c>
      <c r="B153" s="38">
        <v>48945</v>
      </c>
      <c r="C153" s="38">
        <v>48975</v>
      </c>
      <c r="D153" s="39">
        <v>48945</v>
      </c>
      <c r="F153" s="36">
        <v>6.5296000000000003</v>
      </c>
      <c r="H153" s="21">
        <v>69.329153763440857</v>
      </c>
      <c r="I153" s="21">
        <v>62.011170967741933</v>
      </c>
    </row>
    <row r="154" spans="1:9" x14ac:dyDescent="0.3">
      <c r="A154" s="33">
        <f t="shared" si="2"/>
        <v>2034</v>
      </c>
      <c r="B154" s="38">
        <v>48976</v>
      </c>
      <c r="C154" s="38">
        <v>49003</v>
      </c>
      <c r="D154" s="39">
        <v>48976</v>
      </c>
      <c r="F154" s="36">
        <v>6.3479999999999999</v>
      </c>
      <c r="H154" s="21">
        <v>70.355342857142858</v>
      </c>
      <c r="I154" s="21">
        <v>71.49417142857142</v>
      </c>
    </row>
    <row r="155" spans="1:9" x14ac:dyDescent="0.3">
      <c r="A155" s="33">
        <f t="shared" si="2"/>
        <v>2034</v>
      </c>
      <c r="B155" s="38">
        <v>49004</v>
      </c>
      <c r="C155" s="38">
        <v>49034</v>
      </c>
      <c r="D155" s="39">
        <v>49004</v>
      </c>
      <c r="F155" s="36">
        <v>5.2705000000000002</v>
      </c>
      <c r="H155" s="21">
        <v>43.776636608344546</v>
      </c>
      <c r="I155" s="21">
        <v>39.658546837146694</v>
      </c>
    </row>
    <row r="156" spans="1:9" x14ac:dyDescent="0.3">
      <c r="A156" s="33">
        <f t="shared" si="2"/>
        <v>2034</v>
      </c>
      <c r="B156" s="38">
        <v>49035</v>
      </c>
      <c r="C156" s="38">
        <v>49064</v>
      </c>
      <c r="D156" s="39">
        <v>49035</v>
      </c>
      <c r="F156" s="36">
        <v>4.9017999999999997</v>
      </c>
      <c r="H156" s="21">
        <v>33.1723</v>
      </c>
      <c r="I156" s="21">
        <v>30.148522222222223</v>
      </c>
    </row>
    <row r="157" spans="1:9" x14ac:dyDescent="0.3">
      <c r="A157" s="33">
        <f t="shared" si="2"/>
        <v>2034</v>
      </c>
      <c r="B157" s="38">
        <v>49065</v>
      </c>
      <c r="C157" s="38">
        <v>49095</v>
      </c>
      <c r="D157" s="39">
        <v>49065</v>
      </c>
      <c r="F157" s="36">
        <v>4.9610000000000003</v>
      </c>
      <c r="H157" s="21">
        <v>31.96627419354839</v>
      </c>
      <c r="I157" s="21">
        <v>19.282290322580646</v>
      </c>
    </row>
    <row r="158" spans="1:9" x14ac:dyDescent="0.3">
      <c r="A158" s="33">
        <f t="shared" si="2"/>
        <v>2034</v>
      </c>
      <c r="B158" s="38">
        <v>49096</v>
      </c>
      <c r="C158" s="38">
        <v>49125</v>
      </c>
      <c r="D158" s="39">
        <v>49096</v>
      </c>
      <c r="F158" s="36">
        <v>5.2393999999999998</v>
      </c>
      <c r="H158" s="21">
        <v>42.742251111111109</v>
      </c>
      <c r="I158" s="21">
        <v>28.275648888888885</v>
      </c>
    </row>
    <row r="159" spans="1:9" x14ac:dyDescent="0.3">
      <c r="A159" s="33">
        <f t="shared" si="2"/>
        <v>2034</v>
      </c>
      <c r="B159" s="38">
        <v>49126</v>
      </c>
      <c r="C159" s="38">
        <v>49156</v>
      </c>
      <c r="D159" s="39">
        <v>49126</v>
      </c>
      <c r="F159" s="36">
        <v>5.4420999999999999</v>
      </c>
      <c r="H159" s="21">
        <v>76.728226881720431</v>
      </c>
      <c r="I159" s="21">
        <v>59.274607526881717</v>
      </c>
    </row>
    <row r="160" spans="1:9" x14ac:dyDescent="0.3">
      <c r="A160" s="33">
        <f t="shared" si="2"/>
        <v>2034</v>
      </c>
      <c r="B160" s="38">
        <v>49157</v>
      </c>
      <c r="C160" s="38">
        <v>49187</v>
      </c>
      <c r="D160" s="39">
        <v>49157</v>
      </c>
      <c r="F160" s="36">
        <v>5.8075000000000001</v>
      </c>
      <c r="H160" s="21">
        <v>85.395951612903232</v>
      </c>
      <c r="I160" s="21">
        <v>68.251709677419356</v>
      </c>
    </row>
    <row r="161" spans="1:9" x14ac:dyDescent="0.3">
      <c r="A161" s="33">
        <f t="shared" si="2"/>
        <v>2034</v>
      </c>
      <c r="B161" s="38">
        <v>49188</v>
      </c>
      <c r="C161" s="38">
        <v>49217</v>
      </c>
      <c r="D161" s="39">
        <v>49188</v>
      </c>
      <c r="F161" s="36">
        <v>5.6656000000000004</v>
      </c>
      <c r="H161" s="21">
        <v>73.322611111111115</v>
      </c>
      <c r="I161" s="21">
        <v>58.466755555555551</v>
      </c>
    </row>
    <row r="162" spans="1:9" x14ac:dyDescent="0.3">
      <c r="A162" s="33">
        <f t="shared" si="2"/>
        <v>2034</v>
      </c>
      <c r="B162" s="38">
        <v>49218</v>
      </c>
      <c r="C162" s="38">
        <v>49248</v>
      </c>
      <c r="D162" s="39">
        <v>49218</v>
      </c>
      <c r="F162" s="36">
        <v>5.6772</v>
      </c>
      <c r="H162" s="21">
        <v>57.524567741935485</v>
      </c>
      <c r="I162" s="21">
        <v>51.707881720430109</v>
      </c>
    </row>
    <row r="163" spans="1:9" x14ac:dyDescent="0.3">
      <c r="A163" s="33">
        <f t="shared" si="2"/>
        <v>2034</v>
      </c>
      <c r="B163" s="38">
        <v>49249</v>
      </c>
      <c r="C163" s="38">
        <v>49278</v>
      </c>
      <c r="D163" s="39">
        <v>49249</v>
      </c>
      <c r="F163" s="36">
        <v>5.9214000000000002</v>
      </c>
      <c r="H163" s="21">
        <v>67.29042302357837</v>
      </c>
      <c r="I163" s="21">
        <v>63.291605547850203</v>
      </c>
    </row>
    <row r="164" spans="1:9" x14ac:dyDescent="0.3">
      <c r="A164" s="33">
        <f t="shared" si="2"/>
        <v>2034</v>
      </c>
      <c r="B164" s="38">
        <v>49279</v>
      </c>
      <c r="C164" s="38">
        <v>49309</v>
      </c>
      <c r="D164" s="39">
        <v>49279</v>
      </c>
      <c r="F164" s="36">
        <v>6.1196999999999999</v>
      </c>
      <c r="H164" s="21">
        <v>71.608111827956989</v>
      </c>
      <c r="I164" s="21">
        <v>73.977903225806443</v>
      </c>
    </row>
    <row r="165" spans="1:9" x14ac:dyDescent="0.3">
      <c r="A165" s="33">
        <f t="shared" si="2"/>
        <v>2035</v>
      </c>
      <c r="B165" s="38">
        <v>49310</v>
      </c>
      <c r="C165" s="38">
        <v>49340</v>
      </c>
      <c r="D165" s="39">
        <v>49310</v>
      </c>
      <c r="F165" s="36">
        <v>6.7980999999999998</v>
      </c>
      <c r="H165" s="21">
        <v>71.797589247311819</v>
      </c>
      <c r="I165" s="21">
        <v>63.326176344086022</v>
      </c>
    </row>
    <row r="166" spans="1:9" x14ac:dyDescent="0.3">
      <c r="A166" s="33">
        <f t="shared" si="2"/>
        <v>2035</v>
      </c>
      <c r="B166" s="38">
        <v>49341</v>
      </c>
      <c r="C166" s="38">
        <v>49368</v>
      </c>
      <c r="D166" s="39">
        <v>49341</v>
      </c>
      <c r="F166" s="36">
        <v>6.6189999999999998</v>
      </c>
      <c r="H166" s="21">
        <v>70.618285714285719</v>
      </c>
      <c r="I166" s="21">
        <v>72.862257142857146</v>
      </c>
    </row>
    <row r="167" spans="1:9" x14ac:dyDescent="0.3">
      <c r="A167" s="33">
        <f t="shared" si="2"/>
        <v>2035</v>
      </c>
      <c r="B167" s="38">
        <v>49369</v>
      </c>
      <c r="C167" s="38">
        <v>49399</v>
      </c>
      <c r="D167" s="39">
        <v>49369</v>
      </c>
      <c r="F167" s="36">
        <v>5.3897000000000004</v>
      </c>
      <c r="H167" s="21">
        <v>44.276373216689095</v>
      </c>
      <c r="I167" s="21">
        <v>39.379309152086137</v>
      </c>
    </row>
    <row r="168" spans="1:9" x14ac:dyDescent="0.3">
      <c r="A168" s="33">
        <f t="shared" si="2"/>
        <v>2035</v>
      </c>
      <c r="B168" s="38">
        <v>49400</v>
      </c>
      <c r="C168" s="38">
        <v>49429</v>
      </c>
      <c r="D168" s="39">
        <v>49400</v>
      </c>
      <c r="F168" s="36">
        <v>4.9829999999999997</v>
      </c>
      <c r="H168" s="21">
        <v>37.125933333333329</v>
      </c>
      <c r="I168" s="21">
        <v>33.641577777777776</v>
      </c>
    </row>
    <row r="169" spans="1:9" x14ac:dyDescent="0.3">
      <c r="A169" s="33">
        <f t="shared" si="2"/>
        <v>2035</v>
      </c>
      <c r="B169" s="38">
        <v>49430</v>
      </c>
      <c r="C169" s="38">
        <v>49460</v>
      </c>
      <c r="D169" s="39">
        <v>49430</v>
      </c>
      <c r="F169" s="36">
        <v>5.0491999999999999</v>
      </c>
      <c r="H169" s="21">
        <v>32.5294064516129</v>
      </c>
      <c r="I169" s="21">
        <v>19.640390322580647</v>
      </c>
    </row>
    <row r="170" spans="1:9" x14ac:dyDescent="0.3">
      <c r="A170" s="33">
        <f t="shared" si="2"/>
        <v>2035</v>
      </c>
      <c r="B170" s="38">
        <v>49461</v>
      </c>
      <c r="C170" s="38">
        <v>49490</v>
      </c>
      <c r="D170" s="39">
        <v>49461</v>
      </c>
      <c r="F170" s="36">
        <v>5.3541999999999996</v>
      </c>
      <c r="H170" s="21">
        <v>43.588951111111115</v>
      </c>
      <c r="I170" s="21">
        <v>26.601142222222222</v>
      </c>
    </row>
    <row r="171" spans="1:9" x14ac:dyDescent="0.3">
      <c r="A171" s="33">
        <f t="shared" si="2"/>
        <v>2035</v>
      </c>
      <c r="B171" s="38">
        <v>49491</v>
      </c>
      <c r="C171" s="38">
        <v>49521</v>
      </c>
      <c r="D171" s="39">
        <v>49491</v>
      </c>
      <c r="F171" s="36">
        <v>5.5404</v>
      </c>
      <c r="H171" s="21">
        <v>77.139420430107521</v>
      </c>
      <c r="I171" s="21">
        <v>57.482955913978493</v>
      </c>
    </row>
    <row r="172" spans="1:9" x14ac:dyDescent="0.3">
      <c r="A172" s="33">
        <f t="shared" si="2"/>
        <v>2035</v>
      </c>
      <c r="B172" s="38">
        <v>49522</v>
      </c>
      <c r="C172" s="38">
        <v>49552</v>
      </c>
      <c r="D172" s="39">
        <v>49522</v>
      </c>
      <c r="F172" s="36">
        <v>5.7869000000000002</v>
      </c>
      <c r="H172" s="21">
        <v>86.554596774193556</v>
      </c>
      <c r="I172" s="21">
        <v>68.165103225806462</v>
      </c>
    </row>
    <row r="173" spans="1:9" x14ac:dyDescent="0.3">
      <c r="A173" s="33">
        <f t="shared" si="2"/>
        <v>2035</v>
      </c>
      <c r="B173" s="38">
        <v>49553</v>
      </c>
      <c r="C173" s="38">
        <v>49582</v>
      </c>
      <c r="D173" s="39">
        <v>49553</v>
      </c>
      <c r="F173" s="36">
        <v>5.6999000000000004</v>
      </c>
      <c r="H173" s="21">
        <v>76.201213333333342</v>
      </c>
      <c r="I173" s="21">
        <v>59.783473333333333</v>
      </c>
    </row>
    <row r="174" spans="1:9" x14ac:dyDescent="0.3">
      <c r="A174" s="33">
        <f t="shared" si="2"/>
        <v>2035</v>
      </c>
      <c r="B174" s="38">
        <v>49583</v>
      </c>
      <c r="C174" s="38">
        <v>49613</v>
      </c>
      <c r="D174" s="39">
        <v>49583</v>
      </c>
      <c r="F174" s="36">
        <v>5.7131999999999996</v>
      </c>
      <c r="H174" s="21">
        <v>60.224954838709671</v>
      </c>
      <c r="I174" s="21">
        <v>52.438870967741941</v>
      </c>
    </row>
    <row r="175" spans="1:9" x14ac:dyDescent="0.3">
      <c r="A175" s="33">
        <f t="shared" si="2"/>
        <v>2035</v>
      </c>
      <c r="B175" s="38">
        <v>49614</v>
      </c>
      <c r="C175" s="38">
        <v>49643</v>
      </c>
      <c r="D175" s="39">
        <v>49614</v>
      </c>
      <c r="F175" s="36">
        <v>6.0461</v>
      </c>
      <c r="H175" s="21">
        <v>69.399678224687932</v>
      </c>
      <c r="I175" s="21">
        <v>64.76418848821082</v>
      </c>
    </row>
    <row r="176" spans="1:9" x14ac:dyDescent="0.3">
      <c r="A176" s="33">
        <f t="shared" si="2"/>
        <v>2035</v>
      </c>
      <c r="B176" s="38">
        <v>49644</v>
      </c>
      <c r="C176" s="38">
        <v>49674</v>
      </c>
      <c r="D176" s="39">
        <v>49644</v>
      </c>
      <c r="F176" s="36">
        <v>6.1631999999999998</v>
      </c>
      <c r="H176" s="21">
        <v>73.433668817204293</v>
      </c>
      <c r="I176" s="21">
        <v>74.498344086021504</v>
      </c>
    </row>
    <row r="177" spans="1:9" x14ac:dyDescent="0.3">
      <c r="A177" s="33">
        <f t="shared" si="2"/>
        <v>2036</v>
      </c>
      <c r="B177" s="38">
        <v>49675</v>
      </c>
      <c r="C177" s="38">
        <v>49705</v>
      </c>
      <c r="D177" s="39">
        <v>49675</v>
      </c>
      <c r="F177" s="36">
        <v>6.8422999999999998</v>
      </c>
      <c r="H177" s="21">
        <v>69.107216129032253</v>
      </c>
      <c r="I177" s="21">
        <v>61.903116129032263</v>
      </c>
    </row>
    <row r="178" spans="1:9" x14ac:dyDescent="0.3">
      <c r="A178" s="33">
        <f t="shared" si="2"/>
        <v>2036</v>
      </c>
      <c r="B178" s="38">
        <v>49706</v>
      </c>
      <c r="C178" s="38">
        <v>49734</v>
      </c>
      <c r="D178" s="39">
        <v>49706</v>
      </c>
      <c r="F178" s="36">
        <v>6.3804999999999996</v>
      </c>
      <c r="H178" s="21">
        <v>67.699044827586206</v>
      </c>
      <c r="I178" s="21">
        <v>69.586525287356324</v>
      </c>
    </row>
    <row r="179" spans="1:9" x14ac:dyDescent="0.3">
      <c r="A179" s="33">
        <f t="shared" si="2"/>
        <v>2036</v>
      </c>
      <c r="B179" s="38">
        <v>49735</v>
      </c>
      <c r="C179" s="38">
        <v>49765</v>
      </c>
      <c r="D179" s="39">
        <v>49735</v>
      </c>
      <c r="F179" s="36">
        <v>5.4922000000000004</v>
      </c>
      <c r="H179" s="21">
        <v>39.372067429340518</v>
      </c>
      <c r="I179" s="21">
        <v>36.429875773889634</v>
      </c>
    </row>
    <row r="180" spans="1:9" x14ac:dyDescent="0.3">
      <c r="A180" s="33">
        <f t="shared" si="2"/>
        <v>2036</v>
      </c>
      <c r="B180" s="38">
        <v>49766</v>
      </c>
      <c r="C180" s="38">
        <v>49795</v>
      </c>
      <c r="D180" s="39">
        <v>49766</v>
      </c>
      <c r="F180" s="36">
        <v>5.1624999999999996</v>
      </c>
      <c r="H180" s="21">
        <v>26.409426666666665</v>
      </c>
      <c r="I180" s="21">
        <v>26.283691111111111</v>
      </c>
    </row>
    <row r="181" spans="1:9" x14ac:dyDescent="0.3">
      <c r="A181" s="33">
        <f t="shared" si="2"/>
        <v>2036</v>
      </c>
      <c r="B181" s="38">
        <v>49796</v>
      </c>
      <c r="C181" s="38">
        <v>49826</v>
      </c>
      <c r="D181" s="39">
        <v>49796</v>
      </c>
      <c r="F181" s="36">
        <v>5.2310999999999996</v>
      </c>
      <c r="H181" s="21">
        <v>27.426193548387094</v>
      </c>
      <c r="I181" s="21">
        <v>15.719635483870968</v>
      </c>
    </row>
    <row r="182" spans="1:9" x14ac:dyDescent="0.3">
      <c r="A182" s="33">
        <f t="shared" si="2"/>
        <v>2036</v>
      </c>
      <c r="B182" s="38">
        <v>49827</v>
      </c>
      <c r="C182" s="38">
        <v>49856</v>
      </c>
      <c r="D182" s="39">
        <v>49827</v>
      </c>
      <c r="F182" s="36">
        <v>5.5514000000000001</v>
      </c>
      <c r="H182" s="21">
        <v>38.551455555555556</v>
      </c>
      <c r="I182" s="21">
        <v>23.627922222222221</v>
      </c>
    </row>
    <row r="183" spans="1:9" x14ac:dyDescent="0.3">
      <c r="A183" s="33">
        <f t="shared" si="2"/>
        <v>2036</v>
      </c>
      <c r="B183" s="38">
        <v>49857</v>
      </c>
      <c r="C183" s="38">
        <v>49887</v>
      </c>
      <c r="D183" s="39">
        <v>49857</v>
      </c>
      <c r="F183" s="36">
        <v>5.7915999999999999</v>
      </c>
      <c r="H183" s="21">
        <v>74.80094301075269</v>
      </c>
      <c r="I183" s="21">
        <v>55.361511827956988</v>
      </c>
    </row>
    <row r="184" spans="1:9" x14ac:dyDescent="0.3">
      <c r="A184" s="33">
        <f t="shared" si="2"/>
        <v>2036</v>
      </c>
      <c r="B184" s="38">
        <v>49888</v>
      </c>
      <c r="C184" s="38">
        <v>49918</v>
      </c>
      <c r="D184" s="39">
        <v>49888</v>
      </c>
      <c r="F184" s="36">
        <v>6.0385999999999997</v>
      </c>
      <c r="H184" s="21">
        <v>81.630651612903222</v>
      </c>
      <c r="I184" s="21">
        <v>64.893060215053765</v>
      </c>
    </row>
    <row r="185" spans="1:9" x14ac:dyDescent="0.3">
      <c r="A185" s="33">
        <f t="shared" si="2"/>
        <v>2036</v>
      </c>
      <c r="B185" s="38">
        <v>49919</v>
      </c>
      <c r="C185" s="38">
        <v>49948</v>
      </c>
      <c r="D185" s="39">
        <v>49919</v>
      </c>
      <c r="F185" s="36">
        <v>5.8981000000000003</v>
      </c>
      <c r="H185" s="21">
        <v>71.84053333333334</v>
      </c>
      <c r="I185" s="21">
        <v>58.119622222222226</v>
      </c>
    </row>
    <row r="186" spans="1:9" x14ac:dyDescent="0.3">
      <c r="A186" s="33">
        <f t="shared" si="2"/>
        <v>2036</v>
      </c>
      <c r="B186" s="38">
        <v>49949</v>
      </c>
      <c r="C186" s="38">
        <v>49979</v>
      </c>
      <c r="D186" s="39">
        <v>49949</v>
      </c>
      <c r="F186" s="36">
        <v>5.9208999999999996</v>
      </c>
      <c r="H186" s="21">
        <v>55.602851612903223</v>
      </c>
      <c r="I186" s="21">
        <v>49.361741935483877</v>
      </c>
    </row>
    <row r="187" spans="1:9" x14ac:dyDescent="0.3">
      <c r="A187" s="33">
        <f t="shared" si="2"/>
        <v>2036</v>
      </c>
      <c r="B187" s="38">
        <v>49980</v>
      </c>
      <c r="C187" s="38">
        <v>50009</v>
      </c>
      <c r="D187" s="39">
        <v>49980</v>
      </c>
      <c r="F187" s="36">
        <v>6.2587999999999999</v>
      </c>
      <c r="H187" s="21">
        <v>66.230050624133142</v>
      </c>
      <c r="I187" s="21">
        <v>60.645817753120674</v>
      </c>
    </row>
    <row r="188" spans="1:9" x14ac:dyDescent="0.3">
      <c r="A188" s="33">
        <f t="shared" si="2"/>
        <v>2036</v>
      </c>
      <c r="B188" s="38">
        <v>50010</v>
      </c>
      <c r="C188" s="38">
        <v>50040</v>
      </c>
      <c r="D188" s="39">
        <v>50010</v>
      </c>
      <c r="F188" s="36">
        <v>6.3560999999999996</v>
      </c>
      <c r="H188" s="21">
        <v>74.050809677419352</v>
      </c>
      <c r="I188" s="21">
        <v>74.308121505376349</v>
      </c>
    </row>
    <row r="189" spans="1:9" x14ac:dyDescent="0.3">
      <c r="A189" s="33">
        <f t="shared" si="2"/>
        <v>2037</v>
      </c>
      <c r="B189" s="38">
        <v>50041</v>
      </c>
      <c r="C189" s="38">
        <v>50071</v>
      </c>
      <c r="D189" s="39">
        <v>50041</v>
      </c>
      <c r="F189" s="36">
        <v>7.2015000000000002</v>
      </c>
      <c r="H189" s="21">
        <v>71.862966666666679</v>
      </c>
      <c r="I189" s="21">
        <v>65.454100000000011</v>
      </c>
    </row>
    <row r="190" spans="1:9" x14ac:dyDescent="0.3">
      <c r="A190" s="33">
        <f t="shared" si="2"/>
        <v>2037</v>
      </c>
      <c r="B190" s="38">
        <v>50072</v>
      </c>
      <c r="C190" s="38">
        <v>50099</v>
      </c>
      <c r="D190" s="39">
        <v>50072</v>
      </c>
      <c r="F190" s="36">
        <v>6.7908999999999997</v>
      </c>
      <c r="H190" s="21">
        <v>72.213499999999996</v>
      </c>
      <c r="I190" s="21">
        <v>74.915685714285715</v>
      </c>
    </row>
    <row r="191" spans="1:9" x14ac:dyDescent="0.3">
      <c r="A191" s="33">
        <f t="shared" si="2"/>
        <v>2037</v>
      </c>
      <c r="B191" s="38">
        <v>50100</v>
      </c>
      <c r="C191" s="38">
        <v>50130</v>
      </c>
      <c r="D191" s="39">
        <v>50100</v>
      </c>
      <c r="F191" s="36">
        <v>5.7941000000000003</v>
      </c>
      <c r="H191" s="21">
        <v>40.585565410497978</v>
      </c>
      <c r="I191" s="21">
        <v>39.238630820995958</v>
      </c>
    </row>
    <row r="192" spans="1:9" x14ac:dyDescent="0.3">
      <c r="A192" s="33">
        <f t="shared" si="2"/>
        <v>2037</v>
      </c>
      <c r="B192" s="38">
        <v>50131</v>
      </c>
      <c r="C192" s="38">
        <v>50160</v>
      </c>
      <c r="D192" s="39">
        <v>50131</v>
      </c>
      <c r="F192" s="36">
        <v>5.4993999999999996</v>
      </c>
      <c r="H192" s="21">
        <v>26.913044444444445</v>
      </c>
      <c r="I192" s="21">
        <v>28.156811111111111</v>
      </c>
    </row>
    <row r="193" spans="1:9" x14ac:dyDescent="0.3">
      <c r="A193" s="33">
        <f t="shared" si="2"/>
        <v>2037</v>
      </c>
      <c r="B193" s="38">
        <v>50161</v>
      </c>
      <c r="C193" s="38">
        <v>50191</v>
      </c>
      <c r="D193" s="39">
        <v>50161</v>
      </c>
      <c r="F193" s="36">
        <v>5.56</v>
      </c>
      <c r="H193" s="21">
        <v>27.130084946236561</v>
      </c>
      <c r="I193" s="21">
        <v>16.207175268817203</v>
      </c>
    </row>
    <row r="194" spans="1:9" x14ac:dyDescent="0.3">
      <c r="A194" s="33">
        <f t="shared" si="2"/>
        <v>2037</v>
      </c>
      <c r="B194" s="38">
        <v>50192</v>
      </c>
      <c r="C194" s="38">
        <v>50221</v>
      </c>
      <c r="D194" s="39">
        <v>50192</v>
      </c>
      <c r="F194" s="36">
        <v>5.8806000000000003</v>
      </c>
      <c r="H194" s="21">
        <v>40.070637777777776</v>
      </c>
      <c r="I194" s="21">
        <v>24.903319999999997</v>
      </c>
    </row>
    <row r="195" spans="1:9" x14ac:dyDescent="0.3">
      <c r="A195" s="33">
        <f t="shared" si="2"/>
        <v>2037</v>
      </c>
      <c r="B195" s="38">
        <v>50222</v>
      </c>
      <c r="C195" s="38">
        <v>50252</v>
      </c>
      <c r="D195" s="39">
        <v>50222</v>
      </c>
      <c r="F195" s="36">
        <v>6.1200999999999999</v>
      </c>
      <c r="H195" s="21">
        <v>78.326545161290312</v>
      </c>
      <c r="I195" s="21">
        <v>59.271408602150537</v>
      </c>
    </row>
    <row r="196" spans="1:9" x14ac:dyDescent="0.3">
      <c r="A196" s="33">
        <f t="shared" si="2"/>
        <v>2037</v>
      </c>
      <c r="B196" s="38">
        <v>50253</v>
      </c>
      <c r="C196" s="38">
        <v>50283</v>
      </c>
      <c r="D196" s="39">
        <v>50253</v>
      </c>
      <c r="F196" s="36">
        <v>6.3423999999999996</v>
      </c>
      <c r="H196" s="21">
        <v>85.489867741935484</v>
      </c>
      <c r="I196" s="21">
        <v>69.096111827956989</v>
      </c>
    </row>
    <row r="197" spans="1:9" x14ac:dyDescent="0.3">
      <c r="A197" s="33">
        <f t="shared" si="2"/>
        <v>2037</v>
      </c>
      <c r="B197" s="38">
        <v>50284</v>
      </c>
      <c r="C197" s="38">
        <v>50313</v>
      </c>
      <c r="D197" s="39">
        <v>50284</v>
      </c>
      <c r="F197" s="36">
        <v>6.2117000000000004</v>
      </c>
      <c r="H197" s="21">
        <v>76.002700000000004</v>
      </c>
      <c r="I197" s="21">
        <v>61.484344444444446</v>
      </c>
    </row>
    <row r="198" spans="1:9" x14ac:dyDescent="0.3">
      <c r="A198" s="33">
        <f t="shared" si="2"/>
        <v>2037</v>
      </c>
      <c r="B198" s="38">
        <v>50314</v>
      </c>
      <c r="C198" s="38">
        <v>50344</v>
      </c>
      <c r="D198" s="39">
        <v>50314</v>
      </c>
      <c r="F198" s="36">
        <v>6.2172999999999998</v>
      </c>
      <c r="H198" s="21">
        <v>57.871719354838703</v>
      </c>
      <c r="I198" s="21">
        <v>52.575806451612905</v>
      </c>
    </row>
    <row r="199" spans="1:9" x14ac:dyDescent="0.3">
      <c r="A199" s="33">
        <f t="shared" si="2"/>
        <v>2037</v>
      </c>
      <c r="B199" s="38">
        <v>50345</v>
      </c>
      <c r="C199" s="38">
        <v>50374</v>
      </c>
      <c r="D199" s="39">
        <v>50345</v>
      </c>
      <c r="F199" s="36">
        <v>6.5414000000000003</v>
      </c>
      <c r="H199" s="21">
        <v>68.884043689320393</v>
      </c>
      <c r="I199" s="21">
        <v>63.916348682385575</v>
      </c>
    </row>
    <row r="200" spans="1:9" x14ac:dyDescent="0.3">
      <c r="A200" s="33">
        <f t="shared" si="2"/>
        <v>2037</v>
      </c>
      <c r="B200" s="38">
        <v>50375</v>
      </c>
      <c r="C200" s="38">
        <v>50405</v>
      </c>
      <c r="D200" s="39">
        <v>50375</v>
      </c>
      <c r="F200" s="36">
        <v>6.7115</v>
      </c>
      <c r="H200" s="21">
        <v>78.213872043010753</v>
      </c>
      <c r="I200" s="21">
        <v>81.37513440860215</v>
      </c>
    </row>
    <row r="201" spans="1:9" x14ac:dyDescent="0.3">
      <c r="A201" s="33">
        <f t="shared" si="2"/>
        <v>2038</v>
      </c>
      <c r="B201" s="38">
        <v>50406</v>
      </c>
      <c r="C201" s="38">
        <v>50436</v>
      </c>
      <c r="D201" s="39">
        <v>50406</v>
      </c>
      <c r="F201" s="36">
        <v>7.4025999999999996</v>
      </c>
      <c r="H201" s="21">
        <v>72.074897849462374</v>
      </c>
      <c r="I201" s="21">
        <v>67.372808602150528</v>
      </c>
    </row>
    <row r="202" spans="1:9" x14ac:dyDescent="0.3">
      <c r="A202" s="33">
        <f t="shared" ref="A202:A265" si="3">YEAR(B202)</f>
        <v>2038</v>
      </c>
      <c r="B202" s="38">
        <v>50437</v>
      </c>
      <c r="C202" s="38">
        <v>50464</v>
      </c>
      <c r="D202" s="39">
        <v>50437</v>
      </c>
      <c r="F202" s="36">
        <v>7.0955000000000004</v>
      </c>
      <c r="H202" s="21">
        <v>75.477999999999994</v>
      </c>
      <c r="I202" s="21">
        <v>78.219928571428568</v>
      </c>
    </row>
    <row r="203" spans="1:9" x14ac:dyDescent="0.3">
      <c r="A203" s="33">
        <f t="shared" si="3"/>
        <v>2038</v>
      </c>
      <c r="B203" s="38">
        <v>50465</v>
      </c>
      <c r="C203" s="38">
        <v>50495</v>
      </c>
      <c r="D203" s="39">
        <v>50465</v>
      </c>
      <c r="F203" s="36">
        <v>6.0007000000000001</v>
      </c>
      <c r="H203" s="21">
        <v>42.020844952893675</v>
      </c>
      <c r="I203" s="21">
        <v>42.12539946164199</v>
      </c>
    </row>
    <row r="204" spans="1:9" x14ac:dyDescent="0.3">
      <c r="A204" s="33">
        <f t="shared" si="3"/>
        <v>2038</v>
      </c>
      <c r="B204" s="38">
        <v>50496</v>
      </c>
      <c r="C204" s="38">
        <v>50525</v>
      </c>
      <c r="D204" s="39">
        <v>50496</v>
      </c>
      <c r="F204" s="36">
        <v>5.6585000000000001</v>
      </c>
      <c r="H204" s="21">
        <v>25.906331111111111</v>
      </c>
      <c r="I204" s="21">
        <v>28.5168</v>
      </c>
    </row>
    <row r="205" spans="1:9" x14ac:dyDescent="0.3">
      <c r="A205" s="33">
        <f t="shared" si="3"/>
        <v>2038</v>
      </c>
      <c r="B205" s="38">
        <v>50526</v>
      </c>
      <c r="C205" s="38">
        <v>50556</v>
      </c>
      <c r="D205" s="39">
        <v>50526</v>
      </c>
      <c r="F205" s="36">
        <v>5.7187999999999999</v>
      </c>
      <c r="H205" s="21">
        <v>28.498432258064518</v>
      </c>
      <c r="I205" s="21">
        <v>16.364420430107526</v>
      </c>
    </row>
    <row r="206" spans="1:9" x14ac:dyDescent="0.3">
      <c r="A206" s="33">
        <f t="shared" si="3"/>
        <v>2038</v>
      </c>
      <c r="B206" s="38">
        <v>50557</v>
      </c>
      <c r="C206" s="38">
        <v>50586</v>
      </c>
      <c r="D206" s="39">
        <v>50557</v>
      </c>
      <c r="F206" s="36">
        <v>6.1045999999999996</v>
      </c>
      <c r="H206" s="21">
        <v>40.166579999999996</v>
      </c>
      <c r="I206" s="21">
        <v>25.298313333333333</v>
      </c>
    </row>
    <row r="207" spans="1:9" x14ac:dyDescent="0.3">
      <c r="A207" s="33">
        <f t="shared" si="3"/>
        <v>2038</v>
      </c>
      <c r="B207" s="38">
        <v>50587</v>
      </c>
      <c r="C207" s="38">
        <v>50617</v>
      </c>
      <c r="D207" s="39">
        <v>50587</v>
      </c>
      <c r="F207" s="36">
        <v>6.2784000000000004</v>
      </c>
      <c r="H207" s="21">
        <v>81.475915053763444</v>
      </c>
      <c r="I207" s="21">
        <v>62.555479569892469</v>
      </c>
    </row>
    <row r="208" spans="1:9" x14ac:dyDescent="0.3">
      <c r="A208" s="33">
        <f t="shared" si="3"/>
        <v>2038</v>
      </c>
      <c r="B208" s="38">
        <v>50618</v>
      </c>
      <c r="C208" s="38">
        <v>50648</v>
      </c>
      <c r="D208" s="39">
        <v>50618</v>
      </c>
      <c r="F208" s="36">
        <v>6.6410999999999998</v>
      </c>
      <c r="H208" s="21">
        <v>86.553893548387094</v>
      </c>
      <c r="I208" s="21">
        <v>71.768730107526878</v>
      </c>
    </row>
    <row r="209" spans="1:9" x14ac:dyDescent="0.3">
      <c r="A209" s="33">
        <f t="shared" si="3"/>
        <v>2038</v>
      </c>
      <c r="B209" s="38">
        <v>50649</v>
      </c>
      <c r="C209" s="38">
        <v>50678</v>
      </c>
      <c r="D209" s="39">
        <v>50649</v>
      </c>
      <c r="F209" s="36">
        <v>6.4832000000000001</v>
      </c>
      <c r="H209" s="21">
        <v>77.946899999999999</v>
      </c>
      <c r="I209" s="21">
        <v>63.650955555555555</v>
      </c>
    </row>
    <row r="210" spans="1:9" x14ac:dyDescent="0.3">
      <c r="A210" s="33">
        <f t="shared" si="3"/>
        <v>2038</v>
      </c>
      <c r="B210" s="38">
        <v>50679</v>
      </c>
      <c r="C210" s="38">
        <v>50709</v>
      </c>
      <c r="D210" s="39">
        <v>50679</v>
      </c>
      <c r="F210" s="36">
        <v>6.4945000000000004</v>
      </c>
      <c r="H210" s="21">
        <v>60.626338709677427</v>
      </c>
      <c r="I210" s="21">
        <v>56.374753763440864</v>
      </c>
    </row>
    <row r="211" spans="1:9" x14ac:dyDescent="0.3">
      <c r="A211" s="33">
        <f t="shared" si="3"/>
        <v>2038</v>
      </c>
      <c r="B211" s="38">
        <v>50710</v>
      </c>
      <c r="C211" s="38">
        <v>50739</v>
      </c>
      <c r="D211" s="39">
        <v>50710</v>
      </c>
      <c r="F211" s="36">
        <v>6.8064</v>
      </c>
      <c r="H211" s="21">
        <v>70.295764077669901</v>
      </c>
      <c r="I211" s="21">
        <v>67.722613869625519</v>
      </c>
    </row>
    <row r="212" spans="1:9" x14ac:dyDescent="0.3">
      <c r="A212" s="33">
        <f t="shared" si="3"/>
        <v>2038</v>
      </c>
      <c r="B212" s="38">
        <v>50740</v>
      </c>
      <c r="C212" s="38">
        <v>50770</v>
      </c>
      <c r="D212" s="39">
        <v>50740</v>
      </c>
      <c r="F212" s="36">
        <v>6.9880000000000004</v>
      </c>
      <c r="H212" s="21">
        <v>80.248655913978496</v>
      </c>
      <c r="I212" s="21">
        <v>84.606913978494632</v>
      </c>
    </row>
    <row r="213" spans="1:9" x14ac:dyDescent="0.3">
      <c r="A213" s="33">
        <f t="shared" si="3"/>
        <v>2039</v>
      </c>
      <c r="B213" s="38">
        <v>50771</v>
      </c>
      <c r="C213" s="38">
        <v>50801</v>
      </c>
      <c r="D213" s="39">
        <v>50771</v>
      </c>
      <c r="F213" s="36">
        <v>7.5822000000000003</v>
      </c>
      <c r="H213" s="21">
        <v>73.851861290322589</v>
      </c>
      <c r="I213" s="21">
        <v>71.918663440860215</v>
      </c>
    </row>
    <row r="214" spans="1:9" x14ac:dyDescent="0.3">
      <c r="A214" s="33">
        <f t="shared" si="3"/>
        <v>2039</v>
      </c>
      <c r="B214" s="38">
        <v>50802</v>
      </c>
      <c r="C214" s="38">
        <v>50829</v>
      </c>
      <c r="D214" s="39">
        <v>50802</v>
      </c>
      <c r="F214" s="36">
        <v>7.3644999999999996</v>
      </c>
      <c r="H214" s="21">
        <v>79.012899999999988</v>
      </c>
      <c r="I214" s="21">
        <v>82.732742857142853</v>
      </c>
    </row>
    <row r="215" spans="1:9" x14ac:dyDescent="0.3">
      <c r="A215" s="33">
        <f t="shared" si="3"/>
        <v>2039</v>
      </c>
      <c r="B215" s="38">
        <v>50830</v>
      </c>
      <c r="C215" s="38">
        <v>50860</v>
      </c>
      <c r="D215" s="39">
        <v>50830</v>
      </c>
      <c r="F215" s="36">
        <v>6.3056000000000001</v>
      </c>
      <c r="H215" s="21">
        <v>43.6287333781965</v>
      </c>
      <c r="I215" s="21">
        <v>45.648526110363392</v>
      </c>
    </row>
    <row r="216" spans="1:9" x14ac:dyDescent="0.3">
      <c r="A216" s="33">
        <f t="shared" si="3"/>
        <v>2039</v>
      </c>
      <c r="B216" s="38">
        <v>50861</v>
      </c>
      <c r="C216" s="38">
        <v>50890</v>
      </c>
      <c r="D216" s="39">
        <v>50861</v>
      </c>
      <c r="F216" s="36">
        <v>5.9790999999999999</v>
      </c>
      <c r="H216" s="21">
        <v>27.459082222222222</v>
      </c>
      <c r="I216" s="21">
        <v>30.387608888888888</v>
      </c>
    </row>
    <row r="217" spans="1:9" x14ac:dyDescent="0.3">
      <c r="A217" s="33">
        <f t="shared" si="3"/>
        <v>2039</v>
      </c>
      <c r="B217" s="38">
        <v>50891</v>
      </c>
      <c r="C217" s="38">
        <v>50921</v>
      </c>
      <c r="D217" s="39">
        <v>50891</v>
      </c>
      <c r="F217" s="36">
        <v>6.0278</v>
      </c>
      <c r="H217" s="21">
        <v>30.180761290322579</v>
      </c>
      <c r="I217" s="21">
        <v>18.562555913978496</v>
      </c>
    </row>
    <row r="218" spans="1:9" x14ac:dyDescent="0.3">
      <c r="A218" s="33">
        <f t="shared" si="3"/>
        <v>2039</v>
      </c>
      <c r="B218" s="38">
        <v>50922</v>
      </c>
      <c r="C218" s="38">
        <v>50951</v>
      </c>
      <c r="D218" s="39">
        <v>50922</v>
      </c>
      <c r="F218" s="36">
        <v>6.4443000000000001</v>
      </c>
      <c r="H218" s="21">
        <v>42.433466666666661</v>
      </c>
      <c r="I218" s="21">
        <v>27.303193333333336</v>
      </c>
    </row>
    <row r="219" spans="1:9" x14ac:dyDescent="0.3">
      <c r="A219" s="33">
        <f t="shared" si="3"/>
        <v>2039</v>
      </c>
      <c r="B219" s="38">
        <v>50952</v>
      </c>
      <c r="C219" s="38">
        <v>50982</v>
      </c>
      <c r="D219" s="39">
        <v>50952</v>
      </c>
      <c r="F219" s="36">
        <v>6.6475</v>
      </c>
      <c r="H219" s="21">
        <v>83.882723655913978</v>
      </c>
      <c r="I219" s="21">
        <v>66.479817204301071</v>
      </c>
    </row>
    <row r="220" spans="1:9" x14ac:dyDescent="0.3">
      <c r="A220" s="33">
        <f t="shared" si="3"/>
        <v>2039</v>
      </c>
      <c r="B220" s="38">
        <v>50983</v>
      </c>
      <c r="C220" s="38">
        <v>51013</v>
      </c>
      <c r="D220" s="39">
        <v>50983</v>
      </c>
      <c r="F220" s="36">
        <v>7.0061999999999998</v>
      </c>
      <c r="H220" s="21">
        <v>91.549174193548382</v>
      </c>
      <c r="I220" s="21">
        <v>76.196316129032269</v>
      </c>
    </row>
    <row r="221" spans="1:9" x14ac:dyDescent="0.3">
      <c r="A221" s="33">
        <f t="shared" si="3"/>
        <v>2039</v>
      </c>
      <c r="B221" s="38">
        <v>51014</v>
      </c>
      <c r="C221" s="38">
        <v>51043</v>
      </c>
      <c r="D221" s="39">
        <v>51014</v>
      </c>
      <c r="F221" s="36">
        <v>6.9066000000000001</v>
      </c>
      <c r="H221" s="21">
        <v>80.938411111111108</v>
      </c>
      <c r="I221" s="21">
        <v>67.181622222222231</v>
      </c>
    </row>
    <row r="222" spans="1:9" x14ac:dyDescent="0.3">
      <c r="A222" s="33">
        <f t="shared" si="3"/>
        <v>2039</v>
      </c>
      <c r="B222" s="38">
        <v>51044</v>
      </c>
      <c r="C222" s="38">
        <v>51074</v>
      </c>
      <c r="D222" s="39">
        <v>51044</v>
      </c>
      <c r="F222" s="36">
        <v>6.9039000000000001</v>
      </c>
      <c r="H222" s="21">
        <v>63.85971075268818</v>
      </c>
      <c r="I222" s="21">
        <v>59.635916129032267</v>
      </c>
    </row>
    <row r="223" spans="1:9" x14ac:dyDescent="0.3">
      <c r="A223" s="33">
        <f t="shared" si="3"/>
        <v>2039</v>
      </c>
      <c r="B223" s="38">
        <v>51075</v>
      </c>
      <c r="C223" s="38">
        <v>51104</v>
      </c>
      <c r="D223" s="39">
        <v>51075</v>
      </c>
      <c r="F223" s="36">
        <v>7.2103000000000002</v>
      </c>
      <c r="H223" s="21">
        <v>74.508580305131758</v>
      </c>
      <c r="I223" s="21">
        <v>75.754612205270462</v>
      </c>
    </row>
    <row r="224" spans="1:9" x14ac:dyDescent="0.3">
      <c r="A224" s="33">
        <f t="shared" si="3"/>
        <v>2039</v>
      </c>
      <c r="B224" s="38">
        <v>51105</v>
      </c>
      <c r="C224" s="38">
        <v>51135</v>
      </c>
      <c r="D224" s="39">
        <v>51105</v>
      </c>
      <c r="F224" s="36">
        <v>7.4126000000000003</v>
      </c>
      <c r="H224" s="21">
        <v>85.409554838709681</v>
      </c>
      <c r="I224" s="21">
        <v>91.993034408602156</v>
      </c>
    </row>
    <row r="225" spans="1:9" x14ac:dyDescent="0.3">
      <c r="A225" s="33">
        <f t="shared" si="3"/>
        <v>2040</v>
      </c>
      <c r="B225" s="38">
        <v>51136</v>
      </c>
      <c r="C225" s="38">
        <v>51166</v>
      </c>
      <c r="D225" s="39">
        <v>51136</v>
      </c>
      <c r="F225" s="36">
        <v>8.0799000000000003</v>
      </c>
      <c r="H225" s="21">
        <v>83.461040860215064</v>
      </c>
      <c r="I225" s="21">
        <v>78.463160215053762</v>
      </c>
    </row>
    <row r="226" spans="1:9" x14ac:dyDescent="0.3">
      <c r="A226" s="33">
        <f t="shared" si="3"/>
        <v>2040</v>
      </c>
      <c r="B226" s="38">
        <v>51167</v>
      </c>
      <c r="C226" s="38">
        <v>51195</v>
      </c>
      <c r="D226" s="39">
        <v>51167</v>
      </c>
      <c r="F226" s="36">
        <v>7.5434000000000001</v>
      </c>
      <c r="H226" s="21">
        <v>80.178483908045976</v>
      </c>
      <c r="I226" s="21">
        <v>85.585644827586208</v>
      </c>
    </row>
    <row r="227" spans="1:9" x14ac:dyDescent="0.3">
      <c r="A227" s="33">
        <f t="shared" si="3"/>
        <v>2040</v>
      </c>
      <c r="B227" s="38">
        <v>51196</v>
      </c>
      <c r="C227" s="38">
        <v>51226</v>
      </c>
      <c r="D227" s="39">
        <v>51196</v>
      </c>
      <c r="F227" s="36">
        <v>6.6387</v>
      </c>
      <c r="H227" s="21">
        <v>45.361228667563921</v>
      </c>
      <c r="I227" s="21">
        <v>46.267387079407804</v>
      </c>
    </row>
    <row r="228" spans="1:9" x14ac:dyDescent="0.3">
      <c r="A228" s="33">
        <f t="shared" si="3"/>
        <v>2040</v>
      </c>
      <c r="B228" s="38">
        <v>51227</v>
      </c>
      <c r="C228" s="38">
        <v>51256</v>
      </c>
      <c r="D228" s="39">
        <v>51227</v>
      </c>
      <c r="F228" s="36">
        <v>6.3052000000000001</v>
      </c>
      <c r="H228" s="21">
        <v>30.260622222222221</v>
      </c>
      <c r="I228" s="21">
        <v>33.389066666666665</v>
      </c>
    </row>
    <row r="229" spans="1:9" x14ac:dyDescent="0.3">
      <c r="A229" s="33">
        <f t="shared" si="3"/>
        <v>2040</v>
      </c>
      <c r="B229" s="38">
        <v>51257</v>
      </c>
      <c r="C229" s="38">
        <v>51287</v>
      </c>
      <c r="D229" s="39">
        <v>51257</v>
      </c>
      <c r="F229" s="36">
        <v>6.4139999999999997</v>
      </c>
      <c r="H229" s="21">
        <v>31.253204301075272</v>
      </c>
      <c r="I229" s="21">
        <v>19.02512365591398</v>
      </c>
    </row>
    <row r="230" spans="1:9" x14ac:dyDescent="0.3">
      <c r="A230" s="33">
        <f t="shared" si="3"/>
        <v>2040</v>
      </c>
      <c r="B230" s="38">
        <v>51288</v>
      </c>
      <c r="C230" s="38">
        <v>51317</v>
      </c>
      <c r="D230" s="39">
        <v>51288</v>
      </c>
      <c r="F230" s="36">
        <v>6.8540999999999999</v>
      </c>
      <c r="H230" s="21">
        <v>45.464924444444449</v>
      </c>
      <c r="I230" s="21">
        <v>29.564717777777773</v>
      </c>
    </row>
    <row r="231" spans="1:9" x14ac:dyDescent="0.3">
      <c r="A231" s="33">
        <f t="shared" si="3"/>
        <v>2040</v>
      </c>
      <c r="B231" s="38">
        <v>51318</v>
      </c>
      <c r="C231" s="38">
        <v>51348</v>
      </c>
      <c r="D231" s="39">
        <v>51318</v>
      </c>
      <c r="F231" s="36">
        <v>7.1753</v>
      </c>
      <c r="H231" s="21">
        <v>94.433178494623647</v>
      </c>
      <c r="I231" s="21">
        <v>73.394036559139778</v>
      </c>
    </row>
    <row r="232" spans="1:9" x14ac:dyDescent="0.3">
      <c r="A232" s="33">
        <f t="shared" si="3"/>
        <v>2040</v>
      </c>
      <c r="B232" s="38">
        <v>51349</v>
      </c>
      <c r="C232" s="38">
        <v>51379</v>
      </c>
      <c r="D232" s="39">
        <v>51349</v>
      </c>
      <c r="F232" s="36">
        <v>7.4931999999999999</v>
      </c>
      <c r="H232" s="21">
        <v>100.24208387096775</v>
      </c>
      <c r="I232" s="21">
        <v>82.392261290322594</v>
      </c>
    </row>
    <row r="233" spans="1:9" x14ac:dyDescent="0.3">
      <c r="A233" s="33">
        <f t="shared" si="3"/>
        <v>2040</v>
      </c>
      <c r="B233" s="38">
        <v>51380</v>
      </c>
      <c r="C233" s="38">
        <v>51409</v>
      </c>
      <c r="D233" s="39">
        <v>51380</v>
      </c>
      <c r="F233" s="36">
        <v>7.3803000000000001</v>
      </c>
      <c r="H233" s="21">
        <v>85.863939999999985</v>
      </c>
      <c r="I233" s="21">
        <v>71.129500000000007</v>
      </c>
    </row>
    <row r="234" spans="1:9" x14ac:dyDescent="0.3">
      <c r="A234" s="33">
        <f t="shared" si="3"/>
        <v>2040</v>
      </c>
      <c r="B234" s="38">
        <v>51410</v>
      </c>
      <c r="C234" s="38">
        <v>51440</v>
      </c>
      <c r="D234" s="39">
        <v>51410</v>
      </c>
      <c r="F234" s="36">
        <v>7.3689</v>
      </c>
      <c r="H234" s="21">
        <v>68.857245161290322</v>
      </c>
      <c r="I234" s="21">
        <v>63.70684193548388</v>
      </c>
    </row>
    <row r="235" spans="1:9" x14ac:dyDescent="0.3">
      <c r="A235" s="33">
        <f t="shared" si="3"/>
        <v>2040</v>
      </c>
      <c r="B235" s="38">
        <v>51441</v>
      </c>
      <c r="C235" s="38">
        <v>51470</v>
      </c>
      <c r="D235" s="39">
        <v>51441</v>
      </c>
      <c r="F235" s="36">
        <v>7.6192000000000002</v>
      </c>
      <c r="H235" s="21">
        <v>81.635852843273227</v>
      </c>
      <c r="I235" s="21">
        <v>80.747079889042993</v>
      </c>
    </row>
    <row r="236" spans="1:9" x14ac:dyDescent="0.3">
      <c r="A236" s="33">
        <f t="shared" si="3"/>
        <v>2040</v>
      </c>
      <c r="B236" s="38">
        <v>51471</v>
      </c>
      <c r="C236" s="38">
        <v>51501</v>
      </c>
      <c r="D236" s="39">
        <v>51471</v>
      </c>
      <c r="F236" s="36">
        <v>7.8894000000000002</v>
      </c>
      <c r="H236" s="21">
        <v>91.623676344086022</v>
      </c>
      <c r="I236" s="21">
        <v>97.091210752688156</v>
      </c>
    </row>
    <row r="237" spans="1:9" x14ac:dyDescent="0.3">
      <c r="A237" s="33">
        <f t="shared" si="3"/>
        <v>2041</v>
      </c>
      <c r="B237" s="38">
        <v>51502</v>
      </c>
      <c r="C237" s="38">
        <v>51532</v>
      </c>
      <c r="D237" s="39">
        <v>51502</v>
      </c>
      <c r="F237" s="36">
        <v>8.5237999999999996</v>
      </c>
      <c r="H237" s="21">
        <v>90.44536344086022</v>
      </c>
      <c r="I237" s="21">
        <v>82.409877419354842</v>
      </c>
    </row>
    <row r="238" spans="1:9" x14ac:dyDescent="0.3">
      <c r="A238" s="33">
        <f t="shared" si="3"/>
        <v>2041</v>
      </c>
      <c r="B238" s="38">
        <v>51533</v>
      </c>
      <c r="C238" s="38">
        <v>51560</v>
      </c>
      <c r="D238" s="39">
        <v>51533</v>
      </c>
      <c r="F238" s="36">
        <v>8.1143999999999998</v>
      </c>
      <c r="H238" s="21">
        <v>91.217414285714284</v>
      </c>
      <c r="I238" s="21">
        <v>94.44061428571429</v>
      </c>
    </row>
    <row r="239" spans="1:9" x14ac:dyDescent="0.3">
      <c r="A239" s="33">
        <f t="shared" si="3"/>
        <v>2041</v>
      </c>
      <c r="B239" s="38">
        <v>51561</v>
      </c>
      <c r="C239" s="38">
        <v>51591</v>
      </c>
      <c r="D239" s="39">
        <v>51561</v>
      </c>
      <c r="F239" s="36">
        <v>7.0780000000000003</v>
      </c>
      <c r="H239" s="21">
        <v>46.318529071332442</v>
      </c>
      <c r="I239" s="21">
        <v>48.419658546433375</v>
      </c>
    </row>
    <row r="240" spans="1:9" x14ac:dyDescent="0.3">
      <c r="A240" s="33">
        <f t="shared" si="3"/>
        <v>2041</v>
      </c>
      <c r="B240" s="38">
        <v>51592</v>
      </c>
      <c r="C240" s="38">
        <v>51621</v>
      </c>
      <c r="D240" s="39">
        <v>51592</v>
      </c>
      <c r="F240" s="36">
        <v>6.6898999999999997</v>
      </c>
      <c r="H240" s="21">
        <v>33.284584444444448</v>
      </c>
      <c r="I240" s="21">
        <v>35.267786666666659</v>
      </c>
    </row>
    <row r="241" spans="1:9" x14ac:dyDescent="0.3">
      <c r="A241" s="33">
        <f t="shared" si="3"/>
        <v>2041</v>
      </c>
      <c r="B241" s="38">
        <v>51622</v>
      </c>
      <c r="C241" s="38">
        <v>51652</v>
      </c>
      <c r="D241" s="39">
        <v>51622</v>
      </c>
      <c r="F241" s="36">
        <v>6.7798999999999996</v>
      </c>
      <c r="H241" s="21">
        <v>31.875256989247312</v>
      </c>
      <c r="I241" s="21">
        <v>19.529064516129033</v>
      </c>
    </row>
    <row r="242" spans="1:9" x14ac:dyDescent="0.3">
      <c r="A242" s="33">
        <f t="shared" si="3"/>
        <v>2041</v>
      </c>
      <c r="B242" s="38">
        <v>51653</v>
      </c>
      <c r="C242" s="38">
        <v>51682</v>
      </c>
      <c r="D242" s="39">
        <v>51653</v>
      </c>
      <c r="F242" s="36">
        <v>7.2496999999999998</v>
      </c>
      <c r="H242" s="21">
        <v>49.483599999999996</v>
      </c>
      <c r="I242" s="21">
        <v>30.613322222222223</v>
      </c>
    </row>
    <row r="243" spans="1:9" x14ac:dyDescent="0.3">
      <c r="A243" s="33">
        <f t="shared" si="3"/>
        <v>2041</v>
      </c>
      <c r="B243" s="38">
        <v>51683</v>
      </c>
      <c r="C243" s="38">
        <v>51713</v>
      </c>
      <c r="D243" s="39">
        <v>51683</v>
      </c>
      <c r="F243" s="36">
        <v>7.5422000000000002</v>
      </c>
      <c r="H243" s="21">
        <v>101.77916236559139</v>
      </c>
      <c r="I243" s="21">
        <v>76.525597849462372</v>
      </c>
    </row>
    <row r="244" spans="1:9" x14ac:dyDescent="0.3">
      <c r="A244" s="33">
        <f t="shared" si="3"/>
        <v>2041</v>
      </c>
      <c r="B244" s="38">
        <v>51714</v>
      </c>
      <c r="C244" s="38">
        <v>51744</v>
      </c>
      <c r="D244" s="39">
        <v>51714</v>
      </c>
      <c r="F244" s="36">
        <v>7.8475000000000001</v>
      </c>
      <c r="H244" s="21">
        <v>107.84554516129032</v>
      </c>
      <c r="I244" s="21">
        <v>87.451390322580664</v>
      </c>
    </row>
    <row r="245" spans="1:9" x14ac:dyDescent="0.3">
      <c r="A245" s="33">
        <f t="shared" si="3"/>
        <v>2041</v>
      </c>
      <c r="B245" s="38">
        <v>51745</v>
      </c>
      <c r="C245" s="38">
        <v>51774</v>
      </c>
      <c r="D245" s="39">
        <v>51745</v>
      </c>
      <c r="F245" s="36">
        <v>7.7314999999999996</v>
      </c>
      <c r="H245" s="21">
        <v>90.553060000000002</v>
      </c>
      <c r="I245" s="21">
        <v>74.989613333333324</v>
      </c>
    </row>
    <row r="246" spans="1:9" x14ac:dyDescent="0.3">
      <c r="A246" s="33">
        <f t="shared" si="3"/>
        <v>2041</v>
      </c>
      <c r="B246" s="38">
        <v>51775</v>
      </c>
      <c r="C246" s="38">
        <v>51805</v>
      </c>
      <c r="D246" s="39">
        <v>51775</v>
      </c>
      <c r="F246" s="36">
        <v>7.7011000000000003</v>
      </c>
      <c r="H246" s="21">
        <v>71.093348387096768</v>
      </c>
      <c r="I246" s="21">
        <v>66.470222580645171</v>
      </c>
    </row>
    <row r="247" spans="1:9" x14ac:dyDescent="0.3">
      <c r="A247" s="33">
        <f t="shared" si="3"/>
        <v>2041</v>
      </c>
      <c r="B247" s="38">
        <v>51806</v>
      </c>
      <c r="C247" s="38">
        <v>51835</v>
      </c>
      <c r="D247" s="39">
        <v>51806</v>
      </c>
      <c r="F247" s="36">
        <v>8.0607000000000006</v>
      </c>
      <c r="H247" s="21">
        <v>86.5486643550624</v>
      </c>
      <c r="I247" s="21">
        <v>82.406621914008326</v>
      </c>
    </row>
    <row r="248" spans="1:9" x14ac:dyDescent="0.3">
      <c r="A248" s="33">
        <f t="shared" si="3"/>
        <v>2041</v>
      </c>
      <c r="B248" s="38">
        <v>51836</v>
      </c>
      <c r="C248" s="38">
        <v>51866</v>
      </c>
      <c r="D248" s="39">
        <v>51836</v>
      </c>
      <c r="F248" s="36">
        <v>8.2472999999999992</v>
      </c>
      <c r="H248" s="21">
        <v>98.451818279569892</v>
      </c>
      <c r="I248" s="21">
        <v>101.96600322580646</v>
      </c>
    </row>
    <row r="249" spans="1:9" x14ac:dyDescent="0.3">
      <c r="A249" s="33">
        <f t="shared" si="3"/>
        <v>2042</v>
      </c>
      <c r="B249" s="38">
        <v>51867</v>
      </c>
      <c r="C249" s="38">
        <v>51897</v>
      </c>
      <c r="D249" s="39">
        <v>51867</v>
      </c>
      <c r="F249" s="36">
        <v>9.0417000000000005</v>
      </c>
      <c r="H249" s="21">
        <v>99.004938709677418</v>
      </c>
      <c r="I249" s="21">
        <v>87.201260215053765</v>
      </c>
    </row>
    <row r="250" spans="1:9" x14ac:dyDescent="0.3">
      <c r="A250" s="33">
        <f t="shared" si="3"/>
        <v>2042</v>
      </c>
      <c r="B250" s="38">
        <v>51898</v>
      </c>
      <c r="C250" s="38">
        <v>51925</v>
      </c>
      <c r="D250" s="39">
        <v>51898</v>
      </c>
      <c r="F250" s="36">
        <v>8.5851000000000006</v>
      </c>
      <c r="H250" s="21">
        <v>95.259299999999996</v>
      </c>
      <c r="I250" s="21">
        <v>97.994699999999995</v>
      </c>
    </row>
    <row r="251" spans="1:9" x14ac:dyDescent="0.3">
      <c r="A251" s="33">
        <f t="shared" si="3"/>
        <v>2042</v>
      </c>
      <c r="B251" s="38">
        <v>51926</v>
      </c>
      <c r="C251" s="38">
        <v>51956</v>
      </c>
      <c r="D251" s="39">
        <v>51926</v>
      </c>
      <c r="F251" s="36">
        <v>7.4198000000000004</v>
      </c>
      <c r="H251" s="21">
        <v>46.988943876177657</v>
      </c>
      <c r="I251" s="21">
        <v>49.976328532974428</v>
      </c>
    </row>
    <row r="252" spans="1:9" x14ac:dyDescent="0.3">
      <c r="A252" s="33">
        <f t="shared" si="3"/>
        <v>2042</v>
      </c>
      <c r="B252" s="38">
        <v>51957</v>
      </c>
      <c r="C252" s="38">
        <v>51986</v>
      </c>
      <c r="D252" s="39">
        <v>51957</v>
      </c>
      <c r="F252" s="36">
        <v>7.1272000000000002</v>
      </c>
      <c r="H252" s="21">
        <v>31.306155555555559</v>
      </c>
      <c r="I252" s="21">
        <v>35.518817777777777</v>
      </c>
    </row>
    <row r="253" spans="1:9" x14ac:dyDescent="0.3">
      <c r="A253" s="33">
        <f t="shared" si="3"/>
        <v>2042</v>
      </c>
      <c r="B253" s="38">
        <v>51987</v>
      </c>
      <c r="C253" s="38">
        <v>52017</v>
      </c>
      <c r="D253" s="39">
        <v>51987</v>
      </c>
      <c r="F253" s="36">
        <v>7.26</v>
      </c>
      <c r="H253" s="21">
        <v>31.546306451612899</v>
      </c>
      <c r="I253" s="21">
        <v>19.888789247311831</v>
      </c>
    </row>
    <row r="254" spans="1:9" x14ac:dyDescent="0.3">
      <c r="A254" s="33">
        <f t="shared" si="3"/>
        <v>2042</v>
      </c>
      <c r="B254" s="38">
        <v>52018</v>
      </c>
      <c r="C254" s="38">
        <v>52047</v>
      </c>
      <c r="D254" s="39">
        <v>52018</v>
      </c>
      <c r="F254" s="36">
        <v>7.7233000000000001</v>
      </c>
      <c r="H254" s="21">
        <v>52.579377777777779</v>
      </c>
      <c r="I254" s="21">
        <v>31.907733333333333</v>
      </c>
    </row>
    <row r="255" spans="1:9" x14ac:dyDescent="0.3">
      <c r="A255" s="33">
        <f t="shared" si="3"/>
        <v>2042</v>
      </c>
      <c r="B255" s="38">
        <v>52048</v>
      </c>
      <c r="C255" s="38">
        <v>52078</v>
      </c>
      <c r="D255" s="39">
        <v>52048</v>
      </c>
      <c r="F255" s="36">
        <v>8.0145999999999997</v>
      </c>
      <c r="H255" s="21">
        <v>109.82210752688172</v>
      </c>
      <c r="I255" s="21">
        <v>79.848996774193552</v>
      </c>
    </row>
    <row r="256" spans="1:9" x14ac:dyDescent="0.3">
      <c r="A256" s="33">
        <f t="shared" si="3"/>
        <v>2042</v>
      </c>
      <c r="B256" s="38">
        <v>52079</v>
      </c>
      <c r="C256" s="38">
        <v>52109</v>
      </c>
      <c r="D256" s="39">
        <v>52079</v>
      </c>
      <c r="F256" s="36">
        <v>8.3634000000000004</v>
      </c>
      <c r="H256" s="21">
        <v>113.71805591397849</v>
      </c>
      <c r="I256" s="21">
        <v>90.802679569892462</v>
      </c>
    </row>
    <row r="257" spans="1:9" x14ac:dyDescent="0.3">
      <c r="A257" s="33">
        <f t="shared" si="3"/>
        <v>2042</v>
      </c>
      <c r="B257" s="38">
        <v>52110</v>
      </c>
      <c r="C257" s="38">
        <v>52139</v>
      </c>
      <c r="D257" s="39">
        <v>52110</v>
      </c>
      <c r="F257" s="36">
        <v>8.2528000000000006</v>
      </c>
      <c r="H257" s="21">
        <v>97.848422222222226</v>
      </c>
      <c r="I257" s="21">
        <v>77.959244444444451</v>
      </c>
    </row>
    <row r="258" spans="1:9" x14ac:dyDescent="0.3">
      <c r="A258" s="33">
        <f t="shared" si="3"/>
        <v>2042</v>
      </c>
      <c r="B258" s="38">
        <v>52140</v>
      </c>
      <c r="C258" s="38">
        <v>52170</v>
      </c>
      <c r="D258" s="39">
        <v>52140</v>
      </c>
      <c r="F258" s="36">
        <v>8.2574000000000005</v>
      </c>
      <c r="H258" s="21">
        <v>73.64943548387096</v>
      </c>
      <c r="I258" s="21">
        <v>68.677174193548396</v>
      </c>
    </row>
    <row r="259" spans="1:9" x14ac:dyDescent="0.3">
      <c r="A259" s="33">
        <f t="shared" si="3"/>
        <v>2042</v>
      </c>
      <c r="B259" s="38">
        <v>52171</v>
      </c>
      <c r="C259" s="38">
        <v>52200</v>
      </c>
      <c r="D259" s="39">
        <v>52171</v>
      </c>
      <c r="F259" s="36">
        <v>8.5863999999999994</v>
      </c>
      <c r="H259" s="21">
        <v>91.976950762829404</v>
      </c>
      <c r="I259" s="21">
        <v>85.589135644937599</v>
      </c>
    </row>
    <row r="260" spans="1:9" x14ac:dyDescent="0.3">
      <c r="A260" s="33">
        <f t="shared" si="3"/>
        <v>2042</v>
      </c>
      <c r="B260" s="38">
        <v>52201</v>
      </c>
      <c r="C260" s="38">
        <v>52231</v>
      </c>
      <c r="D260" s="39">
        <v>52201</v>
      </c>
      <c r="F260" s="36">
        <v>8.8000000000000007</v>
      </c>
      <c r="H260" s="21">
        <v>106.11237204301075</v>
      </c>
      <c r="I260" s="21">
        <v>109.81156774193549</v>
      </c>
    </row>
    <row r="261" spans="1:9" x14ac:dyDescent="0.3">
      <c r="A261" s="33">
        <f t="shared" si="3"/>
        <v>2043</v>
      </c>
      <c r="B261" s="38">
        <v>52232</v>
      </c>
      <c r="C261" s="38">
        <v>52262</v>
      </c>
      <c r="D261" s="39">
        <v>52232</v>
      </c>
      <c r="F261" s="36">
        <v>9.3711000000000002</v>
      </c>
      <c r="H261" s="21">
        <v>101.86226559139786</v>
      </c>
      <c r="I261" s="21">
        <v>89.936725806451605</v>
      </c>
    </row>
    <row r="262" spans="1:9" x14ac:dyDescent="0.3">
      <c r="A262" s="33">
        <f t="shared" si="3"/>
        <v>2043</v>
      </c>
      <c r="B262" s="38">
        <v>52263</v>
      </c>
      <c r="C262" s="38">
        <v>52290</v>
      </c>
      <c r="D262" s="39">
        <v>52263</v>
      </c>
      <c r="F262" s="36">
        <v>8.9454999999999991</v>
      </c>
      <c r="H262" s="21">
        <v>96.453085714285706</v>
      </c>
      <c r="I262" s="21">
        <v>102.22515714285714</v>
      </c>
    </row>
    <row r="263" spans="1:9" x14ac:dyDescent="0.3">
      <c r="A263" s="33">
        <f t="shared" si="3"/>
        <v>2043</v>
      </c>
      <c r="B263" s="38">
        <v>52291</v>
      </c>
      <c r="C263" s="38">
        <v>52321</v>
      </c>
      <c r="D263" s="39">
        <v>52291</v>
      </c>
      <c r="F263" s="36">
        <v>7.8518999999999997</v>
      </c>
      <c r="H263" s="21">
        <v>49.246062314939429</v>
      </c>
      <c r="I263" s="21">
        <v>51.787603633916547</v>
      </c>
    </row>
    <row r="264" spans="1:9" x14ac:dyDescent="0.3">
      <c r="A264" s="33">
        <f t="shared" si="3"/>
        <v>2043</v>
      </c>
      <c r="B264" s="38">
        <v>52322</v>
      </c>
      <c r="C264" s="38">
        <v>52351</v>
      </c>
      <c r="D264" s="39">
        <v>52322</v>
      </c>
      <c r="F264" s="36">
        <v>7.5418000000000003</v>
      </c>
      <c r="H264" s="21">
        <v>33.961422222222225</v>
      </c>
      <c r="I264" s="21">
        <v>37.988975555555548</v>
      </c>
    </row>
    <row r="265" spans="1:9" x14ac:dyDescent="0.3">
      <c r="A265" s="33">
        <f t="shared" si="3"/>
        <v>2043</v>
      </c>
      <c r="B265" s="38">
        <v>52352</v>
      </c>
      <c r="C265" s="38">
        <v>52382</v>
      </c>
      <c r="D265" s="39">
        <v>52352</v>
      </c>
      <c r="F265" s="36">
        <v>7.7110000000000003</v>
      </c>
      <c r="H265" s="21">
        <v>36.171643010752689</v>
      </c>
      <c r="I265" s="21">
        <v>21.364923655913977</v>
      </c>
    </row>
    <row r="266" spans="1:9" x14ac:dyDescent="0.3">
      <c r="A266" s="33">
        <f t="shared" ref="A266:A329" si="4">YEAR(B266)</f>
        <v>2043</v>
      </c>
      <c r="B266" s="38">
        <v>52383</v>
      </c>
      <c r="C266" s="38">
        <v>52412</v>
      </c>
      <c r="D266" s="39">
        <v>52383</v>
      </c>
      <c r="F266" s="36">
        <v>8.2864000000000004</v>
      </c>
      <c r="H266" s="21">
        <v>54.154635555555551</v>
      </c>
      <c r="I266" s="21">
        <v>32.711108888888887</v>
      </c>
    </row>
    <row r="267" spans="1:9" x14ac:dyDescent="0.3">
      <c r="A267" s="33">
        <f t="shared" si="4"/>
        <v>2043</v>
      </c>
      <c r="B267" s="38">
        <v>52413</v>
      </c>
      <c r="C267" s="38">
        <v>52443</v>
      </c>
      <c r="D267" s="39">
        <v>52413</v>
      </c>
      <c r="F267" s="36">
        <v>8.4754000000000005</v>
      </c>
      <c r="H267" s="21">
        <v>112.08039139784945</v>
      </c>
      <c r="I267" s="21">
        <v>83.29921612903226</v>
      </c>
    </row>
    <row r="268" spans="1:9" x14ac:dyDescent="0.3">
      <c r="A268" s="33">
        <f t="shared" si="4"/>
        <v>2043</v>
      </c>
      <c r="B268" s="38">
        <v>52444</v>
      </c>
      <c r="C268" s="38">
        <v>52474</v>
      </c>
      <c r="D268" s="39">
        <v>52444</v>
      </c>
      <c r="F268" s="36">
        <v>8.7178000000000004</v>
      </c>
      <c r="H268" s="21">
        <v>115.35953440860216</v>
      </c>
      <c r="I268" s="21">
        <v>93.917565591397846</v>
      </c>
    </row>
    <row r="269" spans="1:9" x14ac:dyDescent="0.3">
      <c r="A269" s="33">
        <f t="shared" si="4"/>
        <v>2043</v>
      </c>
      <c r="B269" s="38">
        <v>52475</v>
      </c>
      <c r="C269" s="38">
        <v>52504</v>
      </c>
      <c r="D269" s="39">
        <v>52475</v>
      </c>
      <c r="F269" s="36">
        <v>8.6058000000000003</v>
      </c>
      <c r="H269" s="21">
        <v>103.99054444444444</v>
      </c>
      <c r="I269" s="21">
        <v>80.775877777777779</v>
      </c>
    </row>
    <row r="270" spans="1:9" x14ac:dyDescent="0.3">
      <c r="A270" s="33">
        <f t="shared" si="4"/>
        <v>2043</v>
      </c>
      <c r="B270" s="38">
        <v>52505</v>
      </c>
      <c r="C270" s="38">
        <v>52535</v>
      </c>
      <c r="D270" s="39">
        <v>52505</v>
      </c>
      <c r="F270" s="36">
        <v>8.6071000000000009</v>
      </c>
      <c r="H270" s="21">
        <v>78.178680645161293</v>
      </c>
      <c r="I270" s="21">
        <v>71.307309677419354</v>
      </c>
    </row>
    <row r="271" spans="1:9" x14ac:dyDescent="0.3">
      <c r="A271" s="33">
        <f t="shared" si="4"/>
        <v>2043</v>
      </c>
      <c r="B271" s="38">
        <v>52536</v>
      </c>
      <c r="C271" s="38">
        <v>52565</v>
      </c>
      <c r="D271" s="39">
        <v>52536</v>
      </c>
      <c r="F271" s="36">
        <v>8.9406999999999996</v>
      </c>
      <c r="H271" s="21">
        <v>91.791667822468781</v>
      </c>
      <c r="I271" s="21">
        <v>88.02317919556171</v>
      </c>
    </row>
    <row r="272" spans="1:9" x14ac:dyDescent="0.3">
      <c r="A272" s="33">
        <f t="shared" si="4"/>
        <v>2043</v>
      </c>
      <c r="B272" s="38">
        <v>52566</v>
      </c>
      <c r="C272" s="38">
        <v>52596</v>
      </c>
      <c r="D272" s="39">
        <v>52566</v>
      </c>
      <c r="F272" s="36">
        <v>9.1621000000000006</v>
      </c>
      <c r="H272" s="21">
        <v>110.90227956989247</v>
      </c>
      <c r="I272" s="21">
        <v>116.88847849462366</v>
      </c>
    </row>
    <row r="273" spans="1:9" x14ac:dyDescent="0.3">
      <c r="A273" s="33">
        <f t="shared" si="4"/>
        <v>2044</v>
      </c>
      <c r="B273" s="38">
        <v>52597</v>
      </c>
      <c r="C273" s="38">
        <v>52627</v>
      </c>
      <c r="D273" s="39">
        <v>52597</v>
      </c>
      <c r="F273" s="36">
        <v>9.9617000000000004</v>
      </c>
      <c r="H273" s="21">
        <v>95.919074193548397</v>
      </c>
      <c r="I273" s="21">
        <v>85.128539784946227</v>
      </c>
    </row>
    <row r="274" spans="1:9" x14ac:dyDescent="0.3">
      <c r="A274" s="33">
        <f t="shared" si="4"/>
        <v>2044</v>
      </c>
      <c r="B274" s="38">
        <v>52628</v>
      </c>
      <c r="C274" s="38">
        <v>52656</v>
      </c>
      <c r="D274" s="39">
        <v>52628</v>
      </c>
      <c r="F274" s="36">
        <v>9.2734000000000005</v>
      </c>
      <c r="H274" s="21">
        <v>89.745604597701146</v>
      </c>
      <c r="I274" s="21">
        <v>96.702066666666667</v>
      </c>
    </row>
    <row r="275" spans="1:9" x14ac:dyDescent="0.3">
      <c r="A275" s="33">
        <f t="shared" si="4"/>
        <v>2044</v>
      </c>
      <c r="B275" s="38">
        <v>52657</v>
      </c>
      <c r="C275" s="38">
        <v>52687</v>
      </c>
      <c r="D275" s="39">
        <v>52657</v>
      </c>
      <c r="F275" s="36">
        <v>8.3440999999999992</v>
      </c>
      <c r="H275" s="21">
        <v>45.932264064602961</v>
      </c>
      <c r="I275" s="21">
        <v>47.936961641991921</v>
      </c>
    </row>
    <row r="276" spans="1:9" x14ac:dyDescent="0.3">
      <c r="A276" s="33">
        <f t="shared" si="4"/>
        <v>2044</v>
      </c>
      <c r="B276" s="38">
        <v>52688</v>
      </c>
      <c r="C276" s="38">
        <v>52717</v>
      </c>
      <c r="D276" s="39">
        <v>52688</v>
      </c>
      <c r="F276" s="36">
        <v>8.0977999999999994</v>
      </c>
      <c r="H276" s="21">
        <v>28.885000000000002</v>
      </c>
      <c r="I276" s="21">
        <v>34.345113333333337</v>
      </c>
    </row>
    <row r="277" spans="1:9" x14ac:dyDescent="0.3">
      <c r="A277" s="33">
        <f t="shared" si="4"/>
        <v>2044</v>
      </c>
      <c r="B277" s="38">
        <v>52718</v>
      </c>
      <c r="C277" s="38">
        <v>52748</v>
      </c>
      <c r="D277" s="39">
        <v>52718</v>
      </c>
      <c r="F277" s="36">
        <v>8.2355</v>
      </c>
      <c r="H277" s="21">
        <v>31.623131182795699</v>
      </c>
      <c r="I277" s="21">
        <v>17.944723655913979</v>
      </c>
    </row>
    <row r="278" spans="1:9" x14ac:dyDescent="0.3">
      <c r="A278" s="33">
        <f t="shared" si="4"/>
        <v>2044</v>
      </c>
      <c r="B278" s="38">
        <v>52749</v>
      </c>
      <c r="C278" s="38">
        <v>52778</v>
      </c>
      <c r="D278" s="39">
        <v>52749</v>
      </c>
      <c r="F278" s="36">
        <v>8.7579999999999991</v>
      </c>
      <c r="H278" s="21">
        <v>47.809344444444442</v>
      </c>
      <c r="I278" s="21">
        <v>27.665151111111111</v>
      </c>
    </row>
    <row r="279" spans="1:9" x14ac:dyDescent="0.3">
      <c r="A279" s="33">
        <f t="shared" si="4"/>
        <v>2044</v>
      </c>
      <c r="B279" s="38">
        <v>52779</v>
      </c>
      <c r="C279" s="38">
        <v>52809</v>
      </c>
      <c r="D279" s="39">
        <v>52779</v>
      </c>
      <c r="F279" s="36">
        <v>9.0302000000000007</v>
      </c>
      <c r="H279" s="21">
        <v>113.63533548387096</v>
      </c>
      <c r="I279" s="21">
        <v>83.182227956989237</v>
      </c>
    </row>
    <row r="280" spans="1:9" x14ac:dyDescent="0.3">
      <c r="A280" s="33">
        <f t="shared" si="4"/>
        <v>2044</v>
      </c>
      <c r="B280" s="38">
        <v>52810</v>
      </c>
      <c r="C280" s="38">
        <v>52840</v>
      </c>
      <c r="D280" s="39">
        <v>52810</v>
      </c>
      <c r="F280" s="36">
        <v>9.2606999999999999</v>
      </c>
      <c r="H280" s="21">
        <v>110.85276129032258</v>
      </c>
      <c r="I280" s="21">
        <v>92.387938709677428</v>
      </c>
    </row>
    <row r="281" spans="1:9" x14ac:dyDescent="0.3">
      <c r="A281" s="33">
        <f t="shared" si="4"/>
        <v>2044</v>
      </c>
      <c r="B281" s="38">
        <v>52841</v>
      </c>
      <c r="C281" s="38">
        <v>52870</v>
      </c>
      <c r="D281" s="39">
        <v>52841</v>
      </c>
      <c r="F281" s="36">
        <v>9.1466999999999992</v>
      </c>
      <c r="H281" s="21">
        <v>97.883577777777788</v>
      </c>
      <c r="I281" s="21">
        <v>74.296488888888888</v>
      </c>
    </row>
    <row r="282" spans="1:9" x14ac:dyDescent="0.3">
      <c r="A282" s="33">
        <f t="shared" si="4"/>
        <v>2044</v>
      </c>
      <c r="B282" s="38">
        <v>52871</v>
      </c>
      <c r="C282" s="38">
        <v>52901</v>
      </c>
      <c r="D282" s="39">
        <v>52871</v>
      </c>
      <c r="F282" s="36">
        <v>9.1562999999999999</v>
      </c>
      <c r="H282" s="21">
        <v>72.495850537634411</v>
      </c>
      <c r="I282" s="21">
        <v>65.675921505376351</v>
      </c>
    </row>
    <row r="283" spans="1:9" x14ac:dyDescent="0.3">
      <c r="A283" s="33">
        <f t="shared" si="4"/>
        <v>2044</v>
      </c>
      <c r="B283" s="38">
        <v>52902</v>
      </c>
      <c r="C283" s="38">
        <v>52931</v>
      </c>
      <c r="D283" s="39">
        <v>52902</v>
      </c>
      <c r="F283" s="36">
        <v>9.5177999999999994</v>
      </c>
      <c r="H283" s="21">
        <v>91.950380166435494</v>
      </c>
      <c r="I283" s="21">
        <v>89.28660041608876</v>
      </c>
    </row>
    <row r="284" spans="1:9" x14ac:dyDescent="0.3">
      <c r="A284" s="33">
        <f t="shared" si="4"/>
        <v>2044</v>
      </c>
      <c r="B284" s="38">
        <v>52932</v>
      </c>
      <c r="C284" s="38">
        <v>52962</v>
      </c>
      <c r="D284" s="39">
        <v>52932</v>
      </c>
      <c r="F284" s="36">
        <v>9.7213999999999992</v>
      </c>
      <c r="H284" s="21">
        <v>110.91905591397848</v>
      </c>
      <c r="I284" s="21">
        <v>123.73570322580646</v>
      </c>
    </row>
    <row r="285" spans="1:9" x14ac:dyDescent="0.3">
      <c r="A285" s="33">
        <f t="shared" si="4"/>
        <v>2045</v>
      </c>
      <c r="B285" s="38">
        <v>52963</v>
      </c>
      <c r="C285" s="38">
        <v>52993</v>
      </c>
      <c r="D285" s="39">
        <v>52963</v>
      </c>
      <c r="F285" s="36">
        <v>10.4679</v>
      </c>
      <c r="H285" s="21">
        <v>94.936944086021512</v>
      </c>
      <c r="I285" s="21">
        <v>87.19384193548386</v>
      </c>
    </row>
    <row r="286" spans="1:9" x14ac:dyDescent="0.3">
      <c r="A286" s="33">
        <f t="shared" si="4"/>
        <v>2045</v>
      </c>
      <c r="B286" s="38">
        <v>52994</v>
      </c>
      <c r="C286" s="38">
        <v>53021</v>
      </c>
      <c r="D286" s="39">
        <v>52994</v>
      </c>
      <c r="F286" s="36">
        <v>10.116</v>
      </c>
      <c r="H286" s="21">
        <v>94.265357142857141</v>
      </c>
      <c r="I286" s="21">
        <v>100.63002857142857</v>
      </c>
    </row>
    <row r="287" spans="1:9" x14ac:dyDescent="0.3">
      <c r="A287" s="33">
        <f t="shared" si="4"/>
        <v>2045</v>
      </c>
      <c r="B287" s="38">
        <v>53022</v>
      </c>
      <c r="C287" s="38">
        <v>53052</v>
      </c>
      <c r="D287" s="39">
        <v>53022</v>
      </c>
      <c r="F287" s="36">
        <v>8.8594000000000008</v>
      </c>
      <c r="H287" s="21">
        <v>36.099313055181696</v>
      </c>
      <c r="I287" s="21">
        <v>44.74455868102288</v>
      </c>
    </row>
    <row r="288" spans="1:9" x14ac:dyDescent="0.3">
      <c r="A288" s="33">
        <f t="shared" si="4"/>
        <v>2045</v>
      </c>
      <c r="B288" s="38">
        <v>53053</v>
      </c>
      <c r="C288" s="38">
        <v>53082</v>
      </c>
      <c r="D288" s="39">
        <v>53053</v>
      </c>
      <c r="F288" s="36">
        <v>8.3438999999999997</v>
      </c>
      <c r="H288" s="21">
        <v>23.904077777777776</v>
      </c>
      <c r="I288" s="21">
        <v>31.035522222222223</v>
      </c>
    </row>
    <row r="289" spans="1:9" x14ac:dyDescent="0.3">
      <c r="A289" s="33">
        <f t="shared" si="4"/>
        <v>2045</v>
      </c>
      <c r="B289" s="38">
        <v>53083</v>
      </c>
      <c r="C289" s="38">
        <v>53113</v>
      </c>
      <c r="D289" s="39">
        <v>53083</v>
      </c>
      <c r="F289" s="36">
        <v>8.4285999999999994</v>
      </c>
      <c r="H289" s="21">
        <v>30.122968817204306</v>
      </c>
      <c r="I289" s="21">
        <v>15.640893548387098</v>
      </c>
    </row>
    <row r="290" spans="1:9" x14ac:dyDescent="0.3">
      <c r="A290" s="33">
        <f t="shared" si="4"/>
        <v>2045</v>
      </c>
      <c r="B290" s="38">
        <v>53114</v>
      </c>
      <c r="C290" s="38">
        <v>53143</v>
      </c>
      <c r="D290" s="39">
        <v>53114</v>
      </c>
      <c r="F290" s="36">
        <v>9.0172000000000008</v>
      </c>
      <c r="H290" s="21">
        <v>44.360251111111111</v>
      </c>
      <c r="I290" s="21">
        <v>26.369884444444445</v>
      </c>
    </row>
    <row r="291" spans="1:9" x14ac:dyDescent="0.3">
      <c r="A291" s="33">
        <f t="shared" si="4"/>
        <v>2045</v>
      </c>
      <c r="B291" s="38">
        <v>53144</v>
      </c>
      <c r="C291" s="38">
        <v>53174</v>
      </c>
      <c r="D291" s="39">
        <v>53144</v>
      </c>
      <c r="F291" s="36">
        <v>9.3687000000000005</v>
      </c>
      <c r="H291" s="21">
        <v>111.06657419354839</v>
      </c>
      <c r="I291" s="21">
        <v>82.543019354838705</v>
      </c>
    </row>
    <row r="292" spans="1:9" x14ac:dyDescent="0.3">
      <c r="A292" s="33">
        <f t="shared" si="4"/>
        <v>2045</v>
      </c>
      <c r="B292" s="38">
        <v>53175</v>
      </c>
      <c r="C292" s="38">
        <v>53205</v>
      </c>
      <c r="D292" s="39">
        <v>53175</v>
      </c>
      <c r="F292" s="36">
        <v>9.6219000000000001</v>
      </c>
      <c r="H292" s="21">
        <v>108.83268387096774</v>
      </c>
      <c r="I292" s="21">
        <v>90.569138709677432</v>
      </c>
    </row>
    <row r="293" spans="1:9" x14ac:dyDescent="0.3">
      <c r="A293" s="33">
        <f t="shared" si="4"/>
        <v>2045</v>
      </c>
      <c r="B293" s="38">
        <v>53206</v>
      </c>
      <c r="C293" s="38">
        <v>53235</v>
      </c>
      <c r="D293" s="39">
        <v>53206</v>
      </c>
      <c r="F293" s="36">
        <v>9.4314</v>
      </c>
      <c r="H293" s="21">
        <v>95.754144444444449</v>
      </c>
      <c r="I293" s="21">
        <v>75.423622222222221</v>
      </c>
    </row>
    <row r="294" spans="1:9" x14ac:dyDescent="0.3">
      <c r="A294" s="33">
        <f t="shared" si="4"/>
        <v>2045</v>
      </c>
      <c r="B294" s="38">
        <v>53236</v>
      </c>
      <c r="C294" s="38">
        <v>53266</v>
      </c>
      <c r="D294" s="39">
        <v>53236</v>
      </c>
      <c r="F294" s="36">
        <v>9.4689999999999994</v>
      </c>
      <c r="H294" s="21">
        <v>69.830718279569894</v>
      </c>
      <c r="I294" s="21">
        <v>65.269211827956994</v>
      </c>
    </row>
    <row r="295" spans="1:9" x14ac:dyDescent="0.3">
      <c r="A295" s="33">
        <f t="shared" si="4"/>
        <v>2045</v>
      </c>
      <c r="B295" s="38">
        <v>53267</v>
      </c>
      <c r="C295" s="38">
        <v>53296</v>
      </c>
      <c r="D295" s="39">
        <v>53267</v>
      </c>
      <c r="F295" s="36">
        <v>9.6822999999999997</v>
      </c>
      <c r="H295" s="21">
        <v>89.739296671289878</v>
      </c>
      <c r="I295" s="21">
        <v>87.623340221914006</v>
      </c>
    </row>
    <row r="296" spans="1:9" x14ac:dyDescent="0.3">
      <c r="A296" s="33">
        <f t="shared" si="4"/>
        <v>2045</v>
      </c>
      <c r="B296" s="38">
        <v>53297</v>
      </c>
      <c r="C296" s="38">
        <v>53327</v>
      </c>
      <c r="D296" s="39">
        <v>53297</v>
      </c>
      <c r="F296" s="36">
        <v>10.0716</v>
      </c>
      <c r="H296" s="21">
        <v>103.16691397849462</v>
      </c>
      <c r="I296" s="21">
        <v>112.6608075268817</v>
      </c>
    </row>
    <row r="297" spans="1:9" x14ac:dyDescent="0.3">
      <c r="A297" s="33">
        <f t="shared" si="4"/>
        <v>2046</v>
      </c>
      <c r="B297" s="38">
        <v>53328</v>
      </c>
      <c r="C297" s="38">
        <v>53358</v>
      </c>
      <c r="D297" s="39">
        <v>53328</v>
      </c>
      <c r="F297" s="36">
        <v>10.4413</v>
      </c>
      <c r="H297" s="21">
        <v>93.728993548387095</v>
      </c>
      <c r="I297" s="21">
        <v>87.507982795698922</v>
      </c>
    </row>
    <row r="298" spans="1:9" x14ac:dyDescent="0.3">
      <c r="A298" s="33">
        <f t="shared" si="4"/>
        <v>2046</v>
      </c>
      <c r="B298" s="38">
        <v>53359</v>
      </c>
      <c r="C298" s="38">
        <v>53386</v>
      </c>
      <c r="D298" s="39">
        <v>53359</v>
      </c>
      <c r="F298" s="36">
        <v>10.348000000000001</v>
      </c>
      <c r="H298" s="21">
        <v>93.270314285714278</v>
      </c>
      <c r="I298" s="21">
        <v>101.35249999999999</v>
      </c>
    </row>
    <row r="299" spans="1:9" x14ac:dyDescent="0.3">
      <c r="A299" s="33">
        <f t="shared" si="4"/>
        <v>2046</v>
      </c>
      <c r="B299" s="38">
        <v>53387</v>
      </c>
      <c r="C299" s="38">
        <v>53417</v>
      </c>
      <c r="D299" s="39">
        <v>53387</v>
      </c>
      <c r="F299" s="36">
        <v>9.3469999999999995</v>
      </c>
      <c r="H299" s="21">
        <v>35.335631628532973</v>
      </c>
      <c r="I299" s="21">
        <v>42.724456662180359</v>
      </c>
    </row>
    <row r="300" spans="1:9" x14ac:dyDescent="0.3">
      <c r="A300" s="33">
        <f t="shared" si="4"/>
        <v>2046</v>
      </c>
      <c r="B300" s="38">
        <v>53418</v>
      </c>
      <c r="C300" s="38">
        <v>53447</v>
      </c>
      <c r="D300" s="39">
        <v>53418</v>
      </c>
      <c r="F300" s="40">
        <v>9.0540000000000003</v>
      </c>
      <c r="H300" s="21">
        <v>23.197899999999997</v>
      </c>
      <c r="I300" s="21">
        <v>32.528099999999995</v>
      </c>
    </row>
    <row r="301" spans="1:9" x14ac:dyDescent="0.3">
      <c r="A301" s="33">
        <f t="shared" si="4"/>
        <v>2046</v>
      </c>
      <c r="B301" s="38">
        <v>53448</v>
      </c>
      <c r="C301" s="38">
        <v>53478</v>
      </c>
      <c r="D301" s="39">
        <v>53448</v>
      </c>
      <c r="F301" s="40">
        <v>9.1761999999999997</v>
      </c>
      <c r="H301" s="21">
        <v>31.865036559139789</v>
      </c>
      <c r="I301" s="21">
        <v>16.193315053763442</v>
      </c>
    </row>
    <row r="302" spans="1:9" x14ac:dyDescent="0.3">
      <c r="A302" s="33">
        <f t="shared" si="4"/>
        <v>2046</v>
      </c>
      <c r="B302" s="38">
        <v>53479</v>
      </c>
      <c r="C302" s="38">
        <v>53508</v>
      </c>
      <c r="D302" s="39">
        <v>53479</v>
      </c>
      <c r="F302" s="40">
        <v>9.8164999999999996</v>
      </c>
      <c r="H302" s="21">
        <v>50.623631111111116</v>
      </c>
      <c r="I302" s="21">
        <v>26.693862222222222</v>
      </c>
    </row>
    <row r="303" spans="1:9" x14ac:dyDescent="0.3">
      <c r="A303" s="33">
        <f t="shared" si="4"/>
        <v>2046</v>
      </c>
      <c r="B303" s="38">
        <v>53509</v>
      </c>
      <c r="C303" s="38">
        <v>53539</v>
      </c>
      <c r="D303" s="39">
        <v>53509</v>
      </c>
      <c r="F303" s="40">
        <v>10.0303</v>
      </c>
      <c r="H303" s="21">
        <v>110.85412580645161</v>
      </c>
      <c r="I303" s="21">
        <v>82.334790322580645</v>
      </c>
    </row>
    <row r="304" spans="1:9" x14ac:dyDescent="0.3">
      <c r="A304" s="33">
        <f t="shared" si="4"/>
        <v>2046</v>
      </c>
      <c r="B304" s="38">
        <v>53540</v>
      </c>
      <c r="C304" s="38">
        <v>53570</v>
      </c>
      <c r="D304" s="39">
        <v>53540</v>
      </c>
      <c r="F304" s="40">
        <v>10.2395</v>
      </c>
      <c r="H304" s="21">
        <v>109.84156451612904</v>
      </c>
      <c r="I304" s="21">
        <v>92.336964516129044</v>
      </c>
    </row>
    <row r="305" spans="1:9" x14ac:dyDescent="0.3">
      <c r="A305" s="33">
        <f t="shared" si="4"/>
        <v>2046</v>
      </c>
      <c r="B305" s="38">
        <v>53571</v>
      </c>
      <c r="C305" s="38">
        <v>53600</v>
      </c>
      <c r="D305" s="39">
        <v>53571</v>
      </c>
      <c r="F305" s="40">
        <v>10.002700000000001</v>
      </c>
      <c r="H305" s="21">
        <v>92.833386666666669</v>
      </c>
      <c r="I305" s="21">
        <v>76.587440000000001</v>
      </c>
    </row>
    <row r="306" spans="1:9" x14ac:dyDescent="0.3">
      <c r="A306" s="33">
        <f t="shared" si="4"/>
        <v>2046</v>
      </c>
      <c r="B306" s="38">
        <v>53601</v>
      </c>
      <c r="C306" s="38">
        <v>53631</v>
      </c>
      <c r="D306" s="39">
        <v>53601</v>
      </c>
      <c r="F306" s="40">
        <v>10.0824</v>
      </c>
      <c r="H306" s="21">
        <v>68.167490322580633</v>
      </c>
      <c r="I306" s="21">
        <v>66.675119354838714</v>
      </c>
    </row>
    <row r="307" spans="1:9" x14ac:dyDescent="0.3">
      <c r="A307" s="33">
        <f t="shared" si="4"/>
        <v>2046</v>
      </c>
      <c r="B307" s="38">
        <v>53632</v>
      </c>
      <c r="C307" s="38">
        <v>53661</v>
      </c>
      <c r="D307" s="39">
        <v>53632</v>
      </c>
      <c r="F307" s="40">
        <v>10.337400000000001</v>
      </c>
      <c r="H307" s="21">
        <v>91.977753952843273</v>
      </c>
      <c r="I307" s="21">
        <v>88.516138696255197</v>
      </c>
    </row>
    <row r="308" spans="1:9" x14ac:dyDescent="0.3">
      <c r="A308" s="33">
        <f t="shared" si="4"/>
        <v>2046</v>
      </c>
      <c r="B308" s="38">
        <v>53662</v>
      </c>
      <c r="C308" s="38">
        <v>53692</v>
      </c>
      <c r="D308" s="39">
        <v>53662</v>
      </c>
      <c r="F308" s="40">
        <v>10.563599999999999</v>
      </c>
      <c r="H308" s="21">
        <v>107.35479354838711</v>
      </c>
      <c r="I308" s="21">
        <v>116.96853548387097</v>
      </c>
    </row>
    <row r="309" spans="1:9" x14ac:dyDescent="0.3">
      <c r="A309" s="33">
        <f t="shared" si="4"/>
        <v>2047</v>
      </c>
      <c r="B309" s="38">
        <v>53693</v>
      </c>
      <c r="C309" s="38">
        <v>53723</v>
      </c>
      <c r="D309" s="39">
        <v>53693</v>
      </c>
      <c r="F309" s="40">
        <v>11.034599999999999</v>
      </c>
      <c r="H309" s="21">
        <v>91.329249462365595</v>
      </c>
      <c r="I309" s="21">
        <v>83.399005376344093</v>
      </c>
    </row>
    <row r="310" spans="1:9" x14ac:dyDescent="0.3">
      <c r="A310" s="33">
        <f t="shared" si="4"/>
        <v>2047</v>
      </c>
      <c r="B310" s="38">
        <v>53724</v>
      </c>
      <c r="C310" s="38">
        <v>53751</v>
      </c>
      <c r="D310" s="39">
        <v>53724</v>
      </c>
      <c r="F310" s="40">
        <v>10.936</v>
      </c>
      <c r="H310" s="21">
        <v>91.01904285714285</v>
      </c>
      <c r="I310" s="21">
        <v>97.298428571428559</v>
      </c>
    </row>
    <row r="311" spans="1:9" x14ac:dyDescent="0.3">
      <c r="A311" s="33">
        <f t="shared" si="4"/>
        <v>2047</v>
      </c>
      <c r="B311" s="38">
        <v>53752</v>
      </c>
      <c r="C311" s="38">
        <v>53782</v>
      </c>
      <c r="D311" s="39">
        <v>53752</v>
      </c>
      <c r="F311" s="40">
        <v>9.8780999999999999</v>
      </c>
      <c r="H311" s="21">
        <v>34.2495732166891</v>
      </c>
      <c r="I311" s="21">
        <v>40.081990713324359</v>
      </c>
    </row>
    <row r="312" spans="1:9" x14ac:dyDescent="0.3">
      <c r="A312" s="33">
        <f t="shared" si="4"/>
        <v>2047</v>
      </c>
      <c r="B312" s="38">
        <v>53783</v>
      </c>
      <c r="C312" s="38">
        <v>53812</v>
      </c>
      <c r="D312" s="39">
        <v>53783</v>
      </c>
      <c r="F312" s="40">
        <v>9.5685000000000002</v>
      </c>
      <c r="H312" s="21">
        <v>22.533442222222224</v>
      </c>
      <c r="I312" s="21">
        <v>27.423737777777777</v>
      </c>
    </row>
    <row r="313" spans="1:9" x14ac:dyDescent="0.3">
      <c r="A313" s="33">
        <f t="shared" si="4"/>
        <v>2047</v>
      </c>
      <c r="B313" s="38">
        <v>53813</v>
      </c>
      <c r="C313" s="38">
        <v>53843</v>
      </c>
      <c r="D313" s="39">
        <v>53813</v>
      </c>
      <c r="F313" s="40">
        <v>9.6975999999999996</v>
      </c>
      <c r="H313" s="21">
        <v>30.428807526881723</v>
      </c>
      <c r="I313" s="21">
        <v>14.627530107526884</v>
      </c>
    </row>
    <row r="314" spans="1:9" x14ac:dyDescent="0.3">
      <c r="A314" s="33">
        <f t="shared" si="4"/>
        <v>2047</v>
      </c>
      <c r="B314" s="38">
        <v>53844</v>
      </c>
      <c r="C314" s="38">
        <v>53873</v>
      </c>
      <c r="D314" s="39">
        <v>53844</v>
      </c>
      <c r="F314" s="40">
        <v>10.3743</v>
      </c>
      <c r="H314" s="21">
        <v>44.430977777777777</v>
      </c>
      <c r="I314" s="21">
        <v>22.194155555555557</v>
      </c>
    </row>
    <row r="315" spans="1:9" x14ac:dyDescent="0.3">
      <c r="A315" s="33">
        <f t="shared" si="4"/>
        <v>2047</v>
      </c>
      <c r="B315" s="38">
        <v>53874</v>
      </c>
      <c r="C315" s="38">
        <v>53904</v>
      </c>
      <c r="D315" s="39">
        <v>53874</v>
      </c>
      <c r="F315" s="40">
        <v>10.600300000000001</v>
      </c>
      <c r="H315" s="21">
        <v>105.7961559139785</v>
      </c>
      <c r="I315" s="21">
        <v>79.666479569892473</v>
      </c>
    </row>
    <row r="316" spans="1:9" x14ac:dyDescent="0.3">
      <c r="A316" s="33">
        <f t="shared" si="4"/>
        <v>2047</v>
      </c>
      <c r="B316" s="38">
        <v>53905</v>
      </c>
      <c r="C316" s="38">
        <v>53935</v>
      </c>
      <c r="D316" s="39">
        <v>53905</v>
      </c>
      <c r="F316" s="40">
        <v>10.821300000000001</v>
      </c>
      <c r="H316" s="21">
        <v>104.05193870967742</v>
      </c>
      <c r="I316" s="21">
        <v>89.03270000000002</v>
      </c>
    </row>
    <row r="317" spans="1:9" x14ac:dyDescent="0.3">
      <c r="A317" s="33">
        <f t="shared" si="4"/>
        <v>2047</v>
      </c>
      <c r="B317" s="38">
        <v>53936</v>
      </c>
      <c r="C317" s="38">
        <v>53965</v>
      </c>
      <c r="D317" s="39">
        <v>53936</v>
      </c>
      <c r="F317" s="40">
        <v>10.571</v>
      </c>
      <c r="H317" s="21">
        <v>84.617386666666661</v>
      </c>
      <c r="I317" s="21">
        <v>73.084326666666669</v>
      </c>
    </row>
    <row r="318" spans="1:9" x14ac:dyDescent="0.3">
      <c r="A318" s="33">
        <f t="shared" si="4"/>
        <v>2047</v>
      </c>
      <c r="B318" s="38">
        <v>53966</v>
      </c>
      <c r="C318" s="38">
        <v>53996</v>
      </c>
      <c r="D318" s="39">
        <v>53966</v>
      </c>
      <c r="F318" s="40">
        <v>10.6553</v>
      </c>
      <c r="H318" s="21">
        <v>56.052709677419358</v>
      </c>
      <c r="I318" s="21">
        <v>59.145887096774203</v>
      </c>
    </row>
    <row r="319" spans="1:9" x14ac:dyDescent="0.3">
      <c r="A319" s="33">
        <f t="shared" si="4"/>
        <v>2047</v>
      </c>
      <c r="B319" s="38">
        <v>53997</v>
      </c>
      <c r="C319" s="38">
        <v>54026</v>
      </c>
      <c r="D319" s="39">
        <v>53997</v>
      </c>
      <c r="F319" s="40">
        <v>10.924799999999999</v>
      </c>
      <c r="H319" s="21">
        <v>80.315886407766982</v>
      </c>
      <c r="I319" s="21">
        <v>80.841622884882113</v>
      </c>
    </row>
    <row r="320" spans="1:9" x14ac:dyDescent="0.3">
      <c r="A320" s="33">
        <f t="shared" si="4"/>
        <v>2047</v>
      </c>
      <c r="B320" s="38">
        <v>54027</v>
      </c>
      <c r="C320" s="38">
        <v>54057</v>
      </c>
      <c r="D320" s="39">
        <v>54027</v>
      </c>
      <c r="F320" s="40">
        <v>11.1638</v>
      </c>
      <c r="H320" s="21">
        <v>102.09927634408602</v>
      </c>
      <c r="I320" s="21">
        <v>112.88841182795699</v>
      </c>
    </row>
    <row r="321" spans="1:9" x14ac:dyDescent="0.3">
      <c r="A321" s="33">
        <f t="shared" si="4"/>
        <v>2048</v>
      </c>
      <c r="B321" s="38">
        <v>54058</v>
      </c>
      <c r="C321" s="38">
        <v>54088</v>
      </c>
      <c r="D321" s="39">
        <v>54058</v>
      </c>
      <c r="F321" s="40">
        <v>11.659599999999999</v>
      </c>
      <c r="H321" s="21">
        <v>84.270992473118284</v>
      </c>
      <c r="I321" s="21">
        <v>81.657169892473121</v>
      </c>
    </row>
    <row r="322" spans="1:9" x14ac:dyDescent="0.3">
      <c r="A322" s="33">
        <f t="shared" si="4"/>
        <v>2048</v>
      </c>
      <c r="B322" s="38">
        <v>54089</v>
      </c>
      <c r="C322" s="38">
        <v>54117</v>
      </c>
      <c r="D322" s="39">
        <v>54089</v>
      </c>
      <c r="F322" s="40">
        <v>11.555400000000001</v>
      </c>
      <c r="H322" s="21">
        <v>86.277186206896545</v>
      </c>
      <c r="I322" s="21">
        <v>94.921626436781622</v>
      </c>
    </row>
    <row r="323" spans="1:9" x14ac:dyDescent="0.3">
      <c r="A323" s="33">
        <f t="shared" si="4"/>
        <v>2048</v>
      </c>
      <c r="B323" s="38">
        <v>54118</v>
      </c>
      <c r="C323" s="38">
        <v>54148</v>
      </c>
      <c r="D323" s="39">
        <v>54118</v>
      </c>
      <c r="F323" s="40">
        <v>10.4376</v>
      </c>
      <c r="H323" s="21">
        <v>32.072399461641993</v>
      </c>
      <c r="I323" s="21">
        <v>40.600963660834459</v>
      </c>
    </row>
    <row r="324" spans="1:9" x14ac:dyDescent="0.3">
      <c r="A324" s="33">
        <f t="shared" si="4"/>
        <v>2048</v>
      </c>
      <c r="B324" s="38">
        <v>54149</v>
      </c>
      <c r="C324" s="38">
        <v>54178</v>
      </c>
      <c r="D324" s="39">
        <v>54149</v>
      </c>
      <c r="F324" s="2">
        <v>10.1105</v>
      </c>
      <c r="H324" s="2">
        <v>20.178051111111113</v>
      </c>
      <c r="I324" s="2">
        <v>28.201653333333333</v>
      </c>
    </row>
    <row r="325" spans="1:9" x14ac:dyDescent="0.3">
      <c r="A325" s="33">
        <f t="shared" si="4"/>
        <v>2048</v>
      </c>
      <c r="B325" s="38">
        <v>54179</v>
      </c>
      <c r="C325" s="38">
        <v>54209</v>
      </c>
      <c r="D325" s="39">
        <v>54179</v>
      </c>
      <c r="F325" s="2">
        <v>10.2468</v>
      </c>
      <c r="H325" s="2">
        <v>33.617226881720434</v>
      </c>
      <c r="I325" s="2">
        <v>12.826205376344086</v>
      </c>
    </row>
    <row r="326" spans="1:9" x14ac:dyDescent="0.3">
      <c r="A326" s="33">
        <f t="shared" si="4"/>
        <v>2048</v>
      </c>
      <c r="B326" s="38">
        <v>54210</v>
      </c>
      <c r="C326" s="38">
        <v>54239</v>
      </c>
      <c r="D326" s="39">
        <v>54210</v>
      </c>
      <c r="F326" s="2">
        <v>10.9619</v>
      </c>
      <c r="H326" s="2">
        <v>45.254119999999993</v>
      </c>
      <c r="I326" s="2">
        <v>21.607068888888886</v>
      </c>
    </row>
    <row r="327" spans="1:9" x14ac:dyDescent="0.3">
      <c r="A327" s="33">
        <f t="shared" si="4"/>
        <v>2048</v>
      </c>
      <c r="B327" s="38">
        <v>54240</v>
      </c>
      <c r="C327" s="38">
        <v>54270</v>
      </c>
      <c r="D327" s="39">
        <v>54240</v>
      </c>
      <c r="F327" s="2">
        <v>11.200699999999999</v>
      </c>
      <c r="H327" s="2">
        <v>103.76661720430107</v>
      </c>
      <c r="I327" s="2">
        <v>82.692496774193557</v>
      </c>
    </row>
    <row r="328" spans="1:9" x14ac:dyDescent="0.3">
      <c r="A328" s="33">
        <f t="shared" si="4"/>
        <v>2048</v>
      </c>
      <c r="B328" s="38">
        <v>54271</v>
      </c>
      <c r="C328" s="38">
        <v>54301</v>
      </c>
      <c r="D328" s="39">
        <v>54271</v>
      </c>
      <c r="F328" s="2">
        <v>11.4343</v>
      </c>
      <c r="H328" s="2">
        <v>102.51212688172042</v>
      </c>
      <c r="I328" s="2">
        <v>89.409924731182798</v>
      </c>
    </row>
    <row r="329" spans="1:9" x14ac:dyDescent="0.3">
      <c r="A329" s="33">
        <f t="shared" si="4"/>
        <v>2048</v>
      </c>
      <c r="B329" s="38">
        <v>54302</v>
      </c>
      <c r="C329" s="38">
        <v>54331</v>
      </c>
      <c r="D329" s="39">
        <v>54302</v>
      </c>
      <c r="F329" s="2">
        <v>11.1698</v>
      </c>
      <c r="H329" s="2">
        <v>82.952722222222221</v>
      </c>
      <c r="I329" s="2">
        <v>72.938000000000002</v>
      </c>
    </row>
    <row r="330" spans="1:9" x14ac:dyDescent="0.3">
      <c r="A330" s="33">
        <f t="shared" ref="A330:A388" si="5">YEAR(B330)</f>
        <v>2048</v>
      </c>
      <c r="B330" s="38">
        <v>54332</v>
      </c>
      <c r="C330" s="38">
        <v>54362</v>
      </c>
      <c r="D330" s="39">
        <v>54332</v>
      </c>
      <c r="F330" s="2">
        <v>11.258900000000001</v>
      </c>
      <c r="H330" s="2">
        <v>56.220632258064512</v>
      </c>
      <c r="I330" s="2">
        <v>57.284919354838713</v>
      </c>
    </row>
    <row r="331" spans="1:9" x14ac:dyDescent="0.3">
      <c r="A331" s="33">
        <f t="shared" si="5"/>
        <v>2048</v>
      </c>
      <c r="B331" s="38">
        <v>54363</v>
      </c>
      <c r="C331" s="38">
        <v>54392</v>
      </c>
      <c r="D331" s="39">
        <v>54363</v>
      </c>
      <c r="F331" s="2">
        <v>11.5436</v>
      </c>
      <c r="H331" s="2">
        <v>78.070817614424413</v>
      </c>
      <c r="I331" s="2">
        <v>79.700279611650487</v>
      </c>
    </row>
    <row r="332" spans="1:9" x14ac:dyDescent="0.3">
      <c r="A332" s="33">
        <f t="shared" si="5"/>
        <v>2048</v>
      </c>
      <c r="B332" s="38">
        <v>54393</v>
      </c>
      <c r="C332" s="38">
        <v>54423</v>
      </c>
      <c r="D332" s="39">
        <v>54393</v>
      </c>
      <c r="F332" s="2">
        <v>11.796099999999999</v>
      </c>
      <c r="H332" s="2">
        <v>106.56505268817205</v>
      </c>
      <c r="I332" s="2">
        <v>118.30344193548386</v>
      </c>
    </row>
    <row r="333" spans="1:9" x14ac:dyDescent="0.3">
      <c r="A333" s="33">
        <f t="shared" si="5"/>
        <v>2049</v>
      </c>
      <c r="B333" s="38">
        <v>54424</v>
      </c>
      <c r="C333" s="38">
        <v>54454</v>
      </c>
      <c r="D333" s="39">
        <v>54424</v>
      </c>
      <c r="F333" s="2">
        <v>12.306800000000001</v>
      </c>
      <c r="H333" s="2">
        <v>82.955215053763453</v>
      </c>
      <c r="I333" s="2">
        <v>82.912893548387089</v>
      </c>
    </row>
    <row r="334" spans="1:9" x14ac:dyDescent="0.3">
      <c r="A334" s="33">
        <f t="shared" si="5"/>
        <v>2049</v>
      </c>
      <c r="B334" s="38">
        <v>54455</v>
      </c>
      <c r="C334" s="38">
        <v>54482</v>
      </c>
      <c r="D334" s="39">
        <v>54455</v>
      </c>
      <c r="F334" s="2">
        <v>12.1968</v>
      </c>
      <c r="H334" s="2">
        <v>84.121514285714284</v>
      </c>
      <c r="I334" s="2">
        <v>96.452985714285703</v>
      </c>
    </row>
    <row r="335" spans="1:9" x14ac:dyDescent="0.3">
      <c r="A335" s="33">
        <f t="shared" si="5"/>
        <v>2049</v>
      </c>
      <c r="B335" s="38">
        <v>54483</v>
      </c>
      <c r="C335" s="38">
        <v>54513</v>
      </c>
      <c r="D335" s="39">
        <v>54483</v>
      </c>
      <c r="F335" s="2">
        <v>11.0169</v>
      </c>
      <c r="H335" s="2">
        <v>30.981155585464332</v>
      </c>
      <c r="I335" s="2">
        <v>40.137313862718706</v>
      </c>
    </row>
    <row r="336" spans="1:9" x14ac:dyDescent="0.3">
      <c r="A336" s="33">
        <f t="shared" si="5"/>
        <v>2049</v>
      </c>
      <c r="B336" s="38">
        <v>54514</v>
      </c>
      <c r="C336" s="38">
        <v>54543</v>
      </c>
      <c r="D336" s="39">
        <v>54514</v>
      </c>
      <c r="F336" s="2">
        <v>10.6716</v>
      </c>
      <c r="H336" s="2">
        <v>20.843366666666668</v>
      </c>
      <c r="I336" s="2">
        <v>27.094517777777774</v>
      </c>
    </row>
    <row r="337" spans="1:9" x14ac:dyDescent="0.3">
      <c r="A337" s="33">
        <f t="shared" si="5"/>
        <v>2049</v>
      </c>
      <c r="B337" s="38">
        <v>54544</v>
      </c>
      <c r="C337" s="38">
        <v>54574</v>
      </c>
      <c r="D337" s="39">
        <v>54544</v>
      </c>
      <c r="F337" s="2">
        <v>10.8156</v>
      </c>
      <c r="H337" s="2">
        <v>30.754296774193548</v>
      </c>
      <c r="I337" s="2">
        <v>11.950391397849462</v>
      </c>
    </row>
    <row r="338" spans="1:9" x14ac:dyDescent="0.3">
      <c r="A338" s="33">
        <f t="shared" si="5"/>
        <v>2049</v>
      </c>
      <c r="B338" s="38">
        <v>54575</v>
      </c>
      <c r="C338" s="38">
        <v>54604</v>
      </c>
      <c r="D338" s="39">
        <v>54575</v>
      </c>
      <c r="F338" s="2">
        <v>11.5703</v>
      </c>
      <c r="H338" s="2">
        <v>46.96171555555555</v>
      </c>
      <c r="I338" s="2">
        <v>20.49439111111111</v>
      </c>
    </row>
    <row r="339" spans="1:9" x14ac:dyDescent="0.3">
      <c r="A339" s="33">
        <f t="shared" si="5"/>
        <v>2049</v>
      </c>
      <c r="B339" s="38">
        <v>54605</v>
      </c>
      <c r="C339" s="38">
        <v>54635</v>
      </c>
      <c r="D339" s="39">
        <v>54605</v>
      </c>
      <c r="F339" s="2">
        <v>11.8224</v>
      </c>
      <c r="H339" s="2">
        <v>107.38542258064518</v>
      </c>
      <c r="I339" s="2">
        <v>83.433577419354847</v>
      </c>
    </row>
    <row r="340" spans="1:9" x14ac:dyDescent="0.3">
      <c r="A340" s="33">
        <f t="shared" si="5"/>
        <v>2049</v>
      </c>
      <c r="B340" s="38">
        <v>54636</v>
      </c>
      <c r="C340" s="38">
        <v>54666</v>
      </c>
      <c r="D340" s="39">
        <v>54636</v>
      </c>
      <c r="F340" s="2">
        <v>12.068899999999999</v>
      </c>
      <c r="H340" s="2">
        <v>104.28605913978495</v>
      </c>
      <c r="I340" s="2">
        <v>88.979340860215061</v>
      </c>
    </row>
    <row r="341" spans="1:9" x14ac:dyDescent="0.3">
      <c r="A341" s="33">
        <f t="shared" si="5"/>
        <v>2049</v>
      </c>
      <c r="B341" s="38">
        <v>54667</v>
      </c>
      <c r="C341" s="38">
        <v>54696</v>
      </c>
      <c r="D341" s="39">
        <v>54667</v>
      </c>
      <c r="F341" s="2">
        <v>11.7898</v>
      </c>
      <c r="H341" s="2">
        <v>81.886377777777781</v>
      </c>
      <c r="I341" s="2">
        <v>71.541322222222234</v>
      </c>
    </row>
    <row r="342" spans="1:9" x14ac:dyDescent="0.3">
      <c r="A342" s="33">
        <f t="shared" si="5"/>
        <v>2049</v>
      </c>
      <c r="B342" s="38">
        <v>54697</v>
      </c>
      <c r="C342" s="38">
        <v>54727</v>
      </c>
      <c r="D342" s="39">
        <v>54697</v>
      </c>
      <c r="F342" s="2">
        <v>11.883800000000001</v>
      </c>
      <c r="H342" s="2">
        <v>54.940286021505379</v>
      </c>
      <c r="I342" s="2">
        <v>56.411609677419364</v>
      </c>
    </row>
    <row r="343" spans="1:9" x14ac:dyDescent="0.3">
      <c r="A343" s="33">
        <f t="shared" si="5"/>
        <v>2049</v>
      </c>
      <c r="B343" s="38">
        <v>54728</v>
      </c>
      <c r="C343" s="38">
        <v>54757</v>
      </c>
      <c r="D343" s="39">
        <v>54728</v>
      </c>
      <c r="F343" s="2">
        <v>12.1843</v>
      </c>
      <c r="H343" s="2">
        <v>75.859333009708735</v>
      </c>
      <c r="I343" s="2">
        <v>80.015910957004166</v>
      </c>
    </row>
    <row r="344" spans="1:9" x14ac:dyDescent="0.3">
      <c r="A344" s="33">
        <f t="shared" si="5"/>
        <v>2049</v>
      </c>
      <c r="B344" s="38">
        <v>54758</v>
      </c>
      <c r="C344" s="38">
        <v>54788</v>
      </c>
      <c r="D344" s="39">
        <v>54758</v>
      </c>
      <c r="F344" s="2">
        <v>12.450900000000001</v>
      </c>
      <c r="H344" s="2">
        <v>110.41373978494623</v>
      </c>
      <c r="I344" s="2">
        <v>119.64459247311829</v>
      </c>
    </row>
    <row r="345" spans="1:9" x14ac:dyDescent="0.3">
      <c r="A345" s="33">
        <f t="shared" si="5"/>
        <v>2050</v>
      </c>
      <c r="B345" s="38">
        <v>54789</v>
      </c>
      <c r="C345" s="38">
        <v>54819</v>
      </c>
      <c r="D345" s="39">
        <v>54789</v>
      </c>
      <c r="F345" s="2">
        <v>12.976800000000001</v>
      </c>
      <c r="H345" s="2">
        <v>84.780253763440854</v>
      </c>
      <c r="I345" s="2">
        <v>84.736970967741925</v>
      </c>
    </row>
    <row r="346" spans="1:9" x14ac:dyDescent="0.3">
      <c r="A346" s="33">
        <f t="shared" si="5"/>
        <v>2050</v>
      </c>
      <c r="B346" s="38">
        <v>54820</v>
      </c>
      <c r="C346" s="38">
        <v>54847</v>
      </c>
      <c r="D346" s="39">
        <v>54820</v>
      </c>
      <c r="F346" s="2">
        <v>12.860799999999999</v>
      </c>
      <c r="H346" s="2">
        <v>85.972214285714273</v>
      </c>
      <c r="I346" s="2">
        <v>98.574942857142858</v>
      </c>
    </row>
    <row r="347" spans="1:9" x14ac:dyDescent="0.3">
      <c r="A347" s="33">
        <f t="shared" si="5"/>
        <v>2050</v>
      </c>
      <c r="B347" s="38">
        <v>54848</v>
      </c>
      <c r="C347" s="38">
        <v>54878</v>
      </c>
      <c r="D347" s="39">
        <v>54848</v>
      </c>
      <c r="F347" s="2">
        <v>11.6167</v>
      </c>
      <c r="H347" s="2">
        <v>31.662742934051142</v>
      </c>
      <c r="I347" s="2">
        <v>41.020364872139972</v>
      </c>
    </row>
    <row r="348" spans="1:9" x14ac:dyDescent="0.3">
      <c r="A348" s="33">
        <f t="shared" si="5"/>
        <v>2050</v>
      </c>
      <c r="B348" s="38">
        <v>54879</v>
      </c>
      <c r="C348" s="38">
        <v>54908</v>
      </c>
      <c r="D348" s="39">
        <v>54879</v>
      </c>
      <c r="F348" s="2">
        <v>11.252599999999999</v>
      </c>
      <c r="H348" s="2">
        <v>21.301937777777781</v>
      </c>
      <c r="I348" s="2">
        <v>27.690584444444447</v>
      </c>
    </row>
    <row r="349" spans="1:9" x14ac:dyDescent="0.3">
      <c r="A349" s="33">
        <f t="shared" si="5"/>
        <v>2050</v>
      </c>
      <c r="B349" s="38">
        <v>54909</v>
      </c>
      <c r="C349" s="38">
        <v>54939</v>
      </c>
      <c r="D349" s="39">
        <v>54909</v>
      </c>
      <c r="F349" s="2">
        <v>11.404400000000001</v>
      </c>
      <c r="H349" s="2">
        <v>31.430881720430108</v>
      </c>
      <c r="I349" s="2">
        <v>12.213308602150539</v>
      </c>
    </row>
    <row r="350" spans="1:9" x14ac:dyDescent="0.3">
      <c r="A350" s="33">
        <f t="shared" si="5"/>
        <v>2050</v>
      </c>
      <c r="B350" s="38">
        <v>54940</v>
      </c>
      <c r="C350" s="38">
        <v>54969</v>
      </c>
      <c r="D350" s="39">
        <v>54940</v>
      </c>
      <c r="F350" s="2">
        <v>12.200200000000001</v>
      </c>
      <c r="H350" s="2">
        <v>47.99482444444444</v>
      </c>
      <c r="I350" s="2">
        <v>20.945255555555555</v>
      </c>
    </row>
    <row r="351" spans="1:9" x14ac:dyDescent="0.3">
      <c r="A351" s="33">
        <f t="shared" si="5"/>
        <v>2050</v>
      </c>
      <c r="B351" s="38">
        <v>54970</v>
      </c>
      <c r="C351" s="38">
        <v>55000</v>
      </c>
      <c r="D351" s="39">
        <v>54970</v>
      </c>
      <c r="F351" s="2">
        <v>12.465999999999999</v>
      </c>
      <c r="H351" s="2">
        <v>109.76716451612903</v>
      </c>
      <c r="I351" s="2">
        <v>85.433618279569885</v>
      </c>
    </row>
    <row r="352" spans="1:9" x14ac:dyDescent="0.3">
      <c r="A352" s="33">
        <f t="shared" si="5"/>
        <v>2050</v>
      </c>
      <c r="B352" s="38">
        <v>55001</v>
      </c>
      <c r="C352" s="38">
        <v>55031</v>
      </c>
      <c r="D352" s="39">
        <v>55001</v>
      </c>
      <c r="F352" s="2">
        <v>12.726000000000001</v>
      </c>
      <c r="H352" s="2">
        <v>106.81056129032258</v>
      </c>
      <c r="I352" s="2">
        <v>91.083009677419369</v>
      </c>
    </row>
    <row r="353" spans="1:9" x14ac:dyDescent="0.3">
      <c r="A353" s="33">
        <f t="shared" si="5"/>
        <v>2050</v>
      </c>
      <c r="B353" s="38">
        <v>55032</v>
      </c>
      <c r="C353" s="38">
        <v>55061</v>
      </c>
      <c r="D353" s="39">
        <v>55032</v>
      </c>
      <c r="F353" s="2">
        <v>12.4316</v>
      </c>
      <c r="H353" s="2">
        <v>83.687855555555558</v>
      </c>
      <c r="I353" s="2">
        <v>73.115255555555549</v>
      </c>
    </row>
    <row r="354" spans="1:9" x14ac:dyDescent="0.3">
      <c r="A354" s="33">
        <f t="shared" si="5"/>
        <v>2050</v>
      </c>
      <c r="B354" s="38">
        <v>55062</v>
      </c>
      <c r="C354" s="38">
        <v>55092</v>
      </c>
      <c r="D354" s="39">
        <v>55062</v>
      </c>
      <c r="F354" s="2">
        <v>12.530799999999999</v>
      </c>
      <c r="H354" s="2">
        <v>56.148970967741938</v>
      </c>
      <c r="I354" s="2">
        <v>57.652634408602154</v>
      </c>
    </row>
    <row r="355" spans="1:9" x14ac:dyDescent="0.3">
      <c r="A355" s="33">
        <f t="shared" si="5"/>
        <v>2050</v>
      </c>
      <c r="B355" s="38">
        <v>55093</v>
      </c>
      <c r="C355" s="38">
        <v>55122</v>
      </c>
      <c r="D355" s="39">
        <v>55093</v>
      </c>
      <c r="F355" s="2">
        <v>12.8476</v>
      </c>
      <c r="H355" s="2">
        <v>77.528203883495152</v>
      </c>
      <c r="I355" s="2">
        <v>81.776284188626903</v>
      </c>
    </row>
    <row r="356" spans="1:9" x14ac:dyDescent="0.3">
      <c r="A356" s="33">
        <f t="shared" si="5"/>
        <v>2050</v>
      </c>
      <c r="B356" s="38">
        <v>55123</v>
      </c>
      <c r="C356" s="38">
        <v>55153</v>
      </c>
      <c r="D356" s="39">
        <v>55123</v>
      </c>
      <c r="F356" s="2">
        <v>13.1287</v>
      </c>
      <c r="H356" s="2">
        <v>112.84283548387097</v>
      </c>
      <c r="I356" s="2">
        <v>122.27679247311828</v>
      </c>
    </row>
    <row r="357" spans="1:9" x14ac:dyDescent="0.3">
      <c r="A357" s="33">
        <f t="shared" si="5"/>
        <v>2051</v>
      </c>
      <c r="B357" s="38">
        <v>55154</v>
      </c>
      <c r="C357" s="38">
        <v>55184</v>
      </c>
      <c r="D357" s="39">
        <v>55154</v>
      </c>
      <c r="F357" s="2">
        <v>13.2623</v>
      </c>
      <c r="H357" s="2">
        <v>86.645399999999995</v>
      </c>
      <c r="I357" s="2">
        <v>86.601196774193539</v>
      </c>
    </row>
    <row r="358" spans="1:9" x14ac:dyDescent="0.3">
      <c r="A358" s="33">
        <f t="shared" si="5"/>
        <v>2051</v>
      </c>
      <c r="B358" s="38">
        <v>55185</v>
      </c>
      <c r="C358" s="38">
        <v>55212</v>
      </c>
      <c r="D358" s="39">
        <v>55185</v>
      </c>
      <c r="F358" s="2">
        <v>13.143800000000001</v>
      </c>
      <c r="H358" s="2">
        <v>87.863614285714277</v>
      </c>
      <c r="I358" s="2">
        <v>100.74357142857143</v>
      </c>
    </row>
    <row r="359" spans="1:9" x14ac:dyDescent="0.3">
      <c r="A359" s="33">
        <f t="shared" si="5"/>
        <v>2051</v>
      </c>
      <c r="B359" s="38">
        <v>55213</v>
      </c>
      <c r="C359" s="38">
        <v>55243</v>
      </c>
      <c r="D359" s="39">
        <v>55213</v>
      </c>
      <c r="F359" s="2">
        <v>11.872299999999999</v>
      </c>
      <c r="H359" s="2">
        <v>32.359283849259754</v>
      </c>
      <c r="I359" s="2">
        <v>41.92277644683714</v>
      </c>
    </row>
    <row r="360" spans="1:9" x14ac:dyDescent="0.3">
      <c r="A360" s="33">
        <f t="shared" si="5"/>
        <v>2051</v>
      </c>
      <c r="B360" s="38">
        <v>55244</v>
      </c>
      <c r="C360" s="38">
        <v>55273</v>
      </c>
      <c r="D360" s="39">
        <v>55244</v>
      </c>
      <c r="F360" s="2">
        <v>11.5002</v>
      </c>
      <c r="H360" s="2">
        <v>21.68771111111111</v>
      </c>
      <c r="I360" s="2">
        <v>28.283988888888889</v>
      </c>
    </row>
    <row r="361" spans="1:9" x14ac:dyDescent="0.3">
      <c r="A361" s="33">
        <f t="shared" si="5"/>
        <v>2051</v>
      </c>
      <c r="B361" s="38">
        <v>55274</v>
      </c>
      <c r="C361" s="38">
        <v>55304</v>
      </c>
      <c r="D361" s="39">
        <v>55274</v>
      </c>
      <c r="F361" s="2">
        <v>11.6553</v>
      </c>
      <c r="H361" s="2">
        <v>32.13138924731183</v>
      </c>
      <c r="I361" s="2">
        <v>12.470075268817205</v>
      </c>
    </row>
    <row r="362" spans="1:9" x14ac:dyDescent="0.3">
      <c r="A362" s="33">
        <f t="shared" si="5"/>
        <v>2051</v>
      </c>
      <c r="B362" s="38">
        <v>55305</v>
      </c>
      <c r="C362" s="38">
        <v>55334</v>
      </c>
      <c r="D362" s="39">
        <v>55305</v>
      </c>
      <c r="F362" s="2">
        <v>12.4686</v>
      </c>
      <c r="H362" s="2">
        <v>49.050717777777777</v>
      </c>
      <c r="I362" s="2">
        <v>21.406028888888887</v>
      </c>
    </row>
    <row r="363" spans="1:9" x14ac:dyDescent="0.3">
      <c r="A363" s="33">
        <f t="shared" si="5"/>
        <v>2051</v>
      </c>
      <c r="B363" s="38">
        <v>55335</v>
      </c>
      <c r="C363" s="38">
        <v>55365</v>
      </c>
      <c r="D363" s="39">
        <v>55335</v>
      </c>
      <c r="F363" s="2">
        <v>12.7403</v>
      </c>
      <c r="H363" s="2">
        <v>112.1820193548387</v>
      </c>
      <c r="I363" s="2">
        <v>87.313134408602153</v>
      </c>
    </row>
    <row r="364" spans="1:9" x14ac:dyDescent="0.3">
      <c r="A364" s="33">
        <f t="shared" si="5"/>
        <v>2051</v>
      </c>
      <c r="B364" s="38">
        <v>55366</v>
      </c>
      <c r="C364" s="38">
        <v>55396</v>
      </c>
      <c r="D364" s="39">
        <v>55366</v>
      </c>
      <c r="F364" s="2">
        <v>13.0059</v>
      </c>
      <c r="H364" s="2">
        <v>109.16040322580645</v>
      </c>
      <c r="I364" s="2">
        <v>93.086816129032272</v>
      </c>
    </row>
    <row r="365" spans="1:9" x14ac:dyDescent="0.3">
      <c r="A365" s="33">
        <f t="shared" si="5"/>
        <v>2051</v>
      </c>
      <c r="B365" s="38">
        <v>55397</v>
      </c>
      <c r="C365" s="38">
        <v>55426</v>
      </c>
      <c r="D365" s="39">
        <v>55397</v>
      </c>
      <c r="F365" s="2">
        <v>12.7051</v>
      </c>
      <c r="H365" s="2">
        <v>85.529044444444452</v>
      </c>
      <c r="I365" s="2">
        <v>74.723755555555556</v>
      </c>
    </row>
    <row r="366" spans="1:9" x14ac:dyDescent="0.3">
      <c r="A366" s="33">
        <f t="shared" si="5"/>
        <v>2051</v>
      </c>
      <c r="B366" s="38">
        <v>55427</v>
      </c>
      <c r="C366" s="38">
        <v>55457</v>
      </c>
      <c r="D366" s="39">
        <v>55427</v>
      </c>
      <c r="F366" s="2">
        <v>12.8064</v>
      </c>
      <c r="H366" s="2">
        <v>57.384260215053764</v>
      </c>
      <c r="I366" s="2">
        <v>58.921011827956988</v>
      </c>
    </row>
    <row r="367" spans="1:9" x14ac:dyDescent="0.3">
      <c r="A367" s="33">
        <f t="shared" si="5"/>
        <v>2051</v>
      </c>
      <c r="B367" s="38">
        <v>55458</v>
      </c>
      <c r="C367" s="38">
        <v>55487</v>
      </c>
      <c r="D367" s="39">
        <v>55458</v>
      </c>
      <c r="F367" s="2">
        <v>13.1303</v>
      </c>
      <c r="H367" s="2">
        <v>79.233818585298195</v>
      </c>
      <c r="I367" s="2">
        <v>83.575351178918169</v>
      </c>
    </row>
    <row r="368" spans="1:9" x14ac:dyDescent="0.3">
      <c r="A368" s="33">
        <f t="shared" si="5"/>
        <v>2051</v>
      </c>
      <c r="B368" s="38">
        <v>55488</v>
      </c>
      <c r="C368" s="38">
        <v>55518</v>
      </c>
      <c r="D368" s="39">
        <v>55488</v>
      </c>
      <c r="F368" s="2">
        <v>13.4175</v>
      </c>
      <c r="H368" s="2">
        <v>115.33929569892473</v>
      </c>
      <c r="I368" s="2">
        <v>124.65341397849461</v>
      </c>
    </row>
    <row r="369" spans="1:9" x14ac:dyDescent="0.3">
      <c r="A369" s="33">
        <f t="shared" si="5"/>
        <v>2052</v>
      </c>
      <c r="B369" s="38">
        <v>55519</v>
      </c>
      <c r="C369" s="38">
        <v>55549</v>
      </c>
      <c r="D369" s="39">
        <v>55519</v>
      </c>
      <c r="F369" s="2">
        <v>13.567299999999999</v>
      </c>
      <c r="H369" s="2">
        <v>88.647679569892475</v>
      </c>
      <c r="I369" s="2">
        <v>88.903265591397854</v>
      </c>
    </row>
    <row r="370" spans="1:9" x14ac:dyDescent="0.3">
      <c r="A370" s="33">
        <f t="shared" si="5"/>
        <v>2052</v>
      </c>
      <c r="B370" s="38">
        <v>55550</v>
      </c>
      <c r="C370" s="38">
        <v>55578</v>
      </c>
      <c r="D370" s="39">
        <v>55550</v>
      </c>
      <c r="F370" s="2">
        <v>13.446099999999999</v>
      </c>
      <c r="H370" s="2">
        <v>89.929239080459766</v>
      </c>
      <c r="I370" s="2">
        <v>103.12961149425286</v>
      </c>
    </row>
    <row r="371" spans="1:9" x14ac:dyDescent="0.3">
      <c r="A371" s="33">
        <f t="shared" si="5"/>
        <v>2052</v>
      </c>
      <c r="B371" s="38">
        <v>55579</v>
      </c>
      <c r="C371" s="38">
        <v>55609</v>
      </c>
      <c r="D371" s="39">
        <v>55579</v>
      </c>
      <c r="F371" s="2">
        <v>12.145300000000001</v>
      </c>
      <c r="H371" s="2">
        <v>32.982377927321672</v>
      </c>
      <c r="I371" s="2">
        <v>42.736640107671604</v>
      </c>
    </row>
    <row r="372" spans="1:9" x14ac:dyDescent="0.3">
      <c r="A372" s="33">
        <f t="shared" si="5"/>
        <v>2052</v>
      </c>
      <c r="B372" s="38">
        <v>55610</v>
      </c>
      <c r="C372" s="38">
        <v>55639</v>
      </c>
      <c r="D372" s="39">
        <v>55610</v>
      </c>
      <c r="F372" s="2">
        <v>11.764699999999999</v>
      </c>
      <c r="H372" s="2">
        <v>22.271291111111111</v>
      </c>
      <c r="I372" s="2">
        <v>28.950699999999998</v>
      </c>
    </row>
    <row r="373" spans="1:9" x14ac:dyDescent="0.3">
      <c r="A373" s="33">
        <f t="shared" si="5"/>
        <v>2052</v>
      </c>
      <c r="B373" s="38">
        <v>55640</v>
      </c>
      <c r="C373" s="38">
        <v>55670</v>
      </c>
      <c r="D373" s="39">
        <v>55640</v>
      </c>
      <c r="F373" s="2">
        <v>11.923400000000001</v>
      </c>
      <c r="H373" s="2">
        <v>32.870412903225805</v>
      </c>
      <c r="I373" s="2">
        <v>12.756930107526882</v>
      </c>
    </row>
    <row r="374" spans="1:9" x14ac:dyDescent="0.3">
      <c r="A374" s="33">
        <f t="shared" si="5"/>
        <v>2052</v>
      </c>
      <c r="B374" s="38">
        <v>55671</v>
      </c>
      <c r="C374" s="38">
        <v>55700</v>
      </c>
      <c r="D374" s="39">
        <v>55671</v>
      </c>
      <c r="F374" s="2">
        <v>12.7554</v>
      </c>
      <c r="H374" s="2">
        <v>50.187144444444442</v>
      </c>
      <c r="I374" s="2">
        <v>22.054977777777779</v>
      </c>
    </row>
    <row r="375" spans="1:9" x14ac:dyDescent="0.3">
      <c r="A375" s="33">
        <f t="shared" si="5"/>
        <v>2052</v>
      </c>
      <c r="B375" s="38">
        <v>55701</v>
      </c>
      <c r="C375" s="38">
        <v>55731</v>
      </c>
      <c r="D375" s="39">
        <v>55701</v>
      </c>
      <c r="F375" s="2">
        <v>13.033300000000001</v>
      </c>
      <c r="H375" s="2">
        <v>114.74207419354839</v>
      </c>
      <c r="I375" s="2">
        <v>89.149406451612919</v>
      </c>
    </row>
    <row r="376" spans="1:9" x14ac:dyDescent="0.3">
      <c r="A376" s="33">
        <f t="shared" si="5"/>
        <v>2052</v>
      </c>
      <c r="B376" s="38">
        <v>55732</v>
      </c>
      <c r="C376" s="38">
        <v>55762</v>
      </c>
      <c r="D376" s="39">
        <v>55732</v>
      </c>
      <c r="F376" s="2">
        <v>13.305099999999999</v>
      </c>
      <c r="H376" s="2">
        <v>111.67109354838709</v>
      </c>
      <c r="I376" s="2">
        <v>95.227845161290332</v>
      </c>
    </row>
    <row r="377" spans="1:9" x14ac:dyDescent="0.3">
      <c r="A377" s="33">
        <f t="shared" si="5"/>
        <v>2052</v>
      </c>
      <c r="B377" s="38">
        <v>55763</v>
      </c>
      <c r="C377" s="38">
        <v>55792</v>
      </c>
      <c r="D377" s="39">
        <v>55763</v>
      </c>
      <c r="F377" s="2">
        <v>12.997299999999999</v>
      </c>
      <c r="H377" s="2">
        <v>87.446086666666673</v>
      </c>
      <c r="I377" s="2">
        <v>76.473826666666668</v>
      </c>
    </row>
    <row r="378" spans="1:9" x14ac:dyDescent="0.3">
      <c r="A378" s="33">
        <f t="shared" si="5"/>
        <v>2052</v>
      </c>
      <c r="B378" s="38">
        <v>55793</v>
      </c>
      <c r="C378" s="38">
        <v>55823</v>
      </c>
      <c r="D378" s="39">
        <v>55793</v>
      </c>
      <c r="F378" s="2">
        <v>13.101000000000001</v>
      </c>
      <c r="H378" s="2">
        <v>58.906967741935482</v>
      </c>
      <c r="I378" s="2">
        <v>60.241264516129043</v>
      </c>
    </row>
    <row r="379" spans="1:9" x14ac:dyDescent="0.3">
      <c r="A379" s="33">
        <f t="shared" si="5"/>
        <v>2052</v>
      </c>
      <c r="B379" s="38">
        <v>55824</v>
      </c>
      <c r="C379" s="38">
        <v>55853</v>
      </c>
      <c r="D379" s="39">
        <v>55824</v>
      </c>
      <c r="F379" s="2">
        <v>13.4323</v>
      </c>
      <c r="H379" s="2">
        <v>81.056231206657415</v>
      </c>
      <c r="I379" s="2">
        <v>85.497565187239942</v>
      </c>
    </row>
    <row r="380" spans="1:9" x14ac:dyDescent="0.3">
      <c r="A380" s="33">
        <f t="shared" si="5"/>
        <v>2052</v>
      </c>
      <c r="B380" s="38">
        <v>55854</v>
      </c>
      <c r="C380" s="38">
        <v>55884</v>
      </c>
      <c r="D380" s="39">
        <v>55854</v>
      </c>
      <c r="F380" s="2">
        <v>13.726100000000001</v>
      </c>
      <c r="H380" s="2">
        <v>117.99203870967742</v>
      </c>
      <c r="I380" s="2">
        <v>127.52042903225806</v>
      </c>
    </row>
    <row r="381" spans="1:9" x14ac:dyDescent="0.3">
      <c r="A381" s="33">
        <f t="shared" si="5"/>
        <v>2053</v>
      </c>
      <c r="B381" s="38">
        <v>55885</v>
      </c>
      <c r="C381" s="38">
        <v>55915</v>
      </c>
      <c r="D381" s="39">
        <v>55885</v>
      </c>
      <c r="F381" s="2">
        <v>13.8794</v>
      </c>
      <c r="H381" s="2">
        <v>90.686626881720429</v>
      </c>
      <c r="I381" s="2">
        <v>90.947988172043011</v>
      </c>
    </row>
    <row r="382" spans="1:9" x14ac:dyDescent="0.3">
      <c r="A382" s="33">
        <f t="shared" si="5"/>
        <v>2053</v>
      </c>
      <c r="B382" s="38">
        <v>55916</v>
      </c>
      <c r="C382" s="38">
        <v>55943</v>
      </c>
      <c r="D382" s="39">
        <v>55916</v>
      </c>
      <c r="F382" s="2">
        <v>13.7553</v>
      </c>
      <c r="H382" s="2">
        <v>91.951814285714292</v>
      </c>
      <c r="I382" s="2">
        <v>105.43108571428571</v>
      </c>
    </row>
    <row r="383" spans="1:9" x14ac:dyDescent="0.3">
      <c r="A383" s="33">
        <f t="shared" si="5"/>
        <v>2053</v>
      </c>
      <c r="B383" s="38">
        <v>55944</v>
      </c>
      <c r="C383" s="38">
        <v>55974</v>
      </c>
      <c r="D383" s="39">
        <v>55944</v>
      </c>
      <c r="F383" s="2">
        <v>12.4247</v>
      </c>
      <c r="H383" s="2">
        <v>33.740983983849262</v>
      </c>
      <c r="I383" s="2">
        <v>43.71955881561238</v>
      </c>
    </row>
    <row r="384" spans="1:9" x14ac:dyDescent="0.3">
      <c r="A384" s="33">
        <f t="shared" si="5"/>
        <v>2053</v>
      </c>
      <c r="B384" s="38">
        <v>55975</v>
      </c>
      <c r="C384" s="38">
        <v>56004</v>
      </c>
      <c r="D384" s="39">
        <v>55975</v>
      </c>
      <c r="F384" s="2">
        <v>12.035299999999999</v>
      </c>
      <c r="H384" s="2">
        <v>22.783520000000003</v>
      </c>
      <c r="I384" s="2">
        <v>29.616606666666666</v>
      </c>
    </row>
    <row r="385" spans="1:9" x14ac:dyDescent="0.3">
      <c r="A385" s="33">
        <f t="shared" si="5"/>
        <v>2053</v>
      </c>
      <c r="B385" s="38">
        <v>56005</v>
      </c>
      <c r="C385" s="38">
        <v>56035</v>
      </c>
      <c r="D385" s="39">
        <v>56005</v>
      </c>
      <c r="F385" s="2">
        <v>12.1976</v>
      </c>
      <c r="H385" s="2">
        <v>33.626404301075269</v>
      </c>
      <c r="I385" s="2">
        <v>13.050305376344086</v>
      </c>
    </row>
    <row r="386" spans="1:9" x14ac:dyDescent="0.3">
      <c r="A386" s="33">
        <f t="shared" si="5"/>
        <v>2053</v>
      </c>
      <c r="B386" s="38">
        <v>56036</v>
      </c>
      <c r="C386" s="38">
        <v>56065</v>
      </c>
      <c r="D386" s="39">
        <v>56036</v>
      </c>
      <c r="F386" s="2">
        <v>13.0488</v>
      </c>
      <c r="H386" s="2">
        <v>51.341422222222221</v>
      </c>
      <c r="I386" s="2">
        <v>22.562222222222221</v>
      </c>
    </row>
    <row r="387" spans="1:9" x14ac:dyDescent="0.3">
      <c r="A387" s="33">
        <f t="shared" si="5"/>
        <v>2053</v>
      </c>
      <c r="B387" s="38">
        <v>56066</v>
      </c>
      <c r="C387" s="38">
        <v>56096</v>
      </c>
      <c r="D387" s="39">
        <v>56066</v>
      </c>
      <c r="F387" s="2">
        <v>13.3331</v>
      </c>
      <c r="H387" s="2">
        <v>117.38114086021504</v>
      </c>
      <c r="I387" s="2">
        <v>91.199836559139783</v>
      </c>
    </row>
    <row r="388" spans="1:9" x14ac:dyDescent="0.3">
      <c r="A388" s="33">
        <f t="shared" si="5"/>
        <v>2053</v>
      </c>
      <c r="B388" s="38">
        <v>56097</v>
      </c>
      <c r="C388" s="38">
        <v>56127</v>
      </c>
      <c r="D388" s="39">
        <v>56097</v>
      </c>
      <c r="F388" s="2">
        <v>13.6111</v>
      </c>
      <c r="H388" s="2">
        <v>113.99330860215053</v>
      </c>
      <c r="I388" s="2">
        <v>97.261792473118277</v>
      </c>
    </row>
    <row r="389" spans="1:9" x14ac:dyDescent="0.3">
      <c r="B389" s="38"/>
      <c r="C389" s="38"/>
      <c r="D389" s="39"/>
      <c r="F389" s="4"/>
      <c r="G389" s="4"/>
      <c r="H389" s="4"/>
      <c r="I389" s="4"/>
    </row>
    <row r="390" spans="1:9" x14ac:dyDescent="0.3">
      <c r="B390" s="38"/>
      <c r="C390" s="38"/>
      <c r="D390" s="39"/>
      <c r="F390" s="4"/>
      <c r="G390" s="4"/>
      <c r="H390" s="4"/>
      <c r="I390" s="4"/>
    </row>
    <row r="391" spans="1:9" x14ac:dyDescent="0.3">
      <c r="B391" s="38"/>
      <c r="C391" s="38"/>
      <c r="D391" s="39"/>
      <c r="F391" s="4"/>
      <c r="G391" s="4"/>
      <c r="H391" s="4"/>
      <c r="I391" s="4"/>
    </row>
    <row r="392" spans="1:9" x14ac:dyDescent="0.3">
      <c r="A392" s="2">
        <v>2023</v>
      </c>
      <c r="B392" s="38"/>
      <c r="C392" s="38"/>
      <c r="D392" s="39"/>
      <c r="F392" s="4">
        <f>SUMIF($A$9:$A$388,$A392,F$9:F$388)/12</f>
        <v>2.5937877304147468</v>
      </c>
      <c r="G392" s="4"/>
      <c r="H392" s="4">
        <f>SUMIF($A$9:$A$388,$A392,H$9:H$388)/12</f>
        <v>14.605587470980666</v>
      </c>
      <c r="I392" s="4">
        <f>SUMIF($A$9:$A$388,$A392,I$9:I$388)/12</f>
        <v>22.113596660353252</v>
      </c>
    </row>
    <row r="393" spans="1:9" x14ac:dyDescent="0.3">
      <c r="A393" s="2">
        <f>A392+1</f>
        <v>2024</v>
      </c>
      <c r="B393" s="38"/>
      <c r="C393" s="38"/>
      <c r="D393" s="39"/>
      <c r="F393" s="4">
        <f t="shared" ref="F393:F414" si="6">SUMIF($A$9:$A$388,$A393,F$9:F$388)/12</f>
        <v>3.3851666666666662</v>
      </c>
      <c r="G393" s="4"/>
      <c r="H393" s="4">
        <f t="shared" ref="H393:I414" si="7">SUMIF($A$9:$A$388,$A393,H$9:H$388)/12</f>
        <v>79.700563550315167</v>
      </c>
      <c r="I393" s="4">
        <f t="shared" si="7"/>
        <v>89.676890192873472</v>
      </c>
    </row>
    <row r="394" spans="1:9" x14ac:dyDescent="0.3">
      <c r="A394" s="2">
        <f t="shared" ref="A394:A414" si="8">A393+1</f>
        <v>2025</v>
      </c>
      <c r="B394" s="38"/>
      <c r="C394" s="38"/>
      <c r="D394" s="39"/>
      <c r="F394" s="4">
        <f t="shared" si="6"/>
        <v>3.9465833333333333</v>
      </c>
      <c r="G394" s="4"/>
      <c r="H394" s="4">
        <f t="shared" si="7"/>
        <v>80.121675053072991</v>
      </c>
      <c r="I394" s="4">
        <f t="shared" si="7"/>
        <v>86.135596223219878</v>
      </c>
    </row>
    <row r="395" spans="1:9" x14ac:dyDescent="0.3">
      <c r="A395" s="2">
        <f t="shared" si="8"/>
        <v>2026</v>
      </c>
      <c r="B395" s="38"/>
      <c r="C395" s="38"/>
      <c r="D395" s="39"/>
      <c r="F395" s="4">
        <f t="shared" si="6"/>
        <v>4.0912166666666669</v>
      </c>
      <c r="G395" s="4"/>
      <c r="H395" s="4">
        <f t="shared" si="7"/>
        <v>79.048456897997625</v>
      </c>
      <c r="I395" s="4">
        <f t="shared" si="7"/>
        <v>84.721346492795504</v>
      </c>
    </row>
    <row r="396" spans="1:9" x14ac:dyDescent="0.3">
      <c r="A396" s="2">
        <f t="shared" si="8"/>
        <v>2027</v>
      </c>
      <c r="B396" s="38"/>
      <c r="C396" s="38"/>
      <c r="D396" s="39"/>
      <c r="F396" s="4">
        <f t="shared" si="6"/>
        <v>4.5516249999999996</v>
      </c>
      <c r="G396" s="4"/>
      <c r="H396" s="4">
        <f t="shared" si="7"/>
        <v>65.924085310144818</v>
      </c>
      <c r="I396" s="4">
        <f t="shared" si="7"/>
        <v>67.910082286971274</v>
      </c>
    </row>
    <row r="397" spans="1:9" x14ac:dyDescent="0.3">
      <c r="A397" s="2">
        <f t="shared" si="8"/>
        <v>2028</v>
      </c>
      <c r="B397" s="38"/>
      <c r="C397" s="38"/>
      <c r="D397" s="39"/>
      <c r="F397" s="4">
        <f t="shared" si="6"/>
        <v>4.9531000000000001</v>
      </c>
      <c r="G397" s="4"/>
      <c r="H397" s="4">
        <f t="shared" si="7"/>
        <v>54.075758723143231</v>
      </c>
      <c r="I397" s="4">
        <f t="shared" si="7"/>
        <v>53.47162963522144</v>
      </c>
    </row>
    <row r="398" spans="1:9" x14ac:dyDescent="0.3">
      <c r="A398" s="2">
        <f t="shared" si="8"/>
        <v>2029</v>
      </c>
      <c r="B398" s="38"/>
      <c r="C398" s="38"/>
      <c r="D398" s="39"/>
      <c r="F398" s="4">
        <f t="shared" si="6"/>
        <v>5.1650666666666663</v>
      </c>
      <c r="G398" s="4"/>
      <c r="H398" s="4">
        <f t="shared" si="7"/>
        <v>56.780113138921983</v>
      </c>
      <c r="I398" s="4">
        <f t="shared" si="7"/>
        <v>56.168759190317559</v>
      </c>
    </row>
    <row r="399" spans="1:9" x14ac:dyDescent="0.3">
      <c r="A399" s="2">
        <f t="shared" si="8"/>
        <v>2030</v>
      </c>
      <c r="B399" s="38"/>
      <c r="C399" s="38"/>
      <c r="D399" s="39"/>
      <c r="F399" s="4">
        <f t="shared" si="6"/>
        <v>5.1414583333333335</v>
      </c>
      <c r="G399" s="4"/>
      <c r="H399" s="4">
        <f t="shared" si="7"/>
        <v>57.494751278949877</v>
      </c>
      <c r="I399" s="4">
        <f t="shared" si="7"/>
        <v>56.353069312791597</v>
      </c>
    </row>
    <row r="400" spans="1:9" x14ac:dyDescent="0.3">
      <c r="A400" s="2">
        <f t="shared" si="8"/>
        <v>2031</v>
      </c>
      <c r="B400" s="38"/>
      <c r="C400" s="38"/>
      <c r="D400" s="39"/>
      <c r="F400" s="4">
        <f t="shared" si="6"/>
        <v>5.1921750000000007</v>
      </c>
      <c r="G400" s="4"/>
      <c r="H400" s="4">
        <f t="shared" si="7"/>
        <v>58.475985641932844</v>
      </c>
      <c r="I400" s="4">
        <f t="shared" si="7"/>
        <v>56.713399500849675</v>
      </c>
    </row>
    <row r="401" spans="1:9" x14ac:dyDescent="0.3">
      <c r="A401" s="2">
        <f t="shared" si="8"/>
        <v>2032</v>
      </c>
      <c r="B401" s="38"/>
      <c r="C401" s="38"/>
      <c r="D401" s="39"/>
      <c r="F401" s="4">
        <f t="shared" si="6"/>
        <v>5.2970083333333333</v>
      </c>
      <c r="G401" s="4"/>
      <c r="H401" s="4">
        <f t="shared" si="7"/>
        <v>59.068640416262951</v>
      </c>
      <c r="I401" s="4">
        <f t="shared" si="7"/>
        <v>55.482168853395656</v>
      </c>
    </row>
    <row r="402" spans="1:9" x14ac:dyDescent="0.3">
      <c r="A402" s="2">
        <f t="shared" si="8"/>
        <v>2033</v>
      </c>
      <c r="B402" s="38"/>
      <c r="C402" s="38"/>
      <c r="D402" s="39"/>
      <c r="F402" s="4">
        <f t="shared" si="6"/>
        <v>5.501733333333334</v>
      </c>
      <c r="G402" s="4"/>
      <c r="H402" s="4">
        <f t="shared" si="7"/>
        <v>57.36457272382156</v>
      </c>
      <c r="I402" s="4">
        <f t="shared" si="7"/>
        <v>49.15235250122538</v>
      </c>
    </row>
    <row r="403" spans="1:9" x14ac:dyDescent="0.3">
      <c r="A403" s="2">
        <f t="shared" si="8"/>
        <v>2034</v>
      </c>
      <c r="B403" s="38"/>
      <c r="C403" s="38"/>
      <c r="D403" s="39"/>
      <c r="F403" s="4">
        <f t="shared" si="6"/>
        <v>5.6569833333333319</v>
      </c>
      <c r="G403" s="4"/>
      <c r="H403" s="4">
        <f t="shared" si="7"/>
        <v>60.267654227732784</v>
      </c>
      <c r="I403" s="4">
        <f t="shared" si="7"/>
        <v>52.153401160091271</v>
      </c>
    </row>
    <row r="404" spans="1:9" x14ac:dyDescent="0.3">
      <c r="A404" s="2">
        <f t="shared" si="8"/>
        <v>2035</v>
      </c>
      <c r="B404" s="38"/>
      <c r="C404" s="38"/>
      <c r="D404" s="39"/>
      <c r="F404" s="4">
        <f t="shared" si="6"/>
        <v>5.7619083333333334</v>
      </c>
      <c r="G404" s="4"/>
      <c r="H404" s="4">
        <f t="shared" si="7"/>
        <v>61.907505957715024</v>
      </c>
      <c r="I404" s="4">
        <f t="shared" si="7"/>
        <v>52.715315748058543</v>
      </c>
    </row>
    <row r="405" spans="1:9" x14ac:dyDescent="0.3">
      <c r="A405" s="2">
        <f t="shared" si="8"/>
        <v>2036</v>
      </c>
      <c r="B405" s="38"/>
      <c r="C405" s="38"/>
      <c r="D405" s="39"/>
      <c r="F405" s="4">
        <f t="shared" si="6"/>
        <v>5.9103416666666666</v>
      </c>
      <c r="G405" s="4"/>
      <c r="H405" s="4">
        <f t="shared" si="7"/>
        <v>57.726770335667766</v>
      </c>
      <c r="I405" s="4">
        <f t="shared" si="7"/>
        <v>49.686720122224699</v>
      </c>
    </row>
    <row r="406" spans="1:9" x14ac:dyDescent="0.3">
      <c r="A406" s="2">
        <f t="shared" si="8"/>
        <v>2037</v>
      </c>
      <c r="F406" s="4">
        <f t="shared" si="6"/>
        <v>6.2392416666666657</v>
      </c>
      <c r="G406" s="4"/>
      <c r="H406" s="4">
        <f t="shared" si="7"/>
        <v>60.297045603001585</v>
      </c>
      <c r="I406" s="4">
        <f t="shared" si="7"/>
        <v>53.049573111030213</v>
      </c>
    </row>
    <row r="407" spans="1:9" x14ac:dyDescent="0.3">
      <c r="A407" s="2">
        <f t="shared" si="8"/>
        <v>2038</v>
      </c>
      <c r="B407" s="38"/>
      <c r="C407" s="38"/>
      <c r="D407" s="39"/>
      <c r="F407" s="4">
        <f t="shared" si="6"/>
        <v>6.4726916666666661</v>
      </c>
      <c r="H407" s="4">
        <f t="shared" si="7"/>
        <v>61.774379456250671</v>
      </c>
      <c r="I407" s="4">
        <f t="shared" si="7"/>
        <v>55.381426436933147</v>
      </c>
    </row>
    <row r="408" spans="1:9" x14ac:dyDescent="0.3">
      <c r="A408" s="2">
        <f t="shared" si="8"/>
        <v>2039</v>
      </c>
      <c r="B408" s="38"/>
      <c r="C408" s="38"/>
      <c r="D408" s="39"/>
      <c r="F408" s="4">
        <f t="shared" si="6"/>
        <v>6.8158833333333328</v>
      </c>
      <c r="H408" s="4">
        <f t="shared" si="7"/>
        <v>64.726246642069469</v>
      </c>
      <c r="I408" s="4">
        <f t="shared" si="7"/>
        <v>59.482884070252304</v>
      </c>
    </row>
    <row r="409" spans="1:9" x14ac:dyDescent="0.3">
      <c r="A409" s="2">
        <f t="shared" si="8"/>
        <v>2040</v>
      </c>
      <c r="B409" s="38"/>
      <c r="C409" s="38"/>
      <c r="D409" s="39"/>
      <c r="F409" s="4">
        <f t="shared" si="6"/>
        <v>7.2301333333333337</v>
      </c>
      <c r="H409" s="4">
        <f t="shared" si="7"/>
        <v>69.886290093150649</v>
      </c>
      <c r="I409" s="4">
        <f t="shared" si="7"/>
        <v>63.396335887423646</v>
      </c>
    </row>
    <row r="410" spans="1:9" x14ac:dyDescent="0.3">
      <c r="A410" s="2">
        <f t="shared" si="8"/>
        <v>2041</v>
      </c>
      <c r="B410" s="38"/>
      <c r="C410" s="38"/>
      <c r="D410" s="39"/>
      <c r="F410" s="4">
        <f t="shared" si="6"/>
        <v>7.6304999999999978</v>
      </c>
      <c r="H410" s="4">
        <f t="shared" si="7"/>
        <v>74.908028898350793</v>
      </c>
      <c r="I410" s="4">
        <f t="shared" si="7"/>
        <v>66.707481073529735</v>
      </c>
    </row>
    <row r="411" spans="1:9" x14ac:dyDescent="0.3">
      <c r="A411" s="2">
        <f t="shared" si="8"/>
        <v>2042</v>
      </c>
      <c r="B411" s="38"/>
      <c r="C411" s="38"/>
      <c r="D411" s="39"/>
      <c r="F411" s="4">
        <f t="shared" si="6"/>
        <v>8.1193083333333345</v>
      </c>
      <c r="H411" s="4">
        <f t="shared" si="7"/>
        <v>79.151030526966238</v>
      </c>
      <c r="I411" s="4">
        <f t="shared" si="7"/>
        <v>69.598035622950263</v>
      </c>
    </row>
    <row r="412" spans="1:9" x14ac:dyDescent="0.3">
      <c r="A412" s="2">
        <f t="shared" si="8"/>
        <v>2043</v>
      </c>
      <c r="B412" s="38"/>
      <c r="C412" s="38"/>
      <c r="D412" s="39"/>
      <c r="F412" s="4">
        <f t="shared" si="6"/>
        <v>8.5180500000000006</v>
      </c>
      <c r="H412" s="4">
        <f t="shared" si="7"/>
        <v>82.012684391464333</v>
      </c>
      <c r="I412" s="4">
        <f t="shared" si="7"/>
        <v>72.518843462449681</v>
      </c>
    </row>
    <row r="413" spans="1:9" x14ac:dyDescent="0.3">
      <c r="A413" s="2">
        <f t="shared" si="8"/>
        <v>2044</v>
      </c>
      <c r="B413" s="38"/>
      <c r="C413" s="38"/>
      <c r="D413" s="39"/>
      <c r="F413" s="4">
        <f t="shared" si="6"/>
        <v>9.0419666666666654</v>
      </c>
      <c r="H413" s="4">
        <f t="shared" si="7"/>
        <v>78.137614971092688</v>
      </c>
      <c r="I413" s="4">
        <f t="shared" si="7"/>
        <v>69.85728640806586</v>
      </c>
    </row>
    <row r="414" spans="1:9" x14ac:dyDescent="0.3">
      <c r="A414" s="2">
        <f t="shared" si="8"/>
        <v>2045</v>
      </c>
      <c r="B414" s="38"/>
      <c r="C414" s="38"/>
      <c r="D414" s="39"/>
      <c r="F414" s="4">
        <f t="shared" si="6"/>
        <v>9.4064916666666658</v>
      </c>
      <c r="H414" s="4">
        <f t="shared" si="7"/>
        <v>75.173270285705712</v>
      </c>
      <c r="I414" s="4">
        <f t="shared" si="7"/>
        <v>68.308655772206677</v>
      </c>
    </row>
    <row r="415" spans="1:9" x14ac:dyDescent="0.3">
      <c r="B415" s="38"/>
      <c r="C415" s="38"/>
      <c r="D415" s="39"/>
    </row>
    <row r="416" spans="1:9" x14ac:dyDescent="0.3">
      <c r="B416" s="38"/>
      <c r="C416" s="38"/>
      <c r="D416" s="39"/>
    </row>
    <row r="417" spans="2:4" x14ac:dyDescent="0.3">
      <c r="B417" s="38"/>
      <c r="C417" s="38"/>
      <c r="D417" s="39"/>
    </row>
    <row r="418" spans="2:4" x14ac:dyDescent="0.3">
      <c r="B418" s="38"/>
      <c r="C418" s="38"/>
      <c r="D418" s="39"/>
    </row>
    <row r="419" spans="2:4" x14ac:dyDescent="0.3">
      <c r="B419" s="38"/>
      <c r="C419" s="38"/>
      <c r="D419" s="39"/>
    </row>
    <row r="420" spans="2:4" x14ac:dyDescent="0.3">
      <c r="B420" s="38"/>
      <c r="C420" s="38"/>
      <c r="D420" s="39"/>
    </row>
    <row r="421" spans="2:4" x14ac:dyDescent="0.3">
      <c r="B421" s="38"/>
      <c r="C421" s="38"/>
      <c r="D421" s="39"/>
    </row>
    <row r="422" spans="2:4" x14ac:dyDescent="0.3">
      <c r="B422" s="38"/>
      <c r="C422" s="38"/>
      <c r="D422" s="39"/>
    </row>
    <row r="423" spans="2:4" x14ac:dyDescent="0.3">
      <c r="B423" s="38"/>
      <c r="C423" s="38"/>
      <c r="D423" s="39"/>
    </row>
    <row r="424" spans="2:4" x14ac:dyDescent="0.3">
      <c r="B424" s="38"/>
      <c r="C424" s="38"/>
      <c r="D424" s="39"/>
    </row>
    <row r="425" spans="2:4" x14ac:dyDescent="0.3">
      <c r="B425" s="38"/>
      <c r="C425" s="38"/>
      <c r="D425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FD184E-C710-4EFE-9770-4E7351D2B096}">
  <ds:schemaRefs>
    <ds:schemaRef ds:uri="http://schemas.openxmlformats.org/package/2006/metadata/core-properties"/>
    <ds:schemaRef ds:uri="http://purl.org/dc/dcmitype/"/>
    <ds:schemaRef ds:uri="http://purl.org/dc/terms/"/>
    <ds:schemaRef ds:uri="a504982d-01ac-4d8e-8698-61e17763bd0c"/>
    <ds:schemaRef ds:uri="67de7974-30e9-4e43-b8ca-77321d7e011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31F0DA-9AC9-4715-AE3E-97688E3CD935}"/>
</file>

<file path=customXml/itemProps3.xml><?xml version="1.0" encoding="utf-8"?>
<ds:datastoreItem xmlns:ds="http://schemas.openxmlformats.org/officeDocument/2006/customXml" ds:itemID="{6F2079C4-EC2C-489D-AB2B-7B4DCC0CED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9066C5-BBCF-4142-87C9-26D0BE33C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of Contents</vt:lpstr>
      <vt:lpstr>Chart</vt:lpstr>
      <vt:lpstr>FigHH_ES</vt:lpstr>
      <vt:lpstr>Fig PVMC_ES</vt:lpstr>
      <vt:lpstr>25 IRP - Sep 2024</vt:lpstr>
      <vt:lpstr>23 IRP - Sep 2022</vt:lpstr>
      <vt:lpstr>23 IRP Update - Sep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2018-03-19T22:41:36Z</dcterms:created>
  <dcterms:modified xsi:type="dcterms:W3CDTF">2025-01-08T22:37:37Z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{FA90C6B4-9F09-4D4C-8F2F-82F7F64910E6}</vt:lpwstr>
  </property>
  <property fmtid="{D5CDD505-2E9C-101B-9397-08002B2CF9AE}" pid="3" name="ContentTypeId">
    <vt:lpwstr>0x0101006E56B4D1795A2E4DB2F0B01679ED314A001F08DB4955B0D342BFDD40F8F1264977</vt:lpwstr>
  </property>
  <property fmtid="{D5CDD505-2E9C-101B-9397-08002B2CF9AE}" pid="4" name="Order">
    <vt:r8>55700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docset_NoMedatataSyncRequired">
    <vt:lpwstr>False</vt:lpwstr>
  </property>
</Properties>
</file>