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8. August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<sst xmlns="http://schemas.openxmlformats.org/spreadsheetml/2006/main" count="78" uniqueCount="34">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</sst>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64" activePane="bottomLeft" state="frozen"/>
      <selection pane="bottomLeft" activeCell="B79" sqref="B78:B79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44043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-74161.349999999991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2860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888.07</v>
      </c>
      <c r="E16" s="15"/>
      <c r="F16" s="16"/>
    </row>
    <row r="17" spans="1:12" x14ac:dyDescent="0.2">
      <c r="A17" s="6"/>
      <c r="B17" s="6" t="s">
        <v>6</v>
      </c>
      <c r="C17" s="6"/>
      <c r="D17" s="19">
        <v>-4253.5200000000004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-505.45000000000027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-74666.799999999988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2567995.27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417179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17484.689999999999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21897.84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456561.53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3024556.8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72194626.470000014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-1611770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199175.53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-1412594.47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70782032.000000015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-3291147.2799999993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6812994.5899999999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6812994.5899999999</v>
      </c>
      <c r="E55" s="15"/>
    </row>
    <row r="56" spans="1:9" x14ac:dyDescent="0.2">
      <c r="A56" s="6"/>
      <c r="B56" s="6" t="s">
        <v>8</v>
      </c>
      <c r="C56" s="6"/>
      <c r="D56" s="35">
        <f>+D55+D50</f>
        <v>3521847.3100000005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15083713.18</v>
      </c>
      <c r="E59" s="15"/>
    </row>
    <row r="60" spans="1:9" s="26" customFormat="1" x14ac:dyDescent="0.2">
      <c r="A60" s="30"/>
      <c r="B60" s="6" t="s">
        <v>3</v>
      </c>
      <c r="C60" s="30"/>
      <c r="D60" s="36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-551701.27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-551701.27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14532011.91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72177.109999999986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-8947.3700000000008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-8947.3700000000008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63229.739999999983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378956.47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43889.279999999999</v>
      </c>
      <c r="E79" s="15"/>
    </row>
    <row r="80" spans="1:6" x14ac:dyDescent="0.2">
      <c r="A80" s="6"/>
      <c r="B80" s="6" t="s">
        <v>7</v>
      </c>
      <c r="C80" s="6"/>
      <c r="D80" s="34">
        <f>SUM(D78:D79)</f>
        <v>43889.279999999999</v>
      </c>
      <c r="E80" s="15"/>
    </row>
    <row r="81" spans="1:7" x14ac:dyDescent="0.2">
      <c r="A81" s="6"/>
      <c r="B81" s="6" t="s">
        <v>8</v>
      </c>
      <c r="C81" s="6"/>
      <c r="D81" s="35">
        <f>+D80+D77</f>
        <v>422845.75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86932159.87000002</v>
      </c>
      <c r="E84" s="15"/>
      <c r="F84" s="44">
        <f>SUM(D12,D22,D32,D50,D59,D70,D77)</f>
        <v>14737533.4</v>
      </c>
      <c r="G84" s="45">
        <f>+F84-D84</f>
        <v>-72194626.470000014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5339696.84</v>
      </c>
      <c r="E85" s="15"/>
      <c r="F85" s="47">
        <f>SUM(D18+D28+D37+D55+D66+D73+D80)</f>
        <v>6752291.3100000005</v>
      </c>
      <c r="G85" s="45">
        <f t="shared" ref="G85:G88" si="0">+F85-D85</f>
        <v>1412594.4700000007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92271856.710000008</v>
      </c>
      <c r="E86" s="15"/>
      <c r="F86" s="44">
        <f>SUM(F84:F85)</f>
        <v>21489824.710000001</v>
      </c>
      <c r="G86" s="45">
        <f t="shared" si="0"/>
        <v>-70782032</v>
      </c>
    </row>
    <row r="87" spans="1:7" ht="12" thickTop="1" x14ac:dyDescent="0.2">
      <c r="A87" s="6" t="s">
        <v>17</v>
      </c>
      <c r="B87" s="6"/>
      <c r="C87" s="6"/>
      <c r="D87" s="49">
        <f>+D19+D29+D38+D47</f>
        <v>73731922.000000015</v>
      </c>
      <c r="E87" s="15"/>
      <c r="F87" s="49">
        <f>+D19+D29+D38</f>
        <v>2949890</v>
      </c>
      <c r="G87" s="45">
        <f t="shared" si="0"/>
        <v>-70782032.000000015</v>
      </c>
    </row>
    <row r="88" spans="1:7" ht="12" thickBot="1" x14ac:dyDescent="0.25">
      <c r="A88" s="6" t="s">
        <v>18</v>
      </c>
      <c r="B88" s="6"/>
      <c r="C88" s="6"/>
      <c r="D88" s="50">
        <f>+D81+D74+D67+D56</f>
        <v>18539934.710000001</v>
      </c>
      <c r="E88" s="15"/>
      <c r="F88" s="44">
        <f>+F86-F87</f>
        <v>18539934.710000001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47A3DD50D028B43A73DCE5260780B37" ma:contentTypeVersion="48" ma:contentTypeDescription="" ma:contentTypeScope="" ma:versionID="770d833b24f9638ad8a349bc09ff795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2019-09-19T07:00:00+00:00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190789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1B63D77-EBB6-42F0-953D-7C3DC99C8C3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82C4F20D-2E9C-4C03-86A5-CBE24CC59CDE}"/>
</file>

<file path=customXml/itemProps3.xml><?xml version="1.0" encoding="utf-8"?>
<ds:datastoreItem xmlns:ds="http://schemas.openxmlformats.org/officeDocument/2006/customXml" ds:itemID="{0D756EBC-4D9F-4BF0-BD1E-86599466A24A}"/>
</file>

<file path=customXml/itemProps4.xml><?xml version="1.0" encoding="utf-8"?>
<ds:datastoreItem xmlns:ds="http://schemas.openxmlformats.org/officeDocument/2006/customXml" ds:itemID="{73568DA7-FFBF-40A4-B0AF-D283D96EE7B1}"/>
</file>

<file path=customXml/itemProps5.xml><?xml version="1.0" encoding="utf-8"?>
<ds:datastoreItem xmlns:ds="http://schemas.openxmlformats.org/officeDocument/2006/customXml" ds:itemID="{7469505E-39F6-48AF-A8D3-DC27857A16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2020-08-06T19:34:07Z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0x0101006E56B4D1795A2E4DB2F0B01679ED314A00947A3DD50D028B43A73DCE5260780B37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