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80" windowHeight="7305" activeTab="1"/>
  </bookViews>
  <sheets>
    <sheet name="WCA Only Summary" sheetId="5" r:id="rId1"/>
    <sheet name="Transmission Plant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B1_Print" localSheetId="0">[1]Actuals!#REF!</definedName>
    <definedName name="B1_Print">[1]Actuals!#REF!</definedName>
    <definedName name="Bottom" localSheetId="0">[2]Variance!#REF!</definedName>
    <definedName name="Bottom">[2]Variance!#REF!</definedName>
    <definedName name="Controls" localSheetId="1">[3]Controls!$A$1:$I$543</definedName>
    <definedName name="Controls">[4]Controls!$A$1:$I$543</definedName>
    <definedName name="Controls2013" localSheetId="1">[5]Controls2013!$A$8:$AP$762</definedName>
    <definedName name="Controls2013">[4]Controls2013!$A$8:$AP$762</definedName>
    <definedName name="Controls2013OregonAccel">'[5]Controls2013 Oregon Accel'!$A$11:$AP$148</definedName>
    <definedName name="DeprateTransmissionJune2013" localSheetId="1">[3]TransmissionJune2013!$A$1:$S$11</definedName>
    <definedName name="DeprateTransmissionJune2013">[4]TransmissionJune2013!$A$1:$S$11</definedName>
    <definedName name="LastCell" localSheetId="0">[2]Variance!#REF!</definedName>
    <definedName name="LastCell">[2]Variance!#REF!</definedName>
    <definedName name="MD_High1">'[2]Master Data'!$A$2</definedName>
    <definedName name="MD_Low1">'[2]Master Data'!$D$29</definedName>
    <definedName name="_xlnm.Print_Area" localSheetId="0">'WCA Only Summary'!$A$1:$V$333</definedName>
    <definedName name="_xlnm.Print_Titles" localSheetId="0">'WCA Only Summary'!$1:$12</definedName>
    <definedName name="SAPBEXrevision" hidden="1">1</definedName>
    <definedName name="SAPBEXsysID" hidden="1">"BWP"</definedName>
    <definedName name="SAPBEXwbID" hidden="1">"49GIFYZHNJTATUOKXDMYE7SAP"</definedName>
    <definedName name="ST_Bottom1" localSheetId="0">[2]Variance!#REF!</definedName>
    <definedName name="ST_Bottom1">[2]Variance!#REF!</definedName>
    <definedName name="ST_Top1" localSheetId="0">[2]Variance!#REF!</definedName>
    <definedName name="ST_Top1">[2]Variance!#REF!</definedName>
    <definedName name="ST_Top2" localSheetId="0">[2]Variance!#REF!</definedName>
    <definedName name="ST_Top2">[2]Variance!#REF!</definedName>
  </definedNames>
  <calcPr calcId="145621"/>
</workbook>
</file>

<file path=xl/calcChain.xml><?xml version="1.0" encoding="utf-8"?>
<calcChain xmlns="http://schemas.openxmlformats.org/spreadsheetml/2006/main">
  <c r="P292" i="5" l="1"/>
  <c r="P124" i="5" l="1"/>
  <c r="S164" i="5" l="1"/>
  <c r="S216" i="5"/>
  <c r="S212" i="5"/>
  <c r="S213" i="5" s="1"/>
  <c r="P213" i="5"/>
  <c r="L213" i="5"/>
  <c r="D213" i="5"/>
  <c r="S292" i="5" l="1"/>
  <c r="S313" i="5"/>
  <c r="S303" i="5"/>
  <c r="S283" i="5"/>
  <c r="S264" i="5"/>
  <c r="S250" i="5"/>
  <c r="S249" i="5"/>
  <c r="S248" i="5"/>
  <c r="S247" i="5"/>
  <c r="S246" i="5"/>
  <c r="S245" i="5"/>
  <c r="S244" i="5"/>
  <c r="S243" i="5"/>
  <c r="S242" i="5"/>
  <c r="S241" i="5"/>
  <c r="S240" i="5"/>
  <c r="S239" i="5"/>
  <c r="S238" i="5"/>
  <c r="S237" i="5"/>
  <c r="P251" i="5"/>
  <c r="S217" i="5"/>
  <c r="P217" i="5"/>
  <c r="P209" i="5"/>
  <c r="P201" i="5"/>
  <c r="P193" i="5"/>
  <c r="S81" i="5"/>
  <c r="S80" i="5"/>
  <c r="S79" i="5"/>
  <c r="S78" i="5"/>
  <c r="S77" i="5"/>
  <c r="S76" i="5"/>
  <c r="S75" i="5"/>
  <c r="S74" i="5"/>
  <c r="P82" i="5"/>
  <c r="P51" i="5"/>
  <c r="P71" i="5"/>
  <c r="P93" i="5"/>
  <c r="P104" i="5"/>
  <c r="P113" i="5"/>
  <c r="P133" i="5"/>
  <c r="P144" i="5"/>
  <c r="P152" i="5"/>
  <c r="P162" i="5"/>
  <c r="S161" i="5"/>
  <c r="S160" i="5"/>
  <c r="S159" i="5"/>
  <c r="S158" i="5"/>
  <c r="S157" i="5"/>
  <c r="S156" i="5"/>
  <c r="S155" i="5"/>
  <c r="S151" i="5"/>
  <c r="S150" i="5"/>
  <c r="S149" i="5"/>
  <c r="S148" i="5"/>
  <c r="S147" i="5"/>
  <c r="S143" i="5"/>
  <c r="S142" i="5"/>
  <c r="S141" i="5"/>
  <c r="S140" i="5"/>
  <c r="S139" i="5"/>
  <c r="S138" i="5"/>
  <c r="S137" i="5"/>
  <c r="S136" i="5"/>
  <c r="S132" i="5"/>
  <c r="S131" i="5"/>
  <c r="S130" i="5"/>
  <c r="S129" i="5"/>
  <c r="S128" i="5"/>
  <c r="S127" i="5"/>
  <c r="S123" i="5"/>
  <c r="S122" i="5"/>
  <c r="S121" i="5"/>
  <c r="S120" i="5"/>
  <c r="S119" i="5"/>
  <c r="S118" i="5"/>
  <c r="S117" i="5"/>
  <c r="S116" i="5"/>
  <c r="S112" i="5"/>
  <c r="S111" i="5"/>
  <c r="S110" i="5"/>
  <c r="S109" i="5"/>
  <c r="S108" i="5"/>
  <c r="S107" i="5"/>
  <c r="S103" i="5"/>
  <c r="S102" i="5"/>
  <c r="S101" i="5"/>
  <c r="S100" i="5"/>
  <c r="S99" i="5"/>
  <c r="S98" i="5"/>
  <c r="S97" i="5"/>
  <c r="S96" i="5"/>
  <c r="S92" i="5"/>
  <c r="S91" i="5"/>
  <c r="S90" i="5"/>
  <c r="S89" i="5"/>
  <c r="S88" i="5"/>
  <c r="S87" i="5"/>
  <c r="S86" i="5"/>
  <c r="S85" i="5"/>
  <c r="S70" i="5"/>
  <c r="S69" i="5"/>
  <c r="S68" i="5"/>
  <c r="S67" i="5"/>
  <c r="S66" i="5"/>
  <c r="S65" i="5"/>
  <c r="S50" i="5"/>
  <c r="S49" i="5"/>
  <c r="S48" i="5"/>
  <c r="S47" i="5"/>
  <c r="S46" i="5"/>
  <c r="S45" i="5"/>
  <c r="S82" i="5" l="1"/>
  <c r="S273" i="5"/>
  <c r="S124" i="5"/>
  <c r="S51" i="5"/>
  <c r="S162" i="5"/>
  <c r="S152" i="5"/>
  <c r="S144" i="5"/>
  <c r="S133" i="5"/>
  <c r="S93" i="5"/>
  <c r="S71" i="5"/>
  <c r="S113" i="5"/>
  <c r="S104" i="5"/>
  <c r="P30" i="5" l="1"/>
  <c r="P22" i="5"/>
  <c r="P39" i="5" l="1"/>
  <c r="P185" i="5" l="1"/>
  <c r="P176" i="5"/>
  <c r="P315" i="5" s="1"/>
  <c r="P320" i="5" s="1"/>
  <c r="Q231" i="5"/>
  <c r="Q230" i="5"/>
  <c r="Q229" i="5"/>
  <c r="Q228" i="5"/>
  <c r="Q227" i="5"/>
  <c r="Q226" i="5"/>
  <c r="Q225" i="5"/>
  <c r="Q224" i="5"/>
  <c r="Q223" i="5"/>
  <c r="Q222" i="5"/>
  <c r="Q232" i="5" l="1"/>
  <c r="Q315" i="5" s="1"/>
  <c r="P322" i="5" s="1"/>
  <c r="L313" i="5"/>
  <c r="D313" i="5"/>
  <c r="L303" i="5"/>
  <c r="D303" i="5"/>
  <c r="L292" i="5"/>
  <c r="D292" i="5"/>
  <c r="L283" i="5"/>
  <c r="D283" i="5"/>
  <c r="L273" i="5"/>
  <c r="D273" i="5"/>
  <c r="L264" i="5"/>
  <c r="D264" i="5"/>
  <c r="S251" i="5"/>
  <c r="L251" i="5"/>
  <c r="D251" i="5"/>
  <c r="L232" i="5"/>
  <c r="D232" i="5"/>
  <c r="R231" i="5"/>
  <c r="R230" i="5"/>
  <c r="R229" i="5"/>
  <c r="R228" i="5"/>
  <c r="R227" i="5"/>
  <c r="R226" i="5"/>
  <c r="R225" i="5"/>
  <c r="R224" i="5"/>
  <c r="R223" i="5"/>
  <c r="R222" i="5"/>
  <c r="L217" i="5"/>
  <c r="D217" i="5"/>
  <c r="S209" i="5"/>
  <c r="L209" i="5"/>
  <c r="D209" i="5"/>
  <c r="S208" i="5"/>
  <c r="S207" i="5"/>
  <c r="S206" i="5"/>
  <c r="S205" i="5"/>
  <c r="S204" i="5"/>
  <c r="S201" i="5"/>
  <c r="L201" i="5"/>
  <c r="D201" i="5"/>
  <c r="S200" i="5"/>
  <c r="S199" i="5"/>
  <c r="S198" i="5"/>
  <c r="S197" i="5"/>
  <c r="S196" i="5"/>
  <c r="S193" i="5"/>
  <c r="L193" i="5"/>
  <c r="D193" i="5"/>
  <c r="S192" i="5"/>
  <c r="S191" i="5"/>
  <c r="S190" i="5"/>
  <c r="S189" i="5"/>
  <c r="S188" i="5"/>
  <c r="S185" i="5"/>
  <c r="L185" i="5"/>
  <c r="D185" i="5"/>
  <c r="S184" i="5"/>
  <c r="S183" i="5"/>
  <c r="S182" i="5"/>
  <c r="S181" i="5"/>
  <c r="S180" i="5"/>
  <c r="S179" i="5"/>
  <c r="L176" i="5"/>
  <c r="D176" i="5"/>
  <c r="S175" i="5"/>
  <c r="S174" i="5"/>
  <c r="S173" i="5"/>
  <c r="S172" i="5"/>
  <c r="S171" i="5"/>
  <c r="L162" i="5"/>
  <c r="D162" i="5"/>
  <c r="L152" i="5"/>
  <c r="D152" i="5"/>
  <c r="L144" i="5"/>
  <c r="D144" i="5"/>
  <c r="L133" i="5"/>
  <c r="D133" i="5"/>
  <c r="L124" i="5"/>
  <c r="D124" i="5"/>
  <c r="L113" i="5"/>
  <c r="D113" i="5"/>
  <c r="L104" i="5"/>
  <c r="D104" i="5"/>
  <c r="L93" i="5"/>
  <c r="D93" i="5"/>
  <c r="L82" i="5"/>
  <c r="D82" i="5"/>
  <c r="L71" i="5"/>
  <c r="D71" i="5"/>
  <c r="L51" i="5"/>
  <c r="D51" i="5"/>
  <c r="L39" i="5"/>
  <c r="D39" i="5"/>
  <c r="S38" i="5"/>
  <c r="S37" i="5"/>
  <c r="S36" i="5"/>
  <c r="S35" i="5"/>
  <c r="S34" i="5"/>
  <c r="L30" i="5"/>
  <c r="D30" i="5"/>
  <c r="S29" i="5"/>
  <c r="S28" i="5"/>
  <c r="S27" i="5"/>
  <c r="L22" i="5"/>
  <c r="D22" i="5"/>
  <c r="S21" i="5"/>
  <c r="S20" i="5"/>
  <c r="S19" i="5"/>
  <c r="S18" i="5"/>
  <c r="S17" i="5"/>
  <c r="R232" i="5" l="1"/>
  <c r="S232" i="5" s="1"/>
  <c r="R30" i="5"/>
  <c r="S30" i="5" s="1"/>
  <c r="R176" i="5"/>
  <c r="R251" i="5"/>
  <c r="R22" i="5"/>
  <c r="S26" i="5"/>
  <c r="R39" i="5"/>
  <c r="S39" i="5" s="1"/>
  <c r="S170" i="5"/>
  <c r="S16" i="5"/>
  <c r="S33" i="5"/>
  <c r="C33" i="4"/>
  <c r="C20" i="4"/>
  <c r="D20" i="4"/>
  <c r="S22" i="5" l="1"/>
  <c r="R315" i="5"/>
  <c r="P324" i="5" s="1"/>
  <c r="P326" i="5" s="1"/>
  <c r="S176" i="5"/>
  <c r="D33" i="4"/>
  <c r="S315" i="5" l="1"/>
</calcChain>
</file>

<file path=xl/sharedStrings.xml><?xml version="1.0" encoding="utf-8"?>
<sst xmlns="http://schemas.openxmlformats.org/spreadsheetml/2006/main" count="815" uniqueCount="229">
  <si>
    <t>PACIFICORP</t>
  </si>
  <si>
    <t>COMPARISON OF SUMMARY OF ESTIMATED SURVIVOR CURVES, NET SALVAGE PERCENT, ORIGINAL COST, BOOK DEPRECIATION RESERVE</t>
  </si>
  <si>
    <t>AND CALCULATED ANNUAL DEPRECIATION ACCRUALS RELATED TO PACIFICORP PROPOSAL AND SETTLMENT SCENARIO AS OF DECEMBER 31, 2013*</t>
  </si>
  <si>
    <t>PROBABLE</t>
  </si>
  <si>
    <t>NET</t>
  </si>
  <si>
    <t xml:space="preserve">CALCULATED ANNUAL </t>
  </si>
  <si>
    <t>ORIGINAL</t>
  </si>
  <si>
    <t>RETIREMENT</t>
  </si>
  <si>
    <t>SURVIVOR</t>
  </si>
  <si>
    <t>SALVAGE</t>
  </si>
  <si>
    <t xml:space="preserve">ACCRUAL </t>
  </si>
  <si>
    <t>ACCRUAL</t>
  </si>
  <si>
    <t>ACCOUNT</t>
  </si>
  <si>
    <t>COST</t>
  </si>
  <si>
    <t>DATE</t>
  </si>
  <si>
    <t>CURVE</t>
  </si>
  <si>
    <t>PERCENT</t>
  </si>
  <si>
    <t>AMOUNT</t>
  </si>
  <si>
    <t>RATE</t>
  </si>
  <si>
    <t>STEAM PRODUCTION PLANT</t>
  </si>
  <si>
    <t>Land Rights</t>
  </si>
  <si>
    <t>SQUARE</t>
  </si>
  <si>
    <t>Structures and Improvements</t>
  </si>
  <si>
    <t>120-R1.5</t>
  </si>
  <si>
    <t>Boiler Plant Equipment</t>
  </si>
  <si>
    <t>68-S0</t>
  </si>
  <si>
    <t>Turbogenerator Units</t>
  </si>
  <si>
    <t>57-S0</t>
  </si>
  <si>
    <t>Accessory Electric Equipment</t>
  </si>
  <si>
    <t>75-R2.5</t>
  </si>
  <si>
    <t>Miscellaneous Power Plant Equipment</t>
  </si>
  <si>
    <t>40-O1</t>
  </si>
  <si>
    <t>Reserve Amortization</t>
  </si>
  <si>
    <t>COLSTRIP</t>
  </si>
  <si>
    <t>TOTAL COLSTRIP</t>
  </si>
  <si>
    <t>JAMES RIVER</t>
  </si>
  <si>
    <t>TOTAL JAMES RIVER</t>
  </si>
  <si>
    <t>JIM BRIDGER</t>
  </si>
  <si>
    <t>TOTAL JIM BRIDGER</t>
  </si>
  <si>
    <t>HYDRAULIC PRODUCTION PLANT</t>
  </si>
  <si>
    <t>Reservoirs, Dams and Waterways</t>
  </si>
  <si>
    <t>120-R2</t>
  </si>
  <si>
    <t>Waterwheels, Turbines and Generators</t>
  </si>
  <si>
    <t>90-L1.5</t>
  </si>
  <si>
    <t>70-L0</t>
  </si>
  <si>
    <t>75-R0.5</t>
  </si>
  <si>
    <t>Roads, Railroads and Bridges</t>
  </si>
  <si>
    <t>BEND</t>
  </si>
  <si>
    <t>TOTAL BEND</t>
  </si>
  <si>
    <t>CONDIT</t>
  </si>
  <si>
    <t>FULLY ACCRUED</t>
  </si>
  <si>
    <t>Flood Rights</t>
  </si>
  <si>
    <t>TOTAL CONDIT</t>
  </si>
  <si>
    <t>EAGLE POINT</t>
  </si>
  <si>
    <t>TOTAL EAGLE POINT</t>
  </si>
  <si>
    <t>KLAMATH RIVER</t>
  </si>
  <si>
    <t>TOTAL KLAMATH RIVER</t>
  </si>
  <si>
    <t>KLAMATH RIVER - ACCELERATED</t>
  </si>
  <si>
    <t>TOTAL KLAMATH RIVER ACCELERATED</t>
  </si>
  <si>
    <t>MERWIN</t>
  </si>
  <si>
    <t>Fish/Wildlife</t>
  </si>
  <si>
    <t>TOTAL MERWIN</t>
  </si>
  <si>
    <t>NORTH UMPQUA</t>
  </si>
  <si>
    <t>TOTAL NORTH UMPQUA</t>
  </si>
  <si>
    <t>PROSPECT # 1, 2 AND 4</t>
  </si>
  <si>
    <t>TOTAL PROSPECT # 1, 2 AND 4</t>
  </si>
  <si>
    <t>PROSPECT #3</t>
  </si>
  <si>
    <t>TOTAL PROSPECT #3</t>
  </si>
  <si>
    <t>SWIFT</t>
  </si>
  <si>
    <t>TOTAL SWIFT</t>
  </si>
  <si>
    <t>WALLOWA FALLS</t>
  </si>
  <si>
    <t>TOTAL WALLOWA FALLS</t>
  </si>
  <si>
    <t>YALE</t>
  </si>
  <si>
    <t>TOTAL YALE</t>
  </si>
  <si>
    <t>HYDRO DECOMMISSIONING RESERVE</t>
  </si>
  <si>
    <t>OTHER PRODUCTION PLANT</t>
  </si>
  <si>
    <t>CHEHALIS</t>
  </si>
  <si>
    <t>70-S2.5</t>
  </si>
  <si>
    <t>Fuel Holders, Producers and Accessories</t>
  </si>
  <si>
    <t>50-R2</t>
  </si>
  <si>
    <t>Prime Movers</t>
  </si>
  <si>
    <t>45-R2.5</t>
  </si>
  <si>
    <t>Generators</t>
  </si>
  <si>
    <t>70-R3</t>
  </si>
  <si>
    <t>60-R3</t>
  </si>
  <si>
    <t>TOTAL CHEHALIS</t>
  </si>
  <si>
    <t>HERMISTON</t>
  </si>
  <si>
    <t>TOTAL HERMISTON</t>
  </si>
  <si>
    <t>70-R1</t>
  </si>
  <si>
    <t>60-R2.5</t>
  </si>
  <si>
    <t>GOODNOE HILLS - WIND</t>
  </si>
  <si>
    <t>TOTAL GOODNOE HILLS - WIND</t>
  </si>
  <si>
    <t>LEANING JUNIPER - WIND</t>
  </si>
  <si>
    <t>TOTAL LEANING JUMPER - WIND</t>
  </si>
  <si>
    <t>MARENGO - WIND</t>
  </si>
  <si>
    <t>TOTAL MARENGO - WIND</t>
  </si>
  <si>
    <t>SOLAR GENERATING</t>
  </si>
  <si>
    <t>Generators - Oregon High Desert</t>
  </si>
  <si>
    <t>TOTAL SOLAR GENERATING</t>
  </si>
  <si>
    <t>MOBILE GENERATORS</t>
  </si>
  <si>
    <t xml:space="preserve">          </t>
  </si>
  <si>
    <t>West Side Mobile Generator</t>
  </si>
  <si>
    <t>TOTAL MOBILE GENERATORS</t>
  </si>
  <si>
    <t>TRANSMISSION PLANT*</t>
  </si>
  <si>
    <t>Rights-of-Way</t>
  </si>
  <si>
    <t>75-R4</t>
  </si>
  <si>
    <t>Station Equipment</t>
  </si>
  <si>
    <t>58-S0</t>
  </si>
  <si>
    <t>Supervisory Equipment</t>
  </si>
  <si>
    <t>Towers and Fixtures</t>
  </si>
  <si>
    <t>68-R4</t>
  </si>
  <si>
    <t>Poles and Fixtures</t>
  </si>
  <si>
    <t>60-R2</t>
  </si>
  <si>
    <t>Overhead Conductors and Devices</t>
  </si>
  <si>
    <t>63-R3</t>
  </si>
  <si>
    <t>Underground Conduit</t>
  </si>
  <si>
    <t>Underground Conductors and Devices</t>
  </si>
  <si>
    <t>Roads and Trails</t>
  </si>
  <si>
    <t>70-R5</t>
  </si>
  <si>
    <t>TOTAL TRANSMISSION PLANT</t>
  </si>
  <si>
    <t>55-R1</t>
  </si>
  <si>
    <t>Poles, Towers and Fixtures</t>
  </si>
  <si>
    <t>Line Transformers</t>
  </si>
  <si>
    <t>Overhead Services</t>
  </si>
  <si>
    <t>Underground Services</t>
  </si>
  <si>
    <t>55-R4</t>
  </si>
  <si>
    <t>Meters</t>
  </si>
  <si>
    <t>Installations on Customer Premises</t>
  </si>
  <si>
    <t>Street Lighting and Signal Systems</t>
  </si>
  <si>
    <t>WASHINGTON -  DISTRIBUTION</t>
  </si>
  <si>
    <t>50-R3</t>
  </si>
  <si>
    <t>53-R1</t>
  </si>
  <si>
    <t>52-R1.5</t>
  </si>
  <si>
    <t>60-R1</t>
  </si>
  <si>
    <t>43-R2</t>
  </si>
  <si>
    <t>25-S5</t>
  </si>
  <si>
    <t>30-L0</t>
  </si>
  <si>
    <t>45-R1</t>
  </si>
  <si>
    <t>TOTAL WASHINGTON - DISTRIBUTION</t>
  </si>
  <si>
    <t>GENERAL PLANT</t>
  </si>
  <si>
    <t>OREGON - GENERAL</t>
  </si>
  <si>
    <t>58-R1</t>
  </si>
  <si>
    <t>Transportation Equipment - Light Trucks and Vans</t>
  </si>
  <si>
    <t>12-L2.5</t>
  </si>
  <si>
    <t>Transportation Equipment - Medium Trucks</t>
  </si>
  <si>
    <t>16-L3</t>
  </si>
  <si>
    <t>Transportation Equipment - Trailers</t>
  </si>
  <si>
    <t>34-L2</t>
  </si>
  <si>
    <t>Light Power Operated Equipment</t>
  </si>
  <si>
    <t>9-L3</t>
  </si>
  <si>
    <t>Heavy Power Operated Equipment</t>
  </si>
  <si>
    <t>15-L1</t>
  </si>
  <si>
    <t>TOTAL OREGON - GENERAL</t>
  </si>
  <si>
    <t>WASHINGTON - GENERAL</t>
  </si>
  <si>
    <t>40-R3</t>
  </si>
  <si>
    <t>13-L2.5</t>
  </si>
  <si>
    <t>16-L2.5</t>
  </si>
  <si>
    <t>33-S0.5</t>
  </si>
  <si>
    <t>10-R4</t>
  </si>
  <si>
    <t>13-L1.5</t>
  </si>
  <si>
    <t>TOTAL WASHINGTON - GENERAL</t>
  </si>
  <si>
    <t>WYOMING - GENERAL*</t>
  </si>
  <si>
    <t>50-SQ</t>
  </si>
  <si>
    <t>13-S1.5</t>
  </si>
  <si>
    <t>15-L1.5</t>
  </si>
  <si>
    <t>15-L0</t>
  </si>
  <si>
    <t>TOTAL WYOMING - GENERAL</t>
  </si>
  <si>
    <t>CALIFORNIA - GENERAL</t>
  </si>
  <si>
    <t>10-S3</t>
  </si>
  <si>
    <t>15-L2</t>
  </si>
  <si>
    <t>35-R2</t>
  </si>
  <si>
    <t>8-R4</t>
  </si>
  <si>
    <t>14-L1.5</t>
  </si>
  <si>
    <t>TOTAL CALIFORNIA - GENERAL</t>
  </si>
  <si>
    <t>UTAH - GENERAL*</t>
  </si>
  <si>
    <t>45-S0</t>
  </si>
  <si>
    <t>12-L3</t>
  </si>
  <si>
    <t>Aircraft</t>
  </si>
  <si>
    <t>10-SQ</t>
  </si>
  <si>
    <t>16-L2</t>
  </si>
  <si>
    <t>14-L0.5</t>
  </si>
  <si>
    <t>TOTAL UTAH - GENERAL</t>
  </si>
  <si>
    <t>IDAHO - GENERAL*</t>
  </si>
  <si>
    <t>55-R3</t>
  </si>
  <si>
    <t>12-S2</t>
  </si>
  <si>
    <t>18-L0.5</t>
  </si>
  <si>
    <t>TOTAL IDAHO - GENERAL</t>
  </si>
  <si>
    <t>Estimated decommissioning costs are $6,633,750</t>
  </si>
  <si>
    <t>*</t>
  </si>
  <si>
    <t xml:space="preserve">Depreciation rates transmission plant and for Utah, Wyoming and Idaho distribution and general plant are based actual plant and reserve balances as of June 30, 2013.  </t>
  </si>
  <si>
    <t xml:space="preserve">  The annual accrual amounts shown in this schedule are calculated by applying these rates to December 31, 2013 projected balances.</t>
  </si>
  <si>
    <t>UE-130052</t>
  </si>
  <si>
    <t>WA %</t>
  </si>
  <si>
    <t>CAGW</t>
  </si>
  <si>
    <t>JBG</t>
  </si>
  <si>
    <t>(a)</t>
  </si>
  <si>
    <t>WA</t>
  </si>
  <si>
    <t>TOTAL WA Allocated</t>
  </si>
  <si>
    <t>**</t>
  </si>
  <si>
    <t>PACIFICORP d/b/a PACIFIC POWER &amp; LIGHT COMPANY</t>
  </si>
  <si>
    <t>TRANSMISSION PLANT</t>
  </si>
  <si>
    <t>TRANSMISSION SPLIT</t>
  </si>
  <si>
    <t>Total</t>
  </si>
  <si>
    <t>Transmission - East</t>
  </si>
  <si>
    <t>Transmission - West</t>
  </si>
  <si>
    <t>Plant</t>
  </si>
  <si>
    <t>Supplemental 1
 Depn Change</t>
  </si>
  <si>
    <t>WA Allocated
CAGW %</t>
  </si>
  <si>
    <t>Supplemental 2
 Depn Change</t>
  </si>
  <si>
    <t>CAGE %</t>
  </si>
  <si>
    <t>CAGW %</t>
  </si>
  <si>
    <t>See Transmission Plant Tab</t>
  </si>
  <si>
    <t>Fixed Dollar Amt.</t>
  </si>
  <si>
    <t>Washington Allocated Impact</t>
  </si>
  <si>
    <t>WASHINGTON ALLOCATED INCREASE (DECREASE) in ANNUAL DEPRECIATION EXPENSE</t>
  </si>
  <si>
    <t>ORIGINAL FILING</t>
  </si>
  <si>
    <t>1st SUPPLEMENTAL</t>
  </si>
  <si>
    <t>2nd SUPPLEMENTAL</t>
  </si>
  <si>
    <t>TOTAL IMPACT</t>
  </si>
  <si>
    <t>ORIGINAL FILING MODIFIED by 1st and 2nd SUPPLEMENTALS</t>
  </si>
  <si>
    <t>TOTAL WASHINGTON ALLOCATION IN ORIGINAL FILING:</t>
  </si>
  <si>
    <t>TOTAL WASHINGTON ALLOCATED IMPACT OF JULY 2013 1st SUPPLEMENTAL:</t>
  </si>
  <si>
    <t>TOTAL WASHINGTON ALLOCATED IMPACT OF SEPTEMBER 2013 2nd SUPPLEMENTAL:</t>
  </si>
  <si>
    <t>ADJUSTED WASHINGTON ALLOCATION DEPRECIATION EXPENSE IMPACT</t>
  </si>
  <si>
    <t>FACTOR</t>
  </si>
  <si>
    <t>Reference Exhibit No.___(HEL-2)</t>
  </si>
  <si>
    <t>Reference Exhibit No,___(HEL-4)</t>
  </si>
  <si>
    <t>Reference Exhibit No.___(HEL-6)</t>
  </si>
  <si>
    <t>Hydro electric production plant assets and associated depreciation rates that remained unchanged from the initial filing and not reflected in Attachment 1 to Order 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</si>
</sst>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\-yyyy"/>
    <numFmt numFmtId="166" formatCode="0.000%"/>
    <numFmt numFmtId="167" formatCode="0.0000%"/>
    <numFmt numFmtId="168" formatCode="&quot;$&quot;###0;[Red]\(&quot;$&quot;###0\)"/>
    <numFmt numFmtId="169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2"/>
    </font>
    <font>
      <sz val="8"/>
      <color theme="1"/>
      <name val="Times New Roman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4">
    <xf numFmtId="0" fontId="0" fillId="0" borderId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16" fillId="0" borderId="0" applyFont="0" applyFill="0" applyBorder="0" applyProtection="0">
      <alignment horizontal="right"/>
    </xf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69" fontId="17" fillId="0" borderId="0" applyNumberFormat="0" applyFill="0" applyBorder="0" applyAlignment="0" applyProtection="0"/>
    <xf numFmtId="0" fontId="18" fillId="0" borderId="12" applyNumberFormat="0" applyBorder="0" applyAlignment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12" fontId="19" fillId="2" borderId="13">
      <alignment horizontal="left"/>
    </xf>
    <xf numFmtId="4" fontId="20" fillId="3" borderId="14" applyNumberFormat="0" applyProtection="0">
      <alignment vertical="center"/>
    </xf>
    <xf numFmtId="4" fontId="21" fillId="4" borderId="14" applyNumberFormat="0" applyProtection="0">
      <alignment vertical="center"/>
    </xf>
    <xf numFmtId="4" fontId="20" fillId="4" borderId="14" applyNumberFormat="0" applyProtection="0">
      <alignment horizontal="left" vertical="center" indent="1"/>
    </xf>
    <xf numFmtId="0" fontId="20" fillId="4" borderId="14" applyNumberFormat="0" applyProtection="0">
      <alignment horizontal="left" vertical="top" indent="1"/>
    </xf>
    <xf numFmtId="4" fontId="20" fillId="5" borderId="14" applyNumberFormat="0" applyProtection="0"/>
    <xf numFmtId="4" fontId="20" fillId="5" borderId="0" applyNumberFormat="0" applyProtection="0">
      <alignment horizontal="left" vertical="center" indent="1"/>
    </xf>
    <xf numFmtId="4" fontId="22" fillId="6" borderId="14" applyNumberFormat="0" applyProtection="0">
      <alignment horizontal="right" vertical="center"/>
    </xf>
    <xf numFmtId="4" fontId="22" fillId="7" borderId="14" applyNumberFormat="0" applyProtection="0">
      <alignment horizontal="right" vertical="center"/>
    </xf>
    <xf numFmtId="4" fontId="22" fillId="8" borderId="14" applyNumberFormat="0" applyProtection="0">
      <alignment horizontal="right" vertical="center"/>
    </xf>
    <xf numFmtId="4" fontId="22" fillId="9" borderId="14" applyNumberFormat="0" applyProtection="0">
      <alignment horizontal="right" vertical="center"/>
    </xf>
    <xf numFmtId="4" fontId="22" fillId="10" borderId="14" applyNumberFormat="0" applyProtection="0">
      <alignment horizontal="right" vertical="center"/>
    </xf>
    <xf numFmtId="4" fontId="22" fillId="11" borderId="14" applyNumberFormat="0" applyProtection="0">
      <alignment horizontal="right" vertical="center"/>
    </xf>
    <xf numFmtId="4" fontId="22" fillId="12" borderId="14" applyNumberFormat="0" applyProtection="0">
      <alignment horizontal="right" vertical="center"/>
    </xf>
    <xf numFmtId="4" fontId="22" fillId="13" borderId="14" applyNumberFormat="0" applyProtection="0">
      <alignment horizontal="right" vertical="center"/>
    </xf>
    <xf numFmtId="4" fontId="22" fillId="14" borderId="14" applyNumberFormat="0" applyProtection="0">
      <alignment horizontal="right" vertical="center"/>
    </xf>
    <xf numFmtId="4" fontId="20" fillId="15" borderId="15" applyNumberFormat="0" applyProtection="0">
      <alignment horizontal="left" vertical="center" indent="1"/>
    </xf>
    <xf numFmtId="4" fontId="22" fillId="16" borderId="0" applyNumberFormat="0" applyProtection="0">
      <alignment horizontal="left" indent="1"/>
    </xf>
    <xf numFmtId="4" fontId="23" fillId="17" borderId="0" applyNumberFormat="0" applyProtection="0">
      <alignment horizontal="left" vertical="center" indent="1"/>
    </xf>
    <xf numFmtId="4" fontId="22" fillId="18" borderId="14" applyNumberFormat="0" applyProtection="0">
      <alignment horizontal="right" vertical="center"/>
    </xf>
    <xf numFmtId="4" fontId="24" fillId="19" borderId="0" applyNumberFormat="0" applyProtection="0">
      <alignment horizontal="left" indent="1"/>
    </xf>
    <xf numFmtId="4" fontId="25" fillId="20" borderId="0" applyNumberFormat="0" applyProtection="0"/>
    <xf numFmtId="0" fontId="5" fillId="17" borderId="14" applyNumberFormat="0" applyProtection="0">
      <alignment horizontal="left" vertical="center" indent="1"/>
    </xf>
    <xf numFmtId="0" fontId="5" fillId="17" borderId="14" applyNumberFormat="0" applyProtection="0">
      <alignment horizontal="left" vertical="top" indent="1"/>
    </xf>
    <xf numFmtId="0" fontId="5" fillId="5" borderId="14" applyNumberFormat="0" applyProtection="0">
      <alignment horizontal="left" vertical="center" indent="1"/>
    </xf>
    <xf numFmtId="0" fontId="5" fillId="5" borderId="14" applyNumberFormat="0" applyProtection="0">
      <alignment horizontal="left" vertical="top" indent="1"/>
    </xf>
    <xf numFmtId="0" fontId="5" fillId="21" borderId="14" applyNumberFormat="0" applyProtection="0">
      <alignment horizontal="left" vertical="center" indent="1"/>
    </xf>
    <xf numFmtId="0" fontId="5" fillId="21" borderId="14" applyNumberFormat="0" applyProtection="0">
      <alignment horizontal="left" vertical="top" indent="1"/>
    </xf>
    <xf numFmtId="0" fontId="5" fillId="22" borderId="14" applyNumberFormat="0" applyProtection="0">
      <alignment horizontal="left" vertical="center" indent="1"/>
    </xf>
    <xf numFmtId="0" fontId="5" fillId="22" borderId="14" applyNumberFormat="0" applyProtection="0">
      <alignment horizontal="left" vertical="top" indent="1"/>
    </xf>
    <xf numFmtId="4" fontId="22" fillId="23" borderId="14" applyNumberFormat="0" applyProtection="0">
      <alignment vertical="center"/>
    </xf>
    <xf numFmtId="4" fontId="26" fillId="23" borderId="14" applyNumberFormat="0" applyProtection="0">
      <alignment vertical="center"/>
    </xf>
    <xf numFmtId="4" fontId="22" fillId="23" borderId="14" applyNumberFormat="0" applyProtection="0">
      <alignment horizontal="left" vertical="center" indent="1"/>
    </xf>
    <xf numFmtId="0" fontId="22" fillId="23" borderId="14" applyNumberFormat="0" applyProtection="0">
      <alignment horizontal="left" vertical="top" indent="1"/>
    </xf>
    <xf numFmtId="4" fontId="22" fillId="0" borderId="14" applyNumberFormat="0" applyProtection="0">
      <alignment horizontal="right" vertical="center"/>
    </xf>
    <xf numFmtId="4" fontId="26" fillId="16" borderId="14" applyNumberFormat="0" applyProtection="0">
      <alignment horizontal="right" vertical="center"/>
    </xf>
    <xf numFmtId="4" fontId="22" fillId="0" borderId="14" applyNumberFormat="0" applyProtection="0">
      <alignment horizontal="left" vertical="center" indent="1"/>
    </xf>
    <xf numFmtId="0" fontId="22" fillId="5" borderId="14" applyNumberFormat="0" applyProtection="0">
      <alignment horizontal="left" vertical="top"/>
    </xf>
    <xf numFmtId="4" fontId="27" fillId="24" borderId="0" applyNumberFormat="0" applyProtection="0">
      <alignment horizontal="left"/>
    </xf>
    <xf numFmtId="4" fontId="28" fillId="0" borderId="0" applyNumberFormat="0" applyProtection="0">
      <alignment horizontal="left" vertical="center"/>
    </xf>
    <xf numFmtId="4" fontId="29" fillId="16" borderId="14" applyNumberFormat="0" applyProtection="0">
      <alignment horizontal="right" vertical="center"/>
    </xf>
    <xf numFmtId="37" fontId="18" fillId="4" borderId="0" applyNumberFormat="0" applyBorder="0" applyAlignment="0" applyProtection="0"/>
    <xf numFmtId="37" fontId="18" fillId="0" borderId="0"/>
    <xf numFmtId="3" fontId="30" fillId="25" borderId="16" applyProtection="0"/>
  </cellStyleXfs>
  <cellXfs count="161">
    <xf numFmtId="0" fontId="0" fillId="0" borderId="0" xfId="0"/>
    <xf numFmtId="0" fontId="5" fillId="0" borderId="0" xfId="0" applyFont="1" applyFill="1" applyAlignment="1">
      <alignment horizontal="centerContinuous"/>
    </xf>
    <xf numFmtId="164" fontId="5" fillId="0" borderId="0" xfId="1" applyNumberFormat="1" applyFont="1" applyFill="1" applyAlignment="1">
      <alignment horizontal="centerContinuous"/>
    </xf>
    <xf numFmtId="43" fontId="5" fillId="0" borderId="0" xfId="1" applyFont="1" applyFill="1"/>
    <xf numFmtId="0" fontId="5" fillId="0" borderId="0" xfId="0" applyFont="1" applyFill="1"/>
    <xf numFmtId="43" fontId="5" fillId="0" borderId="0" xfId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/>
    <xf numFmtId="43" fontId="5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37" fontId="6" fillId="0" borderId="0" xfId="3" applyNumberFormat="1" applyFont="1" applyFill="1" applyAlignment="1">
      <alignment horizontal="center"/>
    </xf>
    <xf numFmtId="0" fontId="5" fillId="0" borderId="0" xfId="3" applyNumberFormat="1" applyFont="1" applyFill="1" applyAlignment="1">
      <alignment horizontal="centerContinuous"/>
    </xf>
    <xf numFmtId="39" fontId="5" fillId="0" borderId="0" xfId="3" applyNumberFormat="1" applyFont="1" applyFill="1" applyAlignment="1">
      <alignment horizontal="centerContinuous"/>
    </xf>
    <xf numFmtId="0" fontId="6" fillId="0" borderId="2" xfId="3" applyFont="1" applyFill="1" applyBorder="1" applyAlignment="1">
      <alignment horizontal="center"/>
    </xf>
    <xf numFmtId="39" fontId="6" fillId="0" borderId="2" xfId="3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center"/>
    </xf>
    <xf numFmtId="43" fontId="8" fillId="0" borderId="0" xfId="1" applyFont="1" applyFill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37" fontId="6" fillId="0" borderId="1" xfId="3" applyNumberFormat="1" applyFont="1" applyFill="1" applyBorder="1" applyAlignment="1">
      <alignment horizontal="center"/>
    </xf>
    <xf numFmtId="39" fontId="6" fillId="0" borderId="1" xfId="3" applyNumberFormat="1" applyFont="1" applyFill="1" applyBorder="1" applyAlignment="1">
      <alignment horizontal="center"/>
    </xf>
    <xf numFmtId="0" fontId="6" fillId="0" borderId="0" xfId="3" applyNumberFormat="1" applyFont="1" applyFill="1" applyAlignment="1">
      <alignment horizontal="center"/>
    </xf>
    <xf numFmtId="37" fontId="6" fillId="0" borderId="0" xfId="1" applyNumberFormat="1" applyFont="1" applyFill="1" applyAlignment="1">
      <alignment horizontal="center"/>
    </xf>
    <xf numFmtId="37" fontId="6" fillId="0" borderId="0" xfId="4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5" fillId="0" borderId="4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0" fontId="5" fillId="0" borderId="0" xfId="1" applyNumberFormat="1" applyFont="1" applyFill="1" applyAlignment="1">
      <alignment horizontal="center"/>
    </xf>
    <xf numFmtId="39" fontId="5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165" fontId="5" fillId="0" borderId="0" xfId="1" applyNumberFormat="1" applyFont="1" applyFill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39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4" fontId="6" fillId="0" borderId="3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center"/>
    </xf>
    <xf numFmtId="0" fontId="6" fillId="0" borderId="0" xfId="15" applyFont="1" applyFill="1" applyBorder="1" applyAlignment="1">
      <alignment horizontal="right"/>
    </xf>
    <xf numFmtId="43" fontId="6" fillId="0" borderId="0" xfId="1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43" fontId="6" fillId="0" borderId="0" xfId="1" applyFont="1" applyFill="1" applyAlignment="1">
      <alignment horizontal="centerContinuous"/>
    </xf>
    <xf numFmtId="37" fontId="6" fillId="0" borderId="0" xfId="1" applyNumberFormat="1" applyFont="1" applyFill="1" applyAlignment="1">
      <alignment horizontal="centerContinuous"/>
    </xf>
    <xf numFmtId="164" fontId="6" fillId="0" borderId="0" xfId="1" applyNumberFormat="1" applyFont="1" applyFill="1" applyAlignment="1">
      <alignment horizontal="centerContinuous"/>
    </xf>
    <xf numFmtId="40" fontId="6" fillId="0" borderId="0" xfId="1" applyNumberFormat="1" applyFont="1" applyFill="1" applyAlignment="1">
      <alignment horizontal="centerContinuous"/>
    </xf>
    <xf numFmtId="39" fontId="6" fillId="0" borderId="0" xfId="1" applyNumberFormat="1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37" fontId="5" fillId="0" borderId="1" xfId="1" applyNumberFormat="1" applyFont="1" applyFill="1" applyBorder="1" applyAlignment="1">
      <alignment horizontal="centerContinuous"/>
    </xf>
    <xf numFmtId="43" fontId="5" fillId="0" borderId="1" xfId="1" applyFont="1" applyFill="1" applyBorder="1" applyAlignment="1">
      <alignment horizontal="centerContinuous"/>
    </xf>
    <xf numFmtId="164" fontId="5" fillId="0" borderId="1" xfId="1" applyNumberFormat="1" applyFont="1" applyFill="1" applyBorder="1" applyAlignment="1">
      <alignment horizontal="centerContinuous"/>
    </xf>
    <xf numFmtId="40" fontId="5" fillId="0" borderId="1" xfId="1" applyNumberFormat="1" applyFont="1" applyFill="1" applyBorder="1" applyAlignment="1">
      <alignment horizontal="centerContinuous"/>
    </xf>
    <xf numFmtId="39" fontId="5" fillId="0" borderId="1" xfId="1" applyNumberFormat="1" applyFont="1" applyFill="1" applyBorder="1" applyAlignment="1">
      <alignment horizontal="centerContinuous"/>
    </xf>
    <xf numFmtId="0" fontId="5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7" fontId="6" fillId="0" borderId="0" xfId="0" applyNumberFormat="1" applyFont="1" applyFill="1" applyAlignment="1">
      <alignment horizontal="center"/>
    </xf>
    <xf numFmtId="37" fontId="5" fillId="0" borderId="0" xfId="1" applyNumberFormat="1" applyFont="1" applyFill="1" applyAlignment="1">
      <alignment horizontal="center"/>
    </xf>
    <xf numFmtId="39" fontId="5" fillId="0" borderId="0" xfId="1" applyNumberFormat="1" applyFont="1" applyFill="1" applyAlignment="1">
      <alignment horizontal="center"/>
    </xf>
    <xf numFmtId="43" fontId="9" fillId="0" borderId="0" xfId="1" applyFont="1" applyFill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 indent="2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37" fontId="5" fillId="0" borderId="0" xfId="1" applyNumberFormat="1" applyFont="1" applyFill="1"/>
    <xf numFmtId="40" fontId="5" fillId="0" borderId="0" xfId="0" applyNumberFormat="1" applyFont="1" applyFill="1"/>
    <xf numFmtId="0" fontId="0" fillId="0" borderId="0" xfId="0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6" fillId="0" borderId="0" xfId="0" applyFont="1" applyFill="1" applyAlignment="1">
      <alignment horizontal="left" indent="2"/>
    </xf>
    <xf numFmtId="40" fontId="5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0" fontId="6" fillId="0" borderId="0" xfId="1" applyNumberFormat="1" applyFont="1" applyFill="1" applyAlignment="1">
      <alignment horizontal="center"/>
    </xf>
    <xf numFmtId="39" fontId="6" fillId="0" borderId="0" xfId="1" applyNumberFormat="1" applyFont="1" applyFill="1" applyAlignment="1">
      <alignment horizontal="right"/>
    </xf>
    <xf numFmtId="43" fontId="9" fillId="0" borderId="0" xfId="1" applyFont="1" applyFill="1" applyBorder="1"/>
    <xf numFmtId="0" fontId="6" fillId="0" borderId="0" xfId="0" applyFont="1" applyFill="1" applyBorder="1"/>
    <xf numFmtId="37" fontId="5" fillId="0" borderId="0" xfId="0" applyNumberFormat="1" applyFont="1" applyFill="1"/>
    <xf numFmtId="0" fontId="5" fillId="0" borderId="0" xfId="0" applyFont="1" applyFill="1" applyBorder="1"/>
    <xf numFmtId="43" fontId="8" fillId="0" borderId="0" xfId="1" applyFont="1" applyFill="1"/>
    <xf numFmtId="40" fontId="5" fillId="0" borderId="0" xfId="1" applyNumberFormat="1" applyFont="1" applyFill="1"/>
    <xf numFmtId="0" fontId="9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15" applyFont="1" applyFill="1" applyAlignment="1">
      <alignment horizontal="center"/>
    </xf>
    <xf numFmtId="37" fontId="5" fillId="0" borderId="0" xfId="16" applyNumberFormat="1" applyFont="1" applyFill="1"/>
    <xf numFmtId="0" fontId="5" fillId="0" borderId="0" xfId="15" applyFont="1" applyFill="1"/>
    <xf numFmtId="40" fontId="5" fillId="0" borderId="0" xfId="16" applyNumberFormat="1" applyFont="1" applyFill="1"/>
    <xf numFmtId="39" fontId="5" fillId="0" borderId="0" xfId="16" applyNumberFormat="1" applyFont="1" applyFill="1" applyAlignment="1">
      <alignment horizontal="right"/>
    </xf>
    <xf numFmtId="0" fontId="11" fillId="0" borderId="0" xfId="11" applyFont="1" applyFill="1" applyAlignment="1">
      <alignment horizontal="right"/>
    </xf>
    <xf numFmtId="164" fontId="0" fillId="0" borderId="0" xfId="9" applyNumberFormat="1" applyFont="1" applyFill="1" applyAlignment="1">
      <alignment horizontal="center"/>
    </xf>
    <xf numFmtId="0" fontId="11" fillId="0" borderId="0" xfId="15" applyFont="1" applyFill="1" applyAlignment="1">
      <alignment horizontal="right"/>
    </xf>
    <xf numFmtId="43" fontId="10" fillId="0" borderId="0" xfId="1" applyFont="1" applyFill="1"/>
    <xf numFmtId="0" fontId="0" fillId="0" borderId="0" xfId="0" applyFill="1"/>
    <xf numFmtId="43" fontId="5" fillId="0" borderId="1" xfId="1" applyFont="1" applyFill="1" applyBorder="1"/>
    <xf numFmtId="0" fontId="5" fillId="0" borderId="1" xfId="0" applyFont="1" applyFill="1" applyBorder="1"/>
    <xf numFmtId="0" fontId="0" fillId="0" borderId="0" xfId="0" applyFont="1" applyFill="1"/>
    <xf numFmtId="39" fontId="5" fillId="0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 applyFill="1" applyAlignment="1"/>
    <xf numFmtId="164" fontId="5" fillId="0" borderId="0" xfId="1" applyNumberFormat="1" applyFont="1" applyFill="1" applyBorder="1"/>
    <xf numFmtId="164" fontId="6" fillId="0" borderId="2" xfId="1" applyNumberFormat="1" applyFont="1" applyFill="1" applyBorder="1" applyAlignment="1">
      <alignment horizontal="center"/>
    </xf>
    <xf numFmtId="43" fontId="5" fillId="0" borderId="0" xfId="0" applyNumberFormat="1" applyFont="1" applyFill="1"/>
    <xf numFmtId="0" fontId="13" fillId="0" borderId="0" xfId="18" applyFont="1"/>
    <xf numFmtId="0" fontId="12" fillId="0" borderId="0" xfId="18"/>
    <xf numFmtId="0" fontId="12" fillId="0" borderId="0" xfId="18" applyFill="1"/>
    <xf numFmtId="0" fontId="13" fillId="0" borderId="0" xfId="18" applyFont="1" applyAlignment="1">
      <alignment horizontal="center"/>
    </xf>
    <xf numFmtId="49" fontId="13" fillId="0" borderId="0" xfId="18" applyNumberFormat="1" applyFont="1" applyAlignment="1">
      <alignment horizontal="center" wrapText="1"/>
    </xf>
    <xf numFmtId="49" fontId="13" fillId="0" borderId="0" xfId="18" applyNumberFormat="1" applyFont="1" applyAlignment="1">
      <alignment horizontal="center"/>
    </xf>
    <xf numFmtId="49" fontId="12" fillId="0" borderId="0" xfId="18" applyNumberFormat="1" applyAlignment="1">
      <alignment horizontal="center"/>
    </xf>
    <xf numFmtId="0" fontId="14" fillId="0" borderId="0" xfId="18" applyFont="1" applyFill="1"/>
    <xf numFmtId="0" fontId="12" fillId="0" borderId="5" xfId="18" applyBorder="1"/>
    <xf numFmtId="164" fontId="12" fillId="0" borderId="4" xfId="18" applyNumberFormat="1" applyBorder="1"/>
    <xf numFmtId="164" fontId="0" fillId="0" borderId="4" xfId="19" applyNumberFormat="1" applyFont="1" applyBorder="1"/>
    <xf numFmtId="164" fontId="0" fillId="0" borderId="6" xfId="19" applyNumberFormat="1" applyFont="1" applyBorder="1"/>
    <xf numFmtId="164" fontId="0" fillId="0" borderId="0" xfId="19" applyNumberFormat="1" applyFont="1"/>
    <xf numFmtId="0" fontId="13" fillId="0" borderId="0" xfId="18" applyFont="1" applyAlignment="1">
      <alignment horizontal="center" wrapText="1"/>
    </xf>
    <xf numFmtId="0" fontId="12" fillId="0" borderId="0" xfId="18" applyBorder="1"/>
    <xf numFmtId="164" fontId="12" fillId="0" borderId="0" xfId="18" applyNumberFormat="1" applyFill="1"/>
    <xf numFmtId="164" fontId="12" fillId="0" borderId="7" xfId="18" applyNumberFormat="1" applyBorder="1"/>
    <xf numFmtId="164" fontId="0" fillId="0" borderId="7" xfId="19" applyNumberFormat="1" applyFont="1" applyBorder="1"/>
    <xf numFmtId="164" fontId="12" fillId="0" borderId="0" xfId="18" applyNumberFormat="1" applyBorder="1"/>
    <xf numFmtId="164" fontId="13" fillId="0" borderId="7" xfId="18" applyNumberFormat="1" applyFont="1" applyBorder="1"/>
    <xf numFmtId="0" fontId="15" fillId="0" borderId="8" xfId="18" applyFont="1" applyBorder="1"/>
    <xf numFmtId="166" fontId="15" fillId="0" borderId="9" xfId="20" applyNumberFormat="1" applyFont="1" applyFill="1" applyBorder="1"/>
    <xf numFmtId="0" fontId="15" fillId="0" borderId="10" xfId="18" applyFont="1" applyBorder="1"/>
    <xf numFmtId="167" fontId="15" fillId="0" borderId="11" xfId="20" applyNumberFormat="1" applyFont="1" applyFill="1" applyBorder="1"/>
    <xf numFmtId="164" fontId="5" fillId="0" borderId="0" xfId="15" applyNumberFormat="1" applyFont="1" applyFill="1" applyAlignment="1">
      <alignment horizontal="center"/>
    </xf>
    <xf numFmtId="164" fontId="5" fillId="0" borderId="1" xfId="15" applyNumberFormat="1" applyFont="1" applyFill="1" applyBorder="1" applyAlignment="1">
      <alignment horizontal="center"/>
    </xf>
    <xf numFmtId="164" fontId="5" fillId="0" borderId="3" xfId="16" applyNumberFormat="1" applyFont="1" applyFill="1" applyBorder="1" applyAlignment="1">
      <alignment horizontal="right"/>
    </xf>
    <xf numFmtId="10" fontId="5" fillId="0" borderId="0" xfId="17" applyNumberFormat="1" applyFont="1" applyFill="1" applyAlignment="1">
      <alignment horizontal="center"/>
    </xf>
    <xf numFmtId="43" fontId="5" fillId="0" borderId="0" xfId="15" applyNumberFormat="1" applyFont="1" applyFill="1" applyAlignment="1">
      <alignment horizontal="center"/>
    </xf>
    <xf numFmtId="164" fontId="6" fillId="0" borderId="0" xfId="16" applyNumberFormat="1" applyFont="1" applyFill="1" applyBorder="1" applyAlignment="1">
      <alignment horizontal="right"/>
    </xf>
    <xf numFmtId="164" fontId="6" fillId="0" borderId="3" xfId="16" applyNumberFormat="1" applyFont="1" applyFill="1" applyBorder="1" applyAlignment="1">
      <alignment horizontal="right"/>
    </xf>
    <xf numFmtId="164" fontId="5" fillId="0" borderId="0" xfId="16" applyNumberFormat="1" applyFont="1" applyFill="1" applyAlignment="1">
      <alignment horizontal="center"/>
    </xf>
    <xf numFmtId="164" fontId="5" fillId="0" borderId="1" xfId="16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37" fontId="5" fillId="0" borderId="4" xfId="1" applyNumberFormat="1" applyFont="1" applyFill="1" applyBorder="1"/>
    <xf numFmtId="0" fontId="5" fillId="0" borderId="4" xfId="0" applyFont="1" applyFill="1" applyBorder="1"/>
    <xf numFmtId="40" fontId="5" fillId="0" borderId="4" xfId="1" applyNumberFormat="1" applyFont="1" applyFill="1" applyBorder="1"/>
    <xf numFmtId="37" fontId="6" fillId="0" borderId="4" xfId="1" applyNumberFormat="1" applyFont="1" applyFill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164" fontId="5" fillId="0" borderId="0" xfId="9" applyNumberFormat="1" applyFont="1" applyFill="1" applyAlignment="1"/>
    <xf numFmtId="164" fontId="5" fillId="0" borderId="0" xfId="0" applyNumberFormat="1" applyFont="1" applyFill="1"/>
    <xf numFmtId="164" fontId="5" fillId="0" borderId="1" xfId="0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43" fontId="5" fillId="0" borderId="0" xfId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13" fillId="0" borderId="0" xfId="18" applyFont="1" applyAlignment="1">
      <alignment horizontal="center"/>
    </xf>
  </cellXfs>
  <cellStyles count="84">
    <cellStyle name="Comma" xfId="1" builtinId="3"/>
    <cellStyle name="Comma 2" xfId="7"/>
    <cellStyle name="Comma 2 2" xfId="8"/>
    <cellStyle name="Comma 2 2 2" xfId="16"/>
    <cellStyle name="Comma 2 3" xfId="21"/>
    <cellStyle name="Comma 3" xfId="9"/>
    <cellStyle name="Comma 3 2" xfId="22"/>
    <cellStyle name="Comma 4" xfId="19"/>
    <cellStyle name="Comma 5" xfId="23"/>
    <cellStyle name="Comma0" xfId="24"/>
    <cellStyle name="Currency 2" xfId="25"/>
    <cellStyle name="Currency No Comma" xfId="26"/>
    <cellStyle name="Currency0" xfId="27"/>
    <cellStyle name="Date" xfId="28"/>
    <cellStyle name="Fixed" xfId="29"/>
    <cellStyle name="MCP" xfId="30"/>
    <cellStyle name="noninput" xfId="31"/>
    <cellStyle name="Normal" xfId="0" builtinId="0"/>
    <cellStyle name="Normal 2" xfId="3"/>
    <cellStyle name="Normal 2 2" xfId="10"/>
    <cellStyle name="Normal 2 2 2" xfId="32"/>
    <cellStyle name="Normal 2 3" xfId="11"/>
    <cellStyle name="Normal 2 3 2" xfId="33"/>
    <cellStyle name="Normal 2 4" xfId="12"/>
    <cellStyle name="Normal 2 4 2" xfId="34"/>
    <cellStyle name="Normal 3" xfId="4"/>
    <cellStyle name="Normal 3 2" xfId="35"/>
    <cellStyle name="Normal 4" xfId="5"/>
    <cellStyle name="Normal 4 2" xfId="6"/>
    <cellStyle name="Normal 4 2 2" xfId="36"/>
    <cellStyle name="Normal 4 3" xfId="37"/>
    <cellStyle name="Normal 5" xfId="13"/>
    <cellStyle name="Normal 5 2" xfId="38"/>
    <cellStyle name="Normal 6" xfId="14"/>
    <cellStyle name="Normal 6 2" xfId="39"/>
    <cellStyle name="Normal 7" xfId="15"/>
    <cellStyle name="Normal 8" xfId="18"/>
    <cellStyle name="Password" xfId="40"/>
    <cellStyle name="Percent" xfId="2" builtinId="5"/>
    <cellStyle name="Percent 2" xfId="17"/>
    <cellStyle name="Percent 3" xfId="20"/>
    <cellStyle name="SAPBEXaggData" xfId="41"/>
    <cellStyle name="SAPBEXaggDataEmph" xfId="42"/>
    <cellStyle name="SAPBEXaggItem" xfId="43"/>
    <cellStyle name="SAPBEXaggItemX" xfId="44"/>
    <cellStyle name="SAPBEXchaText" xfId="45"/>
    <cellStyle name="SAPBEXchaText 2" xfId="46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X" xfId="63"/>
    <cellStyle name="SAPBEXHLevel1" xfId="64"/>
    <cellStyle name="SAPBEXHLevel1X" xfId="65"/>
    <cellStyle name="SAPBEXHLevel2" xfId="66"/>
    <cellStyle name="SAPBEXHLevel2X" xfId="67"/>
    <cellStyle name="SAPBEXHLevel3" xfId="68"/>
    <cellStyle name="SAPBEXHLevel3X" xfId="69"/>
    <cellStyle name="SAPBEXresData" xfId="70"/>
    <cellStyle name="SAPBEXresDataEmph" xfId="71"/>
    <cellStyle name="SAPBEXresItem" xfId="72"/>
    <cellStyle name="SAPBEXresItemX" xfId="73"/>
    <cellStyle name="SAPBEXstdData" xfId="74"/>
    <cellStyle name="SAPBEXstdDataEmph" xfId="75"/>
    <cellStyle name="SAPBEXstdItem" xfId="76"/>
    <cellStyle name="SAPBEXstdItemX" xfId="77"/>
    <cellStyle name="SAPBEXtitle" xfId="78"/>
    <cellStyle name="SAPBEXtitle 2" xfId="79"/>
    <cellStyle name="SAPBEXundefined" xfId="80"/>
    <cellStyle name="Unprot" xfId="81"/>
    <cellStyle name="Unprot$" xfId="82"/>
    <cellStyle name="Unprotec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771\Local%20Settings\Temporary%20Internet%20Files\Content.Outlook\WGNX3XBP\WCA%20Spl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771\Local%20Settings\Temporary%20Internet%20Files\Content.Outlook\WGNX3XBP\BW%20Resul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675\Local%20Settings\Temporary%20Internet%20Files\Content.Outlook\V2YX6F1K\Copy%20of%20Pacificorp%202013%20Depr%20Schedules%20-%20Final%20Settlement%20August%2022%202013%20state%20Allocations%20USE%20TH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771\Local%20Settings\Temporary%20Internet%20Files\Content.Outlook\WGNX3XBP\Pacificorp%202013%20Depr%20Schedules%20-%20OR%20Settlement%20Final%20Propo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 Prod &amp; Trans"/>
      <sheetName val="Detail"/>
      <sheetName val="Actuals"/>
      <sheetName val="JBG&amp; SG Split"/>
    </sheetNames>
    <sheetDataSet>
      <sheetData sheetId="0">
        <row r="6">
          <cell r="N6">
            <v>5390141044.3710251</v>
          </cell>
        </row>
      </sheetData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regon Filing"/>
      <sheetName val="UT Filing"/>
      <sheetName val="WY Filing "/>
      <sheetName val="ID Filing"/>
      <sheetName val="Depr Comparison OR"/>
      <sheetName val="Depr Comparison UT"/>
      <sheetName val="Depr Comparison  WY"/>
      <sheetName val="Depr Comparison  ID"/>
      <sheetName val="Depr Comparison"/>
      <sheetName val="2013Summary"/>
      <sheetName val="SUMMARY OF CHANGES"/>
      <sheetName val="Allocators"/>
      <sheetName val="OR Gen Plant Split"/>
      <sheetName val="WY Gen Plant Split"/>
      <sheetName val="UT Gen Plant Split"/>
      <sheetName val="ID Gen Plant Split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27"/>
      <sheetData sheetId="28"/>
      <sheetData sheetId="29">
        <row r="8">
          <cell r="A8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F8" t="str">
            <v>BLUNDELL PLANT Total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F14" t="str">
            <v>CARBON PLANT Total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F21" t="str">
            <v>CHOLLA PLANT Total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F27" t="str">
            <v>COLSTRIP PLANT Total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F33" t="str">
            <v>CRAIG PLANT Total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F40" t="str">
            <v>DAVE JOHNSTON PLANT Total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F46" t="str">
            <v>GADSBY PLANT Total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F52" t="str">
            <v>HAYDEN PLANT Total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F59" t="str">
            <v>HUNTER PLANT Total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F65" t="str">
            <v>HUNTINGTON PLANT Total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F70" t="str">
            <v>JAMES RIVER PLANT Total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F77" t="str">
            <v>JIM BRIDGER PLANT Total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F84" t="str">
            <v>NAUGHTON PLANT Total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F91" t="str">
            <v>WYODAK PLANT Total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F100" t="str">
            <v>Water Rights Total</v>
          </cell>
          <cell r="I100">
            <v>36503523.319999993</v>
          </cell>
        </row>
        <row r="101">
          <cell r="A101" t="str">
            <v xml:space="preserve">0; </v>
          </cell>
          <cell r="C101" t="str">
            <v>S Total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F109" t="str">
            <v>ASHTON / ST ANTHONY LICENSE (2381) Total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F117" t="str">
            <v>BEAR RIVER LICENSE (20) Total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F124" t="str">
            <v>BEND (23) Total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F130" t="str">
            <v>BIG FORK (410) Total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F139" t="str">
            <v>CONDIT (213) Total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F148" t="str">
            <v>CUTLER (444) Total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F155" t="str">
            <v>EAGLE POINT (36) Total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F161" t="str">
            <v>FOUNTAIN GREEN (446) Total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F167" t="str">
            <v>GRANITE (445) Total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F176" t="str">
            <v>KLAMATH DAMS - Accelerated Rates Total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F185" t="str">
            <v>KLAMATH RIVER LICENSE (2082) Total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F191" t="str">
            <v>LAST CHANCE (468) Total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F200" t="str">
            <v>LIFTON (458) Total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F209" t="str">
            <v>MERWIN (215) Total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F216" t="str">
            <v>NORTH UMPQUA RIVER LICENSE (1927) Total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F221" t="str">
            <v>OLMSTED (448) Total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F227" t="str">
            <v>PARIS (460) Total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F236" t="str">
            <v>PIONEER (449) Total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F243" t="str">
            <v>PROSPECT #3 (33) Total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F252" t="str">
            <v>PROSPECT 1,2&amp;4 LICENSE (2630) Total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F259" t="str">
            <v>SANTA CLARA LICENSE (9281) Total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F265" t="str">
            <v>STAIRS (452) Total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F274" t="str">
            <v>SWIFT (218) Total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F280" t="str">
            <v>VIVA NAUGHTON (467) Total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F286" t="str">
            <v>WALLOWA FALLS (29) Total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F293" t="str">
            <v>WEBER (454) Total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F301" t="str">
            <v>YALE (219) Total</v>
          </cell>
          <cell r="I301">
            <v>52367478.350000001</v>
          </cell>
        </row>
        <row r="302">
          <cell r="A302" t="str">
            <v xml:space="preserve">0; </v>
          </cell>
          <cell r="C302" t="str">
            <v>H Total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F309" t="str">
            <v>CHEHALIS CCCT PLANT Total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F316" t="str">
            <v>CURRANT CREEK CCCT PLANT Total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F323" t="str">
            <v>HERMISTON CCCT PLANT Total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F330" t="str">
            <v>LAKESIDE CCCT PLANT Total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F336" t="str">
            <v>GADSBY CT PLANT - PEAKING UNITS 4-6 Total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F341" t="str">
            <v>LITTLE MOUNTAIN Total</v>
          </cell>
          <cell r="I341">
            <v>1731661.8200000003</v>
          </cell>
        </row>
        <row r="342">
          <cell r="A342" t="str">
            <v xml:space="preserve">34100; </v>
          </cell>
          <cell r="C342" t="str">
            <v>O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C343" t="str">
            <v>O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C344" t="str">
            <v>O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C345" t="str">
            <v>O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C346" t="str">
            <v>O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F347" t="str">
            <v>WIND PLANTS Total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F349" t="str">
            <v>EAST SIDE MOBILE GENERATION EQUIP Total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F351" t="str">
            <v>WEST SIDE MOBILE GENERATION EQUIP Total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F353" t="str">
            <v>Solar Generation - Utah Total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F355" t="str">
            <v>Solar Generation - Oregon Total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F357" t="str">
            <v>Solar Generation - Wyoming Total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F359" t="str">
            <v>Solar Generation - Atlantic City Total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F362" t="str">
            <v>Water Rights Total</v>
          </cell>
          <cell r="I362">
            <v>17420186.490000002</v>
          </cell>
        </row>
        <row r="363">
          <cell r="A363" t="str">
            <v xml:space="preserve">0; </v>
          </cell>
          <cell r="C363" t="str">
            <v>O Total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F374" t="str">
            <v>TRANSMISSION PLANT Total</v>
          </cell>
          <cell r="I374">
            <v>4450047956.6399927</v>
          </cell>
        </row>
        <row r="375">
          <cell r="A375" t="str">
            <v xml:space="preserve">0; </v>
          </cell>
          <cell r="C375" t="str">
            <v>T Total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F390" t="str">
            <v>DISTRIBUTION PLANT (OREGON) Total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F405" t="str">
            <v>DISTRIBUTION PLANT (WASHINGTON) Total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F420" t="str">
            <v>DISTRIBUTION PLANT (WYOMING) Total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F435" t="str">
            <v>DISTRIBUTION PLANT (CALIFORNIA) Total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F449" t="str">
            <v>DISTRIBUTION PLANT (UTAH) Total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F463" t="str">
            <v>DISTRIBUTION PLANT (IDAHO) Total</v>
          </cell>
          <cell r="I463">
            <v>282034462.51000005</v>
          </cell>
        </row>
        <row r="464">
          <cell r="A464" t="str">
            <v xml:space="preserve">0; </v>
          </cell>
          <cell r="C464" t="str">
            <v>D Total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F471" t="str">
            <v>GENERAL PLANT (OREGON) Total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F478" t="str">
            <v>GENERAL PLANT (WASHINGTON) Total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F486" t="str">
            <v>GENERAL PLANT (WYOMING) Total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F493" t="str">
            <v>GENERAL PLANT (CALIFORNIA) Total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F499" t="str">
            <v>GENERAL PLANT (AZ, CO, MT, etc.) Total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F508" t="str">
            <v>GENERAL PLANT (UTAH) Total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F516" t="str">
            <v>GENERAL PLANT (IDAHO) Total</v>
          </cell>
          <cell r="I516">
            <v>27706981.32</v>
          </cell>
        </row>
        <row r="517">
          <cell r="A517">
            <v>390.3</v>
          </cell>
          <cell r="C517" t="str">
            <v>G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C518" t="str">
            <v>G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C519" t="str">
            <v>G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C520" t="str">
            <v>G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C521" t="str">
            <v>G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C522" t="str">
            <v>G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C523" t="str">
            <v>G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C524" t="str">
            <v>G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C525" t="str">
            <v>G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C526" t="str">
            <v>G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F527" t="str">
            <v>GENERAL VINTAGE ACCOUNTS Total</v>
          </cell>
          <cell r="I527">
            <v>514634341.2900002</v>
          </cell>
        </row>
        <row r="528">
          <cell r="A528" t="str">
            <v xml:space="preserve">0; </v>
          </cell>
          <cell r="C528" t="str">
            <v>G Total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F539" t="str">
            <v>MINING OPERATIONS (UTAH) Total</v>
          </cell>
          <cell r="I539">
            <v>235124849.29000002</v>
          </cell>
        </row>
        <row r="540">
          <cell r="C540" t="str">
            <v>M Total</v>
          </cell>
          <cell r="I540">
            <v>235124849.29000002</v>
          </cell>
        </row>
        <row r="541">
          <cell r="C541" t="str">
            <v>Grand Total</v>
          </cell>
          <cell r="I541">
            <v>21606320187.510002</v>
          </cell>
        </row>
      </sheetData>
      <sheetData sheetId="13" refreshError="1"/>
      <sheetData sheetId="14" refreshError="1"/>
      <sheetData sheetId="15">
        <row r="8">
          <cell r="F8" t="str">
            <v>ACCOUNT</v>
          </cell>
          <cell r="H8">
            <v>40908</v>
          </cell>
          <cell r="J8" t="str">
            <v>RETIREMENTS</v>
          </cell>
          <cell r="L8">
            <v>41274</v>
          </cell>
          <cell r="N8" t="str">
            <v>RETIREMENTS</v>
          </cell>
          <cell r="P8">
            <v>41639</v>
          </cell>
          <cell r="R8">
            <v>40908</v>
          </cell>
          <cell r="T8" t="str">
            <v>RATE</v>
          </cell>
          <cell r="V8" t="str">
            <v>AMOUNT</v>
          </cell>
          <cell r="X8" t="str">
            <v>RETIREMENTS</v>
          </cell>
          <cell r="Z8" t="str">
            <v>PCT</v>
          </cell>
          <cell r="AB8" t="str">
            <v>AMOUNT</v>
          </cell>
          <cell r="AD8">
            <v>41274</v>
          </cell>
          <cell r="AF8" t="str">
            <v>RATE</v>
          </cell>
          <cell r="AH8" t="str">
            <v>AMOUNT</v>
          </cell>
          <cell r="AJ8" t="str">
            <v>RETIREMENTS</v>
          </cell>
          <cell r="AL8" t="str">
            <v>PCT</v>
          </cell>
          <cell r="AN8" t="str">
            <v>AMOUNT</v>
          </cell>
          <cell r="AP8">
            <v>41274</v>
          </cell>
        </row>
        <row r="9">
          <cell r="F9">
            <v>-1</v>
          </cell>
          <cell r="H9">
            <v>-2</v>
          </cell>
          <cell r="J9">
            <v>-3</v>
          </cell>
          <cell r="L9" t="str">
            <v>(4)=(2)+(3)</v>
          </cell>
          <cell r="N9">
            <v>-5</v>
          </cell>
          <cell r="P9" t="str">
            <v>(6)=(4)+(5)</v>
          </cell>
          <cell r="R9">
            <v>-7</v>
          </cell>
          <cell r="T9">
            <v>-8</v>
          </cell>
          <cell r="V9">
            <v>-9</v>
          </cell>
          <cell r="X9">
            <v>-10</v>
          </cell>
          <cell r="AD9" t="str">
            <v>(11)=(7)+(9)+(10)</v>
          </cell>
          <cell r="AF9">
            <v>-12</v>
          </cell>
          <cell r="AH9">
            <v>-13</v>
          </cell>
          <cell r="AJ9">
            <v>-14</v>
          </cell>
          <cell r="AP9" t="str">
            <v>(15)=(11)+(13)+(14)</v>
          </cell>
        </row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18954981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19769528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4056001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4166656.7379999999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12572148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13207507.802000001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11896784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12301747.374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3310874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3413024.5350000001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447831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449959.25900000002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451695.51800000004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9043571</v>
          </cell>
          <cell r="T23">
            <v>2.5499999999999998</v>
          </cell>
          <cell r="V23">
            <v>391140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9369081.4230000004</v>
          </cell>
          <cell r="AF23">
            <v>2.5499999999999998</v>
          </cell>
          <cell r="AH23">
            <v>389834</v>
          </cell>
          <cell r="AJ23">
            <v>-51969.62</v>
          </cell>
          <cell r="AL23">
            <v>-30</v>
          </cell>
          <cell r="AN23">
            <v>-15590.886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36934687</v>
          </cell>
          <cell r="T24">
            <v>3.25</v>
          </cell>
          <cell r="V24">
            <v>2228486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38585428.513999999</v>
          </cell>
          <cell r="AF24">
            <v>3.25</v>
          </cell>
          <cell r="AH24">
            <v>2211138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14895098</v>
          </cell>
          <cell r="T25">
            <v>3</v>
          </cell>
          <cell r="V25">
            <v>846717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15449370.759</v>
          </cell>
          <cell r="AF25">
            <v>3</v>
          </cell>
          <cell r="AH25">
            <v>838975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3254763</v>
          </cell>
          <cell r="T26">
            <v>2.31</v>
          </cell>
          <cell r="V26">
            <v>143323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3368064.9760000003</v>
          </cell>
          <cell r="AF26">
            <v>2.31</v>
          </cell>
          <cell r="AH26">
            <v>142679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313789</v>
          </cell>
          <cell r="T27">
            <v>2.58</v>
          </cell>
          <cell r="V27">
            <v>20731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321312.44300000003</v>
          </cell>
          <cell r="AF27">
            <v>2.58</v>
          </cell>
          <cell r="AH27">
            <v>20422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328526.90800000005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64441908</v>
          </cell>
          <cell r="V28">
            <v>3630397</v>
          </cell>
          <cell r="X28">
            <v>-869304.59999999974</v>
          </cell>
          <cell r="AB28">
            <v>-109742.28499999996</v>
          </cell>
          <cell r="AD28">
            <v>67093258.115000002</v>
          </cell>
          <cell r="AH28">
            <v>3603048</v>
          </cell>
          <cell r="AJ28">
            <v>-896675.91000000015</v>
          </cell>
          <cell r="AN28">
            <v>-113154.02550000003</v>
          </cell>
          <cell r="AP28">
            <v>69686476.179500014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121464</v>
          </cell>
          <cell r="T31">
            <v>2.94</v>
          </cell>
          <cell r="V31">
            <v>35336</v>
          </cell>
          <cell r="X31">
            <v>0</v>
          </cell>
          <cell r="Z31">
            <v>0</v>
          </cell>
          <cell r="AB31">
            <v>0</v>
          </cell>
          <cell r="AD31">
            <v>156800</v>
          </cell>
          <cell r="AF31">
            <v>2.94</v>
          </cell>
          <cell r="AH31">
            <v>35336</v>
          </cell>
          <cell r="AJ31">
            <v>0</v>
          </cell>
          <cell r="AL31">
            <v>0</v>
          </cell>
          <cell r="AN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22580228</v>
          </cell>
          <cell r="T32">
            <v>1.57</v>
          </cell>
          <cell r="V32">
            <v>938096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23330358.508000001</v>
          </cell>
          <cell r="AF32">
            <v>1.57</v>
          </cell>
          <cell r="AH32">
            <v>935789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95109183</v>
          </cell>
          <cell r="T33">
            <v>1.5</v>
          </cell>
          <cell r="V33">
            <v>4871356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97415719.126999989</v>
          </cell>
          <cell r="AF33">
            <v>1.5</v>
          </cell>
          <cell r="AH33">
            <v>4835762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23812449</v>
          </cell>
          <cell r="T34">
            <v>1.71</v>
          </cell>
          <cell r="V34">
            <v>1123398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24125786.977000002</v>
          </cell>
          <cell r="AF34">
            <v>1.71</v>
          </cell>
          <cell r="AH34">
            <v>1111224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25673903</v>
          </cell>
          <cell r="T35">
            <v>1.29</v>
          </cell>
          <cell r="V35">
            <v>858937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26331526.305</v>
          </cell>
          <cell r="AF35">
            <v>1.29</v>
          </cell>
          <cell r="AH35">
            <v>856514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1440057</v>
          </cell>
          <cell r="T36">
            <v>1.68</v>
          </cell>
          <cell r="V36">
            <v>69195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1427369.584</v>
          </cell>
          <cell r="AF36">
            <v>1.68</v>
          </cell>
          <cell r="AH36">
            <v>67944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1413431.1680000001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168737284</v>
          </cell>
          <cell r="V37">
            <v>7896318</v>
          </cell>
          <cell r="X37">
            <v>-3438094.3000000007</v>
          </cell>
          <cell r="AB37">
            <v>-407947.19900000008</v>
          </cell>
          <cell r="AD37">
            <v>172787560.50099999</v>
          </cell>
          <cell r="AH37">
            <v>7842569</v>
          </cell>
          <cell r="AJ37">
            <v>-3550120.1999999993</v>
          </cell>
          <cell r="AN37">
            <v>-420853.52349999995</v>
          </cell>
          <cell r="AP37">
            <v>176659155.7775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32403454</v>
          </cell>
          <cell r="T40">
            <v>1.38</v>
          </cell>
          <cell r="V40">
            <v>812615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33012680.268999998</v>
          </cell>
          <cell r="AF40">
            <v>1.38</v>
          </cell>
          <cell r="AH40">
            <v>810422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62967414</v>
          </cell>
          <cell r="T41">
            <v>1.5</v>
          </cell>
          <cell r="V41">
            <v>1703785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63209701.974000007</v>
          </cell>
          <cell r="AF41">
            <v>1.5</v>
          </cell>
          <cell r="AH41">
            <v>1683561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14945002</v>
          </cell>
          <cell r="T42">
            <v>1.86</v>
          </cell>
          <cell r="V42">
            <v>642335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15192506.994000001</v>
          </cell>
          <cell r="AF42">
            <v>1.86</v>
          </cell>
          <cell r="AH42">
            <v>635829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5153507</v>
          </cell>
          <cell r="T43">
            <v>1.31</v>
          </cell>
          <cell r="V43">
            <v>117063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5240638.8459999999</v>
          </cell>
          <cell r="AF43">
            <v>1.31</v>
          </cell>
          <cell r="AH43">
            <v>116697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1034382</v>
          </cell>
          <cell r="T44">
            <v>1.85</v>
          </cell>
          <cell r="V44">
            <v>40399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1031364.902</v>
          </cell>
          <cell r="AF44">
            <v>1.85</v>
          </cell>
          <cell r="AH44">
            <v>39669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1027617.804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116503759</v>
          </cell>
          <cell r="V45">
            <v>3316197</v>
          </cell>
          <cell r="X45">
            <v>-1895096.29</v>
          </cell>
          <cell r="AB45">
            <v>-237966.72500000001</v>
          </cell>
          <cell r="AD45">
            <v>117686892.985</v>
          </cell>
          <cell r="AH45">
            <v>3286178</v>
          </cell>
          <cell r="AJ45">
            <v>-1953566.8699999999</v>
          </cell>
          <cell r="AN45">
            <v>-245431.8</v>
          </cell>
          <cell r="AP45">
            <v>118774072.315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21837142</v>
          </cell>
          <cell r="T48">
            <v>2.0299999999999998</v>
          </cell>
          <cell r="V48">
            <v>744597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22432636.514000002</v>
          </cell>
          <cell r="AF48">
            <v>2.0299999999999998</v>
          </cell>
          <cell r="AH48">
            <v>742234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45033353</v>
          </cell>
          <cell r="T49">
            <v>2.4500000000000002</v>
          </cell>
          <cell r="V49">
            <v>2270966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46235008.824000001</v>
          </cell>
          <cell r="AF49">
            <v>2.4500000000000002</v>
          </cell>
          <cell r="AH49">
            <v>2246868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10376414</v>
          </cell>
          <cell r="T50">
            <v>2.4</v>
          </cell>
          <cell r="V50">
            <v>628972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10687167.361000001</v>
          </cell>
          <cell r="AF50">
            <v>2.4</v>
          </cell>
          <cell r="AH50">
            <v>622277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10257023</v>
          </cell>
          <cell r="T51">
            <v>1.96</v>
          </cell>
          <cell r="V51">
            <v>330148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10515879.823999999</v>
          </cell>
          <cell r="AF51">
            <v>1.96</v>
          </cell>
          <cell r="AH51">
            <v>328851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896624</v>
          </cell>
          <cell r="T52">
            <v>2.42</v>
          </cell>
          <cell r="V52">
            <v>41075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900087.62399999995</v>
          </cell>
          <cell r="AF52">
            <v>2.42</v>
          </cell>
          <cell r="AH52">
            <v>40247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902723.24799999991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88400556</v>
          </cell>
          <cell r="V53">
            <v>4015758</v>
          </cell>
          <cell r="X53">
            <v>-1462508.5599999996</v>
          </cell>
          <cell r="AB53">
            <v>-183025.29300000001</v>
          </cell>
          <cell r="AD53">
            <v>90770780.147</v>
          </cell>
          <cell r="AH53">
            <v>3980477</v>
          </cell>
          <cell r="AJ53">
            <v>-1496252.1199999999</v>
          </cell>
          <cell r="AN53">
            <v>-187313.769</v>
          </cell>
          <cell r="AP53">
            <v>93067691.258000001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63605</v>
          </cell>
          <cell r="T56">
            <v>1.77</v>
          </cell>
          <cell r="V56">
            <v>1769</v>
          </cell>
          <cell r="X56">
            <v>0</v>
          </cell>
          <cell r="Z56">
            <v>0</v>
          </cell>
          <cell r="AB56">
            <v>0</v>
          </cell>
          <cell r="AD56">
            <v>65374</v>
          </cell>
          <cell r="AF56">
            <v>1.77</v>
          </cell>
          <cell r="AH56">
            <v>1769</v>
          </cell>
          <cell r="AJ56">
            <v>0</v>
          </cell>
          <cell r="AL56">
            <v>0</v>
          </cell>
          <cell r="AN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33274404</v>
          </cell>
          <cell r="T57">
            <v>2.77</v>
          </cell>
          <cell r="V57">
            <v>3835727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36800592.589000002</v>
          </cell>
          <cell r="AF57">
            <v>2.77</v>
          </cell>
          <cell r="AH57">
            <v>3829020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153351223</v>
          </cell>
          <cell r="T58">
            <v>2.88</v>
          </cell>
          <cell r="V58">
            <v>16524806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166718044.588</v>
          </cell>
          <cell r="AF58">
            <v>2.88</v>
          </cell>
          <cell r="AH58">
            <v>16440007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36805513</v>
          </cell>
          <cell r="T59">
            <v>2.87</v>
          </cell>
          <cell r="V59">
            <v>2627078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38438168.876500003</v>
          </cell>
          <cell r="AF59">
            <v>2.87</v>
          </cell>
          <cell r="AH59">
            <v>2601885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12322395</v>
          </cell>
          <cell r="T60">
            <v>2.2400000000000002</v>
          </cell>
          <cell r="V60">
            <v>1187055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13391000.206999999</v>
          </cell>
          <cell r="AF60">
            <v>2.2400000000000002</v>
          </cell>
          <cell r="AH60">
            <v>1184588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1742727</v>
          </cell>
          <cell r="T61">
            <v>4.88</v>
          </cell>
          <cell r="V61">
            <v>409890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2024514.014</v>
          </cell>
          <cell r="AF61">
            <v>4.88</v>
          </cell>
          <cell r="AH61">
            <v>404207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2300618.0279999999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237559867</v>
          </cell>
          <cell r="V62">
            <v>24586325</v>
          </cell>
          <cell r="X62">
            <v>-4197855.17</v>
          </cell>
          <cell r="AB62">
            <v>-510642.55549999996</v>
          </cell>
          <cell r="AD62">
            <v>257437694.27449998</v>
          </cell>
          <cell r="AH62">
            <v>24461476</v>
          </cell>
          <cell r="AJ62">
            <v>-4383987.55</v>
          </cell>
          <cell r="AN62">
            <v>-532173.43799999997</v>
          </cell>
          <cell r="AP62">
            <v>276983009.28650004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15723548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15840353.571999999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38411429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38355857.568999998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19218312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19013976.032500003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6383412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6412702.0880000005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400569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404044.84599999996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407226.69199999992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4268155</v>
          </cell>
          <cell r="T73">
            <v>1.94</v>
          </cell>
          <cell r="V73">
            <v>340422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4565677.6629999997</v>
          </cell>
          <cell r="AF73">
            <v>1.94</v>
          </cell>
          <cell r="AH73">
            <v>339771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28185580</v>
          </cell>
          <cell r="T74">
            <v>2.72</v>
          </cell>
          <cell r="V74">
            <v>1411090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29099755.427999999</v>
          </cell>
          <cell r="AF74">
            <v>2.72</v>
          </cell>
          <cell r="AH74">
            <v>1398578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4140125</v>
          </cell>
          <cell r="T75">
            <v>2.1800000000000002</v>
          </cell>
          <cell r="V75">
            <v>172912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4203830.9759999998</v>
          </cell>
          <cell r="AF75">
            <v>2.1800000000000002</v>
          </cell>
          <cell r="AH75">
            <v>170825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1839935</v>
          </cell>
          <cell r="T76">
            <v>1.73</v>
          </cell>
          <cell r="V76">
            <v>43699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1869468.8490000002</v>
          </cell>
          <cell r="AF76">
            <v>1.73</v>
          </cell>
          <cell r="AH76">
            <v>43472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678648</v>
          </cell>
          <cell r="T77">
            <v>2.46</v>
          </cell>
          <cell r="V77">
            <v>29338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682465.42799999996</v>
          </cell>
          <cell r="AF77">
            <v>2.46</v>
          </cell>
          <cell r="AH77">
            <v>28767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685711.84499999997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39112443</v>
          </cell>
          <cell r="V78">
            <v>1997461</v>
          </cell>
          <cell r="X78">
            <v>-615779.70000000007</v>
          </cell>
          <cell r="AB78">
            <v>-72925.955999999991</v>
          </cell>
          <cell r="AD78">
            <v>40421198.344000004</v>
          </cell>
          <cell r="AH78">
            <v>1981413</v>
          </cell>
          <cell r="AJ78">
            <v>-635463.11</v>
          </cell>
          <cell r="AN78">
            <v>-75186.038</v>
          </cell>
          <cell r="AP78">
            <v>41691962.195999995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129260</v>
          </cell>
          <cell r="T81">
            <v>1.29</v>
          </cell>
          <cell r="V81">
            <v>3178</v>
          </cell>
          <cell r="X81">
            <v>0</v>
          </cell>
          <cell r="Z81">
            <v>0</v>
          </cell>
          <cell r="AB81">
            <v>0</v>
          </cell>
          <cell r="AD81">
            <v>132438</v>
          </cell>
          <cell r="AF81">
            <v>1.29</v>
          </cell>
          <cell r="AH81">
            <v>3178</v>
          </cell>
          <cell r="AJ81">
            <v>0</v>
          </cell>
          <cell r="AL81">
            <v>0</v>
          </cell>
          <cell r="AN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112578914</v>
          </cell>
          <cell r="T82">
            <v>1.51</v>
          </cell>
          <cell r="V82">
            <v>3120148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114896071.123</v>
          </cell>
          <cell r="AF82">
            <v>1.51</v>
          </cell>
          <cell r="AH82">
            <v>3110679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236747622</v>
          </cell>
          <cell r="T83">
            <v>1.83</v>
          </cell>
          <cell r="V83">
            <v>11518363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242077843.28200001</v>
          </cell>
          <cell r="AF83">
            <v>1.83</v>
          </cell>
          <cell r="AH83">
            <v>11413892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57761424</v>
          </cell>
          <cell r="T84">
            <v>2.2599999999999998</v>
          </cell>
          <cell r="V84">
            <v>4260140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60349854.816000007</v>
          </cell>
          <cell r="AF84">
            <v>2.2599999999999998</v>
          </cell>
          <cell r="AH84">
            <v>4226612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52502381</v>
          </cell>
          <cell r="T85">
            <v>1.49</v>
          </cell>
          <cell r="V85">
            <v>1465200</v>
          </cell>
          <cell r="X85">
            <v>-339546.5</v>
          </cell>
          <cell r="Z85">
            <v>-10</v>
          </cell>
          <cell r="AB85">
            <v>-33954.65</v>
          </cell>
          <cell r="AD85">
            <v>53594079.850000001</v>
          </cell>
          <cell r="AF85">
            <v>1.49</v>
          </cell>
          <cell r="AH85">
            <v>1460025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1606519</v>
          </cell>
          <cell r="T86">
            <v>1.94</v>
          </cell>
          <cell r="V86">
            <v>70053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1600428.834</v>
          </cell>
          <cell r="AF86">
            <v>1.94</v>
          </cell>
          <cell r="AH86">
            <v>68710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1592995.6680000001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461326120</v>
          </cell>
          <cell r="V87">
            <v>20437082</v>
          </cell>
          <cell r="X87">
            <v>-8105696.3900000006</v>
          </cell>
          <cell r="AB87">
            <v>-1006789.7050000003</v>
          </cell>
          <cell r="AD87">
            <v>472650715.90499997</v>
          </cell>
          <cell r="AH87">
            <v>20283096</v>
          </cell>
          <cell r="AJ87">
            <v>-8366356.8499999978</v>
          </cell>
          <cell r="AN87">
            <v>-1039591.9779999999</v>
          </cell>
          <cell r="AP87">
            <v>483527863.07700002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59563288</v>
          </cell>
          <cell r="T90">
            <v>1.77</v>
          </cell>
          <cell r="V90">
            <v>2062737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61163866.134000003</v>
          </cell>
          <cell r="AF90">
            <v>1.77</v>
          </cell>
          <cell r="AH90">
            <v>2056350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124574585</v>
          </cell>
          <cell r="T91">
            <v>2.63</v>
          </cell>
          <cell r="V91">
            <v>13829799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135608069.85299999</v>
          </cell>
          <cell r="AF91">
            <v>2.63</v>
          </cell>
          <cell r="AH91">
            <v>13761162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39389991</v>
          </cell>
          <cell r="T92">
            <v>2.5299999999999998</v>
          </cell>
          <cell r="V92">
            <v>3096232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41366394.848499998</v>
          </cell>
          <cell r="AF92">
            <v>2.5299999999999998</v>
          </cell>
          <cell r="AH92">
            <v>3071137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19034731</v>
          </cell>
          <cell r="T93">
            <v>1.81</v>
          </cell>
          <cell r="V93">
            <v>839001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19724761.09</v>
          </cell>
          <cell r="AF93">
            <v>1.81</v>
          </cell>
          <cell r="AH93">
            <v>836497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821110</v>
          </cell>
          <cell r="T94">
            <v>2.5499999999999998</v>
          </cell>
          <cell r="V94">
            <v>68738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840694.91799999995</v>
          </cell>
          <cell r="AF94">
            <v>2.5499999999999998</v>
          </cell>
          <cell r="AH94">
            <v>67599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859140.84699999995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243383705</v>
          </cell>
          <cell r="V95">
            <v>19896507</v>
          </cell>
          <cell r="X95">
            <v>-4051486.9200000018</v>
          </cell>
          <cell r="AB95">
            <v>-524938.23650000023</v>
          </cell>
          <cell r="AD95">
            <v>258703786.84350002</v>
          </cell>
          <cell r="AH95">
            <v>19792745</v>
          </cell>
          <cell r="AJ95">
            <v>-4239615.9300000006</v>
          </cell>
          <cell r="AN95">
            <v>-547694.7860000002</v>
          </cell>
          <cell r="AP95">
            <v>273709221.12749994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4411588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4694349.1500000004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4457732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4718222.6629999997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14291857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15109638.3375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3297379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3512850.5890000002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3727454.3620000002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177737</v>
          </cell>
          <cell r="T105">
            <v>1.25</v>
          </cell>
          <cell r="V105">
            <v>3514</v>
          </cell>
          <cell r="X105">
            <v>0</v>
          </cell>
          <cell r="Z105">
            <v>0</v>
          </cell>
          <cell r="AB105">
            <v>0</v>
          </cell>
          <cell r="AD105">
            <v>181251</v>
          </cell>
          <cell r="AF105">
            <v>1.25</v>
          </cell>
          <cell r="AH105">
            <v>3514</v>
          </cell>
          <cell r="AJ105">
            <v>0</v>
          </cell>
          <cell r="AL105">
            <v>0</v>
          </cell>
          <cell r="AN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87044687</v>
          </cell>
          <cell r="T106">
            <v>1.58</v>
          </cell>
          <cell r="V106">
            <v>2212465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88667469.34799999</v>
          </cell>
          <cell r="AF106">
            <v>1.58</v>
          </cell>
          <cell r="AH106">
            <v>2205192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293188983</v>
          </cell>
          <cell r="T107">
            <v>2.02</v>
          </cell>
          <cell r="V107">
            <v>13581004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300100296.44499999</v>
          </cell>
          <cell r="AF107">
            <v>2.02</v>
          </cell>
          <cell r="AH107">
            <v>13456835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69160935</v>
          </cell>
          <cell r="T108">
            <v>2.35</v>
          </cell>
          <cell r="V108">
            <v>4100562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71518415.101500005</v>
          </cell>
          <cell r="AF108">
            <v>2.35</v>
          </cell>
          <cell r="AH108">
            <v>4064278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35406510</v>
          </cell>
          <cell r="T109">
            <v>1.49</v>
          </cell>
          <cell r="V109">
            <v>875562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36018513.100000001</v>
          </cell>
          <cell r="AF109">
            <v>1.49</v>
          </cell>
          <cell r="AH109">
            <v>871915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1789680</v>
          </cell>
          <cell r="T110">
            <v>1.95</v>
          </cell>
          <cell r="V110">
            <v>71903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1783217.1410000001</v>
          </cell>
          <cell r="AF110">
            <v>1.95</v>
          </cell>
          <cell r="AH110">
            <v>70514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1775365.2820000001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486768532</v>
          </cell>
          <cell r="V111">
            <v>20845010</v>
          </cell>
          <cell r="X111">
            <v>-8343521.1699999999</v>
          </cell>
          <cell r="AB111">
            <v>-1000858.6945000001</v>
          </cell>
          <cell r="AD111">
            <v>498269162.13550001</v>
          </cell>
          <cell r="AH111">
            <v>20672248</v>
          </cell>
          <cell r="AJ111">
            <v>-8591099.9100000001</v>
          </cell>
          <cell r="AN111">
            <v>-1031143.466</v>
          </cell>
          <cell r="AP111">
            <v>509319166.75949997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11039</v>
          </cell>
          <cell r="T114">
            <v>1.39</v>
          </cell>
          <cell r="V114">
            <v>209</v>
          </cell>
          <cell r="X114">
            <v>0</v>
          </cell>
          <cell r="Z114">
            <v>0</v>
          </cell>
          <cell r="AB114">
            <v>0</v>
          </cell>
          <cell r="AD114">
            <v>11248</v>
          </cell>
          <cell r="AF114">
            <v>1.39</v>
          </cell>
          <cell r="AH114">
            <v>209</v>
          </cell>
          <cell r="AJ114">
            <v>0</v>
          </cell>
          <cell r="AL114">
            <v>0</v>
          </cell>
          <cell r="AN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36837724</v>
          </cell>
          <cell r="T115">
            <v>2.63</v>
          </cell>
          <cell r="V115">
            <v>1849109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38450456.743000001</v>
          </cell>
          <cell r="AF115">
            <v>2.63</v>
          </cell>
          <cell r="AH115">
            <v>1844251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132342952</v>
          </cell>
          <cell r="T116">
            <v>2.82</v>
          </cell>
          <cell r="V116">
            <v>12459182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141996346.18000001</v>
          </cell>
          <cell r="AF116">
            <v>2.82</v>
          </cell>
          <cell r="AH116">
            <v>12385704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30448941</v>
          </cell>
          <cell r="T117">
            <v>3.09</v>
          </cell>
          <cell r="V117">
            <v>2350271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32074496.9155</v>
          </cell>
          <cell r="AF117">
            <v>3.09</v>
          </cell>
          <cell r="AH117">
            <v>2330443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11920358</v>
          </cell>
          <cell r="T118">
            <v>2.37</v>
          </cell>
          <cell r="V118">
            <v>544300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12375464.522</v>
          </cell>
          <cell r="AF118">
            <v>2.37</v>
          </cell>
          <cell r="AH118">
            <v>542335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640479</v>
          </cell>
          <cell r="T119">
            <v>2.75</v>
          </cell>
          <cell r="V119">
            <v>54830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656627.071</v>
          </cell>
          <cell r="AF119">
            <v>2.75</v>
          </cell>
          <cell r="AH119">
            <v>53863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671808.14199999999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212201493</v>
          </cell>
          <cell r="V120">
            <v>17257901</v>
          </cell>
          <cell r="X120">
            <v>-3478981.49</v>
          </cell>
          <cell r="AB120">
            <v>-415773.07849999995</v>
          </cell>
          <cell r="AD120">
            <v>225564639.43150005</v>
          </cell>
          <cell r="AH120">
            <v>17156805</v>
          </cell>
          <cell r="AJ120">
            <v>-3621051.0700000003</v>
          </cell>
          <cell r="AN120">
            <v>-432275.58699999994</v>
          </cell>
          <cell r="AP120">
            <v>238668117.77449998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87054</v>
          </cell>
          <cell r="T123">
            <v>1.42</v>
          </cell>
          <cell r="V123">
            <v>2340</v>
          </cell>
          <cell r="X123">
            <v>0</v>
          </cell>
          <cell r="Z123">
            <v>0</v>
          </cell>
          <cell r="AB123">
            <v>0</v>
          </cell>
          <cell r="AD123">
            <v>89394</v>
          </cell>
          <cell r="AF123">
            <v>1.42</v>
          </cell>
          <cell r="AH123">
            <v>2340</v>
          </cell>
          <cell r="AJ123">
            <v>0</v>
          </cell>
          <cell r="AL123">
            <v>0</v>
          </cell>
          <cell r="AN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26663441</v>
          </cell>
          <cell r="T124">
            <v>1.51</v>
          </cell>
          <cell r="V124">
            <v>773712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27233462.539000001</v>
          </cell>
          <cell r="AF124">
            <v>1.51</v>
          </cell>
          <cell r="AH124">
            <v>771311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85481727</v>
          </cell>
          <cell r="T125">
            <v>1.79</v>
          </cell>
          <cell r="V125">
            <v>5366551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88518989.269000009</v>
          </cell>
          <cell r="AF125">
            <v>1.79</v>
          </cell>
          <cell r="AH125">
            <v>5328006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20811502</v>
          </cell>
          <cell r="T126">
            <v>1.82</v>
          </cell>
          <cell r="V126">
            <v>1160079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21263302.577999998</v>
          </cell>
          <cell r="AF126">
            <v>1.82</v>
          </cell>
          <cell r="AH126">
            <v>1148770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11407068</v>
          </cell>
          <cell r="T127">
            <v>1.43</v>
          </cell>
          <cell r="V127">
            <v>401629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11713189.620999999</v>
          </cell>
          <cell r="AF127">
            <v>1.43</v>
          </cell>
          <cell r="AH127">
            <v>400355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208893</v>
          </cell>
          <cell r="T128">
            <v>2.63</v>
          </cell>
          <cell r="V128">
            <v>32145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221555.93299999999</v>
          </cell>
          <cell r="AF128">
            <v>2.63</v>
          </cell>
          <cell r="AH128">
            <v>31680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233753.86599999998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144659685</v>
          </cell>
          <cell r="V129">
            <v>7736456</v>
          </cell>
          <cell r="X129">
            <v>-2994650.32</v>
          </cell>
          <cell r="AB129">
            <v>-361596.74</v>
          </cell>
          <cell r="AD129">
            <v>149039893.94</v>
          </cell>
          <cell r="AH129">
            <v>7682462</v>
          </cell>
          <cell r="AJ129">
            <v>-3086337.41</v>
          </cell>
          <cell r="AN129">
            <v>-372251.21850000002</v>
          </cell>
          <cell r="AP129">
            <v>153263767.31150001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2420929797</v>
          </cell>
          <cell r="V131">
            <v>137076051</v>
          </cell>
          <cell r="X131">
            <v>-41152696.74000001</v>
          </cell>
          <cell r="AB131">
            <v>-5057150.0830000006</v>
          </cell>
          <cell r="AD131">
            <v>2511796001.177</v>
          </cell>
          <cell r="AH131">
            <v>136166081</v>
          </cell>
          <cell r="AJ131">
            <v>-42569201.579999983</v>
          </cell>
          <cell r="AN131">
            <v>-5228588.4354999997</v>
          </cell>
          <cell r="AP131">
            <v>2600164292.1615009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C142" t="str">
            <v>ProdTrans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2436085865</v>
          </cell>
          <cell r="V144">
            <v>137076051</v>
          </cell>
          <cell r="X144">
            <v>-41152696.74000001</v>
          </cell>
          <cell r="AB144">
            <v>-5057150.0830000006</v>
          </cell>
          <cell r="AD144">
            <v>2526952069.177</v>
          </cell>
          <cell r="AH144">
            <v>136166081</v>
          </cell>
          <cell r="AJ144">
            <v>-42569201.579999983</v>
          </cell>
          <cell r="AN144">
            <v>-5228588.4354999997</v>
          </cell>
          <cell r="AP144">
            <v>2615320360.1615009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  <cell r="E147" t="str">
            <v>HYDRAULIC PRODUCTION PLANT</v>
          </cell>
        </row>
        <row r="148">
          <cell r="A148">
            <v>0</v>
          </cell>
        </row>
        <row r="149">
          <cell r="A149">
            <v>0</v>
          </cell>
          <cell r="F149" t="str">
            <v>ASHTON/ST. ANTHONY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H150">
            <v>28699.78</v>
          </cell>
          <cell r="J150">
            <v>0</v>
          </cell>
          <cell r="L150">
            <v>28699.78</v>
          </cell>
          <cell r="N150">
            <v>0</v>
          </cell>
          <cell r="P150">
            <v>28699.78</v>
          </cell>
          <cell r="R150">
            <v>15790</v>
          </cell>
          <cell r="T150">
            <v>2.9631657541065208</v>
          </cell>
          <cell r="V150">
            <v>850</v>
          </cell>
          <cell r="X150">
            <v>0</v>
          </cell>
          <cell r="Z150">
            <v>0</v>
          </cell>
          <cell r="AB150">
            <v>0</v>
          </cell>
          <cell r="AD150">
            <v>16640</v>
          </cell>
          <cell r="AF150">
            <v>2.9631657541065208</v>
          </cell>
          <cell r="AH150">
            <v>850</v>
          </cell>
          <cell r="AJ150">
            <v>0</v>
          </cell>
          <cell r="AL150">
            <v>0</v>
          </cell>
          <cell r="AN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H151">
            <v>1179468.81</v>
          </cell>
          <cell r="J151">
            <v>-3152.9700000000003</v>
          </cell>
          <cell r="L151">
            <v>1176315.8400000001</v>
          </cell>
          <cell r="N151">
            <v>-3197.6999999999994</v>
          </cell>
          <cell r="P151">
            <v>1173118.1400000001</v>
          </cell>
          <cell r="R151">
            <v>599314</v>
          </cell>
          <cell r="T151">
            <v>2.9077950919274027</v>
          </cell>
          <cell r="V151">
            <v>34251</v>
          </cell>
          <cell r="X151">
            <v>-3152.9700000000003</v>
          </cell>
          <cell r="Z151">
            <v>-40</v>
          </cell>
          <cell r="AB151">
            <v>-1261.1880000000001</v>
          </cell>
          <cell r="AD151">
            <v>629150.84200000006</v>
          </cell>
          <cell r="AF151">
            <v>2.9077950919274027</v>
          </cell>
          <cell r="AH151">
            <v>34158</v>
          </cell>
          <cell r="AJ151">
            <v>-3197.6999999999994</v>
          </cell>
          <cell r="AL151">
            <v>-40</v>
          </cell>
          <cell r="AN151">
            <v>-1279.0799999999997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H152">
            <v>14951743.140000001</v>
          </cell>
          <cell r="J152">
            <v>-17050.059999999998</v>
          </cell>
          <cell r="L152">
            <v>14934693.08</v>
          </cell>
          <cell r="N152">
            <v>-17484.510000000002</v>
          </cell>
          <cell r="P152">
            <v>14917208.57</v>
          </cell>
          <cell r="R152">
            <v>2905527</v>
          </cell>
          <cell r="T152">
            <v>3.0637697053772963</v>
          </cell>
          <cell r="V152">
            <v>457826</v>
          </cell>
          <cell r="X152">
            <v>-17050.059999999998</v>
          </cell>
          <cell r="Z152">
            <v>-40</v>
          </cell>
          <cell r="AB152">
            <v>-6820.0239999999994</v>
          </cell>
          <cell r="AD152">
            <v>3339482.9159999997</v>
          </cell>
          <cell r="AF152">
            <v>3.0637697053772963</v>
          </cell>
          <cell r="AH152">
            <v>457297</v>
          </cell>
          <cell r="AJ152">
            <v>-17484.510000000002</v>
          </cell>
          <cell r="AL152">
            <v>-40</v>
          </cell>
          <cell r="AN152">
            <v>-6993.804000000001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H153">
            <v>2448998.34</v>
          </cell>
          <cell r="J153">
            <v>-8628.3499999999985</v>
          </cell>
          <cell r="L153">
            <v>2440369.9899999998</v>
          </cell>
          <cell r="N153">
            <v>-8967.9</v>
          </cell>
          <cell r="P153">
            <v>2431402.09</v>
          </cell>
          <cell r="R153">
            <v>1289204</v>
          </cell>
          <cell r="T153">
            <v>3.160186581523571</v>
          </cell>
          <cell r="V153">
            <v>77257</v>
          </cell>
          <cell r="X153">
            <v>-8628.3499999999985</v>
          </cell>
          <cell r="Z153">
            <v>-40</v>
          </cell>
          <cell r="AB153">
            <v>-3451.3399999999992</v>
          </cell>
          <cell r="AD153">
            <v>1354381.3099999998</v>
          </cell>
          <cell r="AF153">
            <v>3.160186581523571</v>
          </cell>
          <cell r="AH153">
            <v>76979</v>
          </cell>
          <cell r="AJ153">
            <v>-8967.9</v>
          </cell>
          <cell r="AL153">
            <v>-40</v>
          </cell>
          <cell r="AN153">
            <v>-3587.16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H154">
            <v>1385149.56</v>
          </cell>
          <cell r="J154">
            <v>-13146.809999999996</v>
          </cell>
          <cell r="L154">
            <v>1372002.75</v>
          </cell>
          <cell r="N154">
            <v>-13324.33</v>
          </cell>
          <cell r="P154">
            <v>1358678.42</v>
          </cell>
          <cell r="R154">
            <v>674765</v>
          </cell>
          <cell r="T154">
            <v>3.239595179053679</v>
          </cell>
          <cell r="V154">
            <v>44660</v>
          </cell>
          <cell r="X154">
            <v>-13146.809999999996</v>
          </cell>
          <cell r="Z154">
            <v>-20</v>
          </cell>
          <cell r="AB154">
            <v>-2629.3619999999992</v>
          </cell>
          <cell r="AD154">
            <v>703648.8280000001</v>
          </cell>
          <cell r="AF154">
            <v>3.239595179053679</v>
          </cell>
          <cell r="AH154">
            <v>44232</v>
          </cell>
          <cell r="AJ154">
            <v>-13324.33</v>
          </cell>
          <cell r="AL154">
            <v>-20</v>
          </cell>
          <cell r="AN154">
            <v>-2664.866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H155">
            <v>8649.9699999999993</v>
          </cell>
          <cell r="J155">
            <v>-65.39</v>
          </cell>
          <cell r="L155">
            <v>8584.58</v>
          </cell>
          <cell r="N155">
            <v>-65.78</v>
          </cell>
          <cell r="P155">
            <v>8518.7999999999993</v>
          </cell>
          <cell r="R155">
            <v>5093</v>
          </cell>
          <cell r="T155">
            <v>2.8162572607266174</v>
          </cell>
          <cell r="V155">
            <v>243</v>
          </cell>
          <cell r="X155">
            <v>-65.39</v>
          </cell>
          <cell r="Z155">
            <v>-10</v>
          </cell>
          <cell r="AB155">
            <v>-6.5389999999999997</v>
          </cell>
          <cell r="AD155">
            <v>5264.0709999999999</v>
          </cell>
          <cell r="AF155">
            <v>2.8162572607266174</v>
          </cell>
          <cell r="AH155">
            <v>241</v>
          </cell>
          <cell r="AJ155">
            <v>-65.78</v>
          </cell>
          <cell r="AL155">
            <v>-10</v>
          </cell>
          <cell r="AN155">
            <v>-6.5779999999999994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H156">
            <v>744.3</v>
          </cell>
          <cell r="J156">
            <v>-6.08</v>
          </cell>
          <cell r="L156">
            <v>738.21999999999991</v>
          </cell>
          <cell r="N156">
            <v>-6.16</v>
          </cell>
          <cell r="P156">
            <v>732.06</v>
          </cell>
          <cell r="R156">
            <v>598</v>
          </cell>
          <cell r="T156">
            <v>1.7918564199873495</v>
          </cell>
          <cell r="V156">
            <v>13</v>
          </cell>
          <cell r="X156">
            <v>-6.08</v>
          </cell>
          <cell r="Z156">
            <v>-40</v>
          </cell>
          <cell r="AB156">
            <v>-2.4319999999999999</v>
          </cell>
          <cell r="AD156">
            <v>602.48799999999994</v>
          </cell>
          <cell r="AF156">
            <v>1.7918564199873495</v>
          </cell>
          <cell r="AH156">
            <v>13</v>
          </cell>
          <cell r="AJ156">
            <v>-6.16</v>
          </cell>
          <cell r="AL156">
            <v>-40</v>
          </cell>
          <cell r="AN156">
            <v>-2.464</v>
          </cell>
          <cell r="AP156">
            <v>606.86399999999992</v>
          </cell>
        </row>
        <row r="157">
          <cell r="A157">
            <v>0</v>
          </cell>
          <cell r="F157" t="str">
            <v>TOTAL ASHTON/ST. ANTHONY</v>
          </cell>
          <cell r="H157">
            <v>20003453.899999999</v>
          </cell>
          <cell r="J157">
            <v>-42049.659999999996</v>
          </cell>
          <cell r="L157">
            <v>19961404.239999995</v>
          </cell>
          <cell r="N157">
            <v>-43046.380000000005</v>
          </cell>
          <cell r="P157">
            <v>19918357.859999999</v>
          </cell>
          <cell r="R157">
            <v>5490291</v>
          </cell>
          <cell r="V157">
            <v>615100</v>
          </cell>
          <cell r="X157">
            <v>-42049.659999999996</v>
          </cell>
          <cell r="AB157">
            <v>-14170.885</v>
          </cell>
          <cell r="AD157">
            <v>6049170.4550000001</v>
          </cell>
          <cell r="AH157">
            <v>613770</v>
          </cell>
          <cell r="AJ157">
            <v>-43046.380000000005</v>
          </cell>
          <cell r="AN157">
            <v>-14533.951999999999</v>
          </cell>
          <cell r="AP157">
            <v>6605360.1230000006</v>
          </cell>
        </row>
        <row r="158">
          <cell r="A158">
            <v>0</v>
          </cell>
        </row>
        <row r="159">
          <cell r="A159">
            <v>0</v>
          </cell>
          <cell r="F159" t="str">
            <v>BEAR RIVER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H160">
            <v>5879.43</v>
          </cell>
          <cell r="J160">
            <v>0</v>
          </cell>
          <cell r="L160">
            <v>5879.43</v>
          </cell>
          <cell r="N160">
            <v>0</v>
          </cell>
          <cell r="P160">
            <v>5879.43</v>
          </cell>
          <cell r="R160">
            <v>4113</v>
          </cell>
          <cell r="T160">
            <v>1.3954250218921083</v>
          </cell>
          <cell r="V160">
            <v>82</v>
          </cell>
          <cell r="X160">
            <v>0</v>
          </cell>
          <cell r="Z160">
            <v>0</v>
          </cell>
          <cell r="AB160">
            <v>0</v>
          </cell>
          <cell r="AD160">
            <v>4195</v>
          </cell>
          <cell r="AF160">
            <v>1.3954250218921083</v>
          </cell>
          <cell r="AH160">
            <v>82</v>
          </cell>
          <cell r="AJ160">
            <v>0</v>
          </cell>
          <cell r="AL160">
            <v>0</v>
          </cell>
          <cell r="AN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H161">
            <v>4674162.68</v>
          </cell>
          <cell r="J161">
            <v>-17826.799999999996</v>
          </cell>
          <cell r="L161">
            <v>4656335.88</v>
          </cell>
          <cell r="N161">
            <v>-18065.360000000004</v>
          </cell>
          <cell r="P161">
            <v>4638270.5199999996</v>
          </cell>
          <cell r="R161">
            <v>1885457</v>
          </cell>
          <cell r="T161">
            <v>1.846801277527933</v>
          </cell>
          <cell r="V161">
            <v>86158</v>
          </cell>
          <cell r="X161">
            <v>-17826.799999999996</v>
          </cell>
          <cell r="Z161">
            <v>-40</v>
          </cell>
          <cell r="AB161">
            <v>-7130.7199999999975</v>
          </cell>
          <cell r="AD161">
            <v>1946657.48</v>
          </cell>
          <cell r="AF161">
            <v>1.846801277527933</v>
          </cell>
          <cell r="AH161">
            <v>85826</v>
          </cell>
          <cell r="AJ161">
            <v>-18065.360000000004</v>
          </cell>
          <cell r="AL161">
            <v>-40</v>
          </cell>
          <cell r="AN161">
            <v>-7226.1440000000011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H162">
            <v>25220204.32</v>
          </cell>
          <cell r="J162">
            <v>-70894.3</v>
          </cell>
          <cell r="L162">
            <v>25149310.02</v>
          </cell>
          <cell r="N162">
            <v>-72291.900000000009</v>
          </cell>
          <cell r="P162">
            <v>25077018.120000001</v>
          </cell>
          <cell r="R162">
            <v>9868843</v>
          </cell>
          <cell r="T162">
            <v>1.9560204143584277</v>
          </cell>
          <cell r="V162">
            <v>492619</v>
          </cell>
          <cell r="X162">
            <v>-70894.3</v>
          </cell>
          <cell r="Z162">
            <v>-40</v>
          </cell>
          <cell r="AB162">
            <v>-28357.72</v>
          </cell>
          <cell r="AD162">
            <v>10262209.979999999</v>
          </cell>
          <cell r="AF162">
            <v>1.9560204143584277</v>
          </cell>
          <cell r="AH162">
            <v>491219</v>
          </cell>
          <cell r="AJ162">
            <v>-72291.900000000009</v>
          </cell>
          <cell r="AL162">
            <v>-40</v>
          </cell>
          <cell r="AN162">
            <v>-28916.760000000006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H163">
            <v>10723401.779999999</v>
          </cell>
          <cell r="J163">
            <v>-42692.990000000013</v>
          </cell>
          <cell r="L163">
            <v>10680708.789999999</v>
          </cell>
          <cell r="N163">
            <v>-43619.669999999991</v>
          </cell>
          <cell r="P163">
            <v>10637089.119999999</v>
          </cell>
          <cell r="R163">
            <v>3513175</v>
          </cell>
          <cell r="T163">
            <v>2.32550760613249</v>
          </cell>
          <cell r="V163">
            <v>248877</v>
          </cell>
          <cell r="X163">
            <v>-42692.990000000013</v>
          </cell>
          <cell r="Z163">
            <v>-40</v>
          </cell>
          <cell r="AB163">
            <v>-17077.196000000007</v>
          </cell>
          <cell r="AD163">
            <v>3702281.8139999998</v>
          </cell>
          <cell r="AF163">
            <v>2.32550760613249</v>
          </cell>
          <cell r="AH163">
            <v>247874</v>
          </cell>
          <cell r="AJ163">
            <v>-43619.669999999991</v>
          </cell>
          <cell r="AL163">
            <v>-40</v>
          </cell>
          <cell r="AN163">
            <v>-17447.867999999995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H164">
            <v>4114781.19</v>
          </cell>
          <cell r="J164">
            <v>-35580.540000000008</v>
          </cell>
          <cell r="L164">
            <v>4079200.65</v>
          </cell>
          <cell r="N164">
            <v>-36591.759999999995</v>
          </cell>
          <cell r="P164">
            <v>4042608.89</v>
          </cell>
          <cell r="R164">
            <v>1293278</v>
          </cell>
          <cell r="T164">
            <v>2.5808776422004174</v>
          </cell>
          <cell r="V164">
            <v>105738</v>
          </cell>
          <cell r="X164">
            <v>-35580.540000000008</v>
          </cell>
          <cell r="Z164">
            <v>-20</v>
          </cell>
          <cell r="AB164">
            <v>-7116.108000000002</v>
          </cell>
          <cell r="AD164">
            <v>1356319.352</v>
          </cell>
          <cell r="AF164">
            <v>2.5808776422004174</v>
          </cell>
          <cell r="AH164">
            <v>104807</v>
          </cell>
          <cell r="AJ164">
            <v>-36591.759999999995</v>
          </cell>
          <cell r="AL164">
            <v>-20</v>
          </cell>
          <cell r="AN164">
            <v>-7318.3519999999999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H165">
            <v>82097</v>
          </cell>
          <cell r="J165">
            <v>-580.66999999999996</v>
          </cell>
          <cell r="L165">
            <v>81516.33</v>
          </cell>
          <cell r="N165">
            <v>-584.5200000000001</v>
          </cell>
          <cell r="P165">
            <v>80931.81</v>
          </cell>
          <cell r="R165">
            <v>38018</v>
          </cell>
          <cell r="T165">
            <v>2.5009699077444538</v>
          </cell>
          <cell r="V165">
            <v>2046</v>
          </cell>
          <cell r="X165">
            <v>-580.66999999999996</v>
          </cell>
          <cell r="Z165">
            <v>-10</v>
          </cell>
          <cell r="AB165">
            <v>-58.067</v>
          </cell>
          <cell r="AD165">
            <v>39425.262999999999</v>
          </cell>
          <cell r="AF165">
            <v>2.5009699077444538</v>
          </cell>
          <cell r="AH165">
            <v>2031</v>
          </cell>
          <cell r="AJ165">
            <v>-584.5200000000001</v>
          </cell>
          <cell r="AL165">
            <v>-10</v>
          </cell>
          <cell r="AN165">
            <v>-58.452000000000005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H166">
            <v>598124.93000000005</v>
          </cell>
          <cell r="J166">
            <v>-1736.4499999999996</v>
          </cell>
          <cell r="L166">
            <v>596388.4800000001</v>
          </cell>
          <cell r="N166">
            <v>-1760.7900000000002</v>
          </cell>
          <cell r="P166">
            <v>594627.69000000006</v>
          </cell>
          <cell r="R166">
            <v>250356</v>
          </cell>
          <cell r="T166">
            <v>2.2832063258177064</v>
          </cell>
          <cell r="V166">
            <v>13637</v>
          </cell>
          <cell r="X166">
            <v>-1736.4499999999996</v>
          </cell>
          <cell r="Z166">
            <v>-40</v>
          </cell>
          <cell r="AB166">
            <v>-694.57999999999981</v>
          </cell>
          <cell r="AD166">
            <v>261561.97</v>
          </cell>
          <cell r="AF166">
            <v>2.2832063258177064</v>
          </cell>
          <cell r="AH166">
            <v>13597</v>
          </cell>
          <cell r="AJ166">
            <v>-1760.7900000000002</v>
          </cell>
          <cell r="AL166">
            <v>-40</v>
          </cell>
          <cell r="AN166">
            <v>-704.31600000000003</v>
          </cell>
          <cell r="AP166">
            <v>272693.864</v>
          </cell>
        </row>
        <row r="167">
          <cell r="A167">
            <v>0</v>
          </cell>
          <cell r="F167" t="str">
            <v>TOTAL BEAR RIVER</v>
          </cell>
          <cell r="H167">
            <v>45418651.329999998</v>
          </cell>
          <cell r="J167">
            <v>-169311.75000000006</v>
          </cell>
          <cell r="L167">
            <v>45249339.579999991</v>
          </cell>
          <cell r="N167">
            <v>-172914</v>
          </cell>
          <cell r="P167">
            <v>45076425.579999998</v>
          </cell>
          <cell r="R167">
            <v>16853240</v>
          </cell>
          <cell r="V167">
            <v>949157</v>
          </cell>
          <cell r="X167">
            <v>-169311.75000000006</v>
          </cell>
          <cell r="AB167">
            <v>-60434.391000000018</v>
          </cell>
          <cell r="AD167">
            <v>17572650.858999997</v>
          </cell>
          <cell r="AH167">
            <v>945436</v>
          </cell>
          <cell r="AJ167">
            <v>-172914</v>
          </cell>
          <cell r="AN167">
            <v>-61671.892</v>
          </cell>
          <cell r="AP167">
            <v>18283500.967</v>
          </cell>
        </row>
        <row r="168">
          <cell r="A168">
            <v>0</v>
          </cell>
        </row>
        <row r="169">
          <cell r="A169">
            <v>0</v>
          </cell>
          <cell r="F169" t="str">
            <v>BEND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H170">
            <v>57076.38</v>
          </cell>
          <cell r="J170">
            <v>-250.04</v>
          </cell>
          <cell r="L170">
            <v>56826.34</v>
          </cell>
          <cell r="N170">
            <v>-253.42</v>
          </cell>
          <cell r="P170">
            <v>56572.92</v>
          </cell>
          <cell r="R170">
            <v>53749</v>
          </cell>
          <cell r="T170">
            <v>0</v>
          </cell>
          <cell r="V170">
            <v>0</v>
          </cell>
          <cell r="X170">
            <v>-250.04</v>
          </cell>
          <cell r="Z170">
            <v>-40</v>
          </cell>
          <cell r="AB170">
            <v>-100.01600000000001</v>
          </cell>
          <cell r="AD170">
            <v>53398.943999999996</v>
          </cell>
          <cell r="AF170">
            <v>0</v>
          </cell>
          <cell r="AH170">
            <v>0</v>
          </cell>
          <cell r="AJ170">
            <v>-253.42</v>
          </cell>
          <cell r="AL170">
            <v>-40</v>
          </cell>
          <cell r="AN170">
            <v>-101.36799999999999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H171">
            <v>532904.86</v>
          </cell>
          <cell r="J171">
            <v>-983.2</v>
          </cell>
          <cell r="L171">
            <v>531921.66</v>
          </cell>
          <cell r="N171">
            <v>-1004.6400000000001</v>
          </cell>
          <cell r="P171">
            <v>530917.02</v>
          </cell>
          <cell r="R171">
            <v>253003</v>
          </cell>
          <cell r="T171">
            <v>0</v>
          </cell>
          <cell r="V171">
            <v>0</v>
          </cell>
          <cell r="X171">
            <v>-983.2</v>
          </cell>
          <cell r="Z171">
            <v>-40</v>
          </cell>
          <cell r="AB171">
            <v>-393.28</v>
          </cell>
          <cell r="AD171">
            <v>251626.52</v>
          </cell>
          <cell r="AF171">
            <v>0</v>
          </cell>
          <cell r="AH171">
            <v>0</v>
          </cell>
          <cell r="AJ171">
            <v>-1004.6400000000001</v>
          </cell>
          <cell r="AL171">
            <v>-40</v>
          </cell>
          <cell r="AN171">
            <v>-401.85600000000005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H172">
            <v>97110.43</v>
          </cell>
          <cell r="J172">
            <v>-1065.4900000000002</v>
          </cell>
          <cell r="L172">
            <v>96044.939999999988</v>
          </cell>
          <cell r="N172">
            <v>-1060.3800000000001</v>
          </cell>
          <cell r="P172">
            <v>94984.559999999983</v>
          </cell>
          <cell r="R172">
            <v>79690</v>
          </cell>
          <cell r="T172">
            <v>0</v>
          </cell>
          <cell r="V172">
            <v>0</v>
          </cell>
          <cell r="X172">
            <v>-1065.4900000000002</v>
          </cell>
          <cell r="Z172">
            <v>-40</v>
          </cell>
          <cell r="AB172">
            <v>-426.19600000000008</v>
          </cell>
          <cell r="AD172">
            <v>78198.313999999998</v>
          </cell>
          <cell r="AF172">
            <v>0</v>
          </cell>
          <cell r="AH172">
            <v>0</v>
          </cell>
          <cell r="AJ172">
            <v>-1060.3800000000001</v>
          </cell>
          <cell r="AL172">
            <v>-40</v>
          </cell>
          <cell r="AN172">
            <v>-424.15200000000004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H173">
            <v>627584.39</v>
          </cell>
          <cell r="J173">
            <v>-6404.83</v>
          </cell>
          <cell r="L173">
            <v>621179.56000000006</v>
          </cell>
          <cell r="N173">
            <v>-6455.04</v>
          </cell>
          <cell r="P173">
            <v>614724.52</v>
          </cell>
          <cell r="R173">
            <v>566062</v>
          </cell>
          <cell r="T173">
            <v>0</v>
          </cell>
          <cell r="V173">
            <v>0</v>
          </cell>
          <cell r="X173">
            <v>-6404.83</v>
          </cell>
          <cell r="Z173">
            <v>-20</v>
          </cell>
          <cell r="AB173">
            <v>-1280.9660000000001</v>
          </cell>
          <cell r="AD173">
            <v>558376.20400000003</v>
          </cell>
          <cell r="AF173">
            <v>0</v>
          </cell>
          <cell r="AH173">
            <v>0</v>
          </cell>
          <cell r="AJ173">
            <v>-6455.04</v>
          </cell>
          <cell r="AL173">
            <v>-20</v>
          </cell>
          <cell r="AN173">
            <v>-1291.008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H174">
            <v>15383.82</v>
          </cell>
          <cell r="J174">
            <v>-88.84</v>
          </cell>
          <cell r="L174">
            <v>15294.98</v>
          </cell>
          <cell r="N174">
            <v>-89.33</v>
          </cell>
          <cell r="P174">
            <v>15205.65</v>
          </cell>
          <cell r="R174">
            <v>11669</v>
          </cell>
          <cell r="T174">
            <v>7.2139820266177495</v>
          </cell>
          <cell r="V174">
            <v>1107</v>
          </cell>
          <cell r="X174">
            <v>-88.84</v>
          </cell>
          <cell r="Z174">
            <v>-10</v>
          </cell>
          <cell r="AB174">
            <v>-8.8840000000000003</v>
          </cell>
          <cell r="AD174">
            <v>12678.276</v>
          </cell>
          <cell r="AF174">
            <v>7.2139820266177495</v>
          </cell>
          <cell r="AH174">
            <v>1100</v>
          </cell>
          <cell r="AJ174">
            <v>-89.33</v>
          </cell>
          <cell r="AL174">
            <v>-10</v>
          </cell>
          <cell r="AN174">
            <v>-8.9329999999999998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H175">
            <v>174.4</v>
          </cell>
          <cell r="J175">
            <v>-0.97</v>
          </cell>
          <cell r="L175">
            <v>173.43</v>
          </cell>
          <cell r="N175">
            <v>-0.98</v>
          </cell>
          <cell r="P175">
            <v>172.45000000000002</v>
          </cell>
          <cell r="R175">
            <v>176</v>
          </cell>
          <cell r="T175">
            <v>0</v>
          </cell>
          <cell r="V175">
            <v>0</v>
          </cell>
          <cell r="X175">
            <v>-0.97</v>
          </cell>
          <cell r="Z175">
            <v>-40</v>
          </cell>
          <cell r="AB175">
            <v>-0.38799999999999996</v>
          </cell>
          <cell r="AD175">
            <v>174.642</v>
          </cell>
          <cell r="AF175">
            <v>0</v>
          </cell>
          <cell r="AH175">
            <v>0</v>
          </cell>
          <cell r="AJ175">
            <v>-0.98</v>
          </cell>
          <cell r="AL175">
            <v>-40</v>
          </cell>
          <cell r="AN175">
            <v>-0.39200000000000002</v>
          </cell>
          <cell r="AP175">
            <v>173.27</v>
          </cell>
        </row>
        <row r="176">
          <cell r="A176">
            <v>0</v>
          </cell>
          <cell r="F176" t="str">
            <v>TOTAL BEND</v>
          </cell>
          <cell r="H176">
            <v>1330234.28</v>
          </cell>
          <cell r="J176">
            <v>-8793.3700000000008</v>
          </cell>
          <cell r="L176">
            <v>1321440.9099999999</v>
          </cell>
          <cell r="N176">
            <v>-8863.7899999999991</v>
          </cell>
          <cell r="P176">
            <v>1312577.1199999999</v>
          </cell>
          <cell r="R176">
            <v>964349</v>
          </cell>
          <cell r="V176">
            <v>1107</v>
          </cell>
          <cell r="X176">
            <v>-8793.3700000000008</v>
          </cell>
          <cell r="AB176">
            <v>-2209.73</v>
          </cell>
          <cell r="AD176">
            <v>954452.9</v>
          </cell>
          <cell r="AH176">
            <v>1100</v>
          </cell>
          <cell r="AJ176">
            <v>-8863.7899999999991</v>
          </cell>
          <cell r="AN176">
            <v>-2227.7089999999998</v>
          </cell>
          <cell r="AP176">
            <v>944461.40100000007</v>
          </cell>
        </row>
        <row r="177">
          <cell r="A177">
            <v>0</v>
          </cell>
        </row>
        <row r="178">
          <cell r="A178">
            <v>0</v>
          </cell>
          <cell r="F178" t="str">
            <v>BIG FORK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H179">
            <v>606391.29</v>
          </cell>
          <cell r="J179">
            <v>-1444.34</v>
          </cell>
          <cell r="L179">
            <v>604946.95000000007</v>
          </cell>
          <cell r="N179">
            <v>-1465.0000000000002</v>
          </cell>
          <cell r="P179">
            <v>603481.95000000007</v>
          </cell>
          <cell r="R179">
            <v>307876</v>
          </cell>
          <cell r="T179">
            <v>0.29281923269694393</v>
          </cell>
          <cell r="V179">
            <v>1774</v>
          </cell>
          <cell r="X179">
            <v>-1444.34</v>
          </cell>
          <cell r="Z179">
            <v>-40</v>
          </cell>
          <cell r="AB179">
            <v>-577.73599999999999</v>
          </cell>
          <cell r="AD179">
            <v>307627.924</v>
          </cell>
          <cell r="AF179">
            <v>0.29281923269694393</v>
          </cell>
          <cell r="AH179">
            <v>1769</v>
          </cell>
          <cell r="AJ179">
            <v>-1465.0000000000002</v>
          </cell>
          <cell r="AL179">
            <v>-40</v>
          </cell>
          <cell r="AN179">
            <v>-586.00000000000011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H180">
            <v>4696998.58</v>
          </cell>
          <cell r="J180">
            <v>-7628.05</v>
          </cell>
          <cell r="L180">
            <v>4689370.53</v>
          </cell>
          <cell r="N180">
            <v>-7796.15</v>
          </cell>
          <cell r="P180">
            <v>4681574.38</v>
          </cell>
          <cell r="R180">
            <v>2448184</v>
          </cell>
          <cell r="T180">
            <v>1.1093806408498781</v>
          </cell>
          <cell r="V180">
            <v>52065</v>
          </cell>
          <cell r="X180">
            <v>-7628.05</v>
          </cell>
          <cell r="Z180">
            <v>-40</v>
          </cell>
          <cell r="AB180">
            <v>-3051.22</v>
          </cell>
          <cell r="AD180">
            <v>2489569.73</v>
          </cell>
          <cell r="AF180">
            <v>1.1093806408498781</v>
          </cell>
          <cell r="AH180">
            <v>51980</v>
          </cell>
          <cell r="AJ180">
            <v>-7796.15</v>
          </cell>
          <cell r="AL180">
            <v>-40</v>
          </cell>
          <cell r="AN180">
            <v>-3118.46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H181">
            <v>1495500.81</v>
          </cell>
          <cell r="J181">
            <v>-3471.0699999999997</v>
          </cell>
          <cell r="L181">
            <v>1492029.74</v>
          </cell>
          <cell r="N181">
            <v>-3630.7200000000003</v>
          </cell>
          <cell r="P181">
            <v>1488399.02</v>
          </cell>
          <cell r="R181">
            <v>769672</v>
          </cell>
          <cell r="T181">
            <v>1.2226165730369283</v>
          </cell>
          <cell r="V181">
            <v>18263</v>
          </cell>
          <cell r="X181">
            <v>-3471.0699999999997</v>
          </cell>
          <cell r="Z181">
            <v>-40</v>
          </cell>
          <cell r="AB181">
            <v>-1388.4279999999999</v>
          </cell>
          <cell r="AD181">
            <v>783075.50200000009</v>
          </cell>
          <cell r="AF181">
            <v>1.2226165730369283</v>
          </cell>
          <cell r="AH181">
            <v>18220</v>
          </cell>
          <cell r="AJ181">
            <v>-3630.7200000000003</v>
          </cell>
          <cell r="AL181">
            <v>-40</v>
          </cell>
          <cell r="AN181">
            <v>-1452.2880000000002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H182">
            <v>300515.20000000001</v>
          </cell>
          <cell r="J182">
            <v>-2622.6899999999996</v>
          </cell>
          <cell r="L182">
            <v>297892.51</v>
          </cell>
          <cell r="N182">
            <v>-2686.74</v>
          </cell>
          <cell r="P182">
            <v>295205.77</v>
          </cell>
          <cell r="R182">
            <v>174744</v>
          </cell>
          <cell r="T182">
            <v>0.45754760444180015</v>
          </cell>
          <cell r="V182">
            <v>1369</v>
          </cell>
          <cell r="X182">
            <v>-2622.6899999999996</v>
          </cell>
          <cell r="Z182">
            <v>-20</v>
          </cell>
          <cell r="AB182">
            <v>-524.5379999999999</v>
          </cell>
          <cell r="AD182">
            <v>172965.772</v>
          </cell>
          <cell r="AF182">
            <v>0.45754760444180015</v>
          </cell>
          <cell r="AH182">
            <v>1357</v>
          </cell>
          <cell r="AJ182">
            <v>-2686.74</v>
          </cell>
          <cell r="AL182">
            <v>-20</v>
          </cell>
          <cell r="AN182">
            <v>-537.34799999999996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H183">
            <v>232133.05</v>
          </cell>
          <cell r="J183">
            <v>-390.6</v>
          </cell>
          <cell r="L183">
            <v>231742.44999999998</v>
          </cell>
          <cell r="N183">
            <v>-396.46999999999997</v>
          </cell>
          <cell r="P183">
            <v>231345.97999999998</v>
          </cell>
          <cell r="R183">
            <v>52429</v>
          </cell>
          <cell r="T183">
            <v>0</v>
          </cell>
          <cell r="V183">
            <v>0</v>
          </cell>
          <cell r="X183">
            <v>-390.6</v>
          </cell>
          <cell r="Z183">
            <v>-40</v>
          </cell>
          <cell r="AB183">
            <v>-156.24</v>
          </cell>
          <cell r="AD183">
            <v>51882.16</v>
          </cell>
          <cell r="AF183">
            <v>0</v>
          </cell>
          <cell r="AH183">
            <v>0</v>
          </cell>
          <cell r="AJ183">
            <v>-396.46999999999997</v>
          </cell>
          <cell r="AL183">
            <v>-40</v>
          </cell>
          <cell r="AN183">
            <v>-158.58799999999999</v>
          </cell>
          <cell r="AP183">
            <v>51327.101999999999</v>
          </cell>
        </row>
        <row r="184">
          <cell r="A184">
            <v>0</v>
          </cell>
          <cell r="F184" t="str">
            <v>TOTAL BIG FORK</v>
          </cell>
          <cell r="H184">
            <v>7331538.9299999997</v>
          </cell>
          <cell r="J184">
            <v>-15556.749999999998</v>
          </cell>
          <cell r="L184">
            <v>7315982.1800000006</v>
          </cell>
          <cell r="N184">
            <v>-15975.079999999998</v>
          </cell>
          <cell r="P184">
            <v>7300007.0999999996</v>
          </cell>
          <cell r="R184">
            <v>3752905</v>
          </cell>
          <cell r="V184">
            <v>73471</v>
          </cell>
          <cell r="X184">
            <v>-15556.749999999998</v>
          </cell>
          <cell r="AB184">
            <v>-5698.1619999999994</v>
          </cell>
          <cell r="AD184">
            <v>3805121.0880000005</v>
          </cell>
          <cell r="AH184">
            <v>73326</v>
          </cell>
          <cell r="AJ184">
            <v>-15975.079999999998</v>
          </cell>
          <cell r="AN184">
            <v>-5852.6840000000002</v>
          </cell>
          <cell r="AP184">
            <v>3856619.3240000005</v>
          </cell>
        </row>
        <row r="185">
          <cell r="A185">
            <v>0</v>
          </cell>
        </row>
        <row r="186">
          <cell r="A186">
            <v>0</v>
          </cell>
          <cell r="F186" t="str">
            <v>CONDIT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H187">
            <v>172.28</v>
          </cell>
          <cell r="J187">
            <v>-172.28</v>
          </cell>
          <cell r="L187">
            <v>0</v>
          </cell>
          <cell r="N187">
            <v>0</v>
          </cell>
          <cell r="P187">
            <v>0</v>
          </cell>
          <cell r="R187">
            <v>172</v>
          </cell>
          <cell r="T187">
            <v>9.5930232558139537</v>
          </cell>
          <cell r="V187">
            <v>8</v>
          </cell>
          <cell r="X187">
            <v>-172.28</v>
          </cell>
          <cell r="AB187">
            <v>0</v>
          </cell>
          <cell r="AD187">
            <v>7.7199999999999989</v>
          </cell>
          <cell r="AF187">
            <v>9.5930232558139537</v>
          </cell>
          <cell r="AH187">
            <v>0</v>
          </cell>
          <cell r="AJ187">
            <v>0</v>
          </cell>
          <cell r="AN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H188">
            <v>2963.75</v>
          </cell>
          <cell r="J188">
            <v>-2963.75</v>
          </cell>
          <cell r="L188">
            <v>0</v>
          </cell>
          <cell r="N188">
            <v>0</v>
          </cell>
          <cell r="P188">
            <v>0</v>
          </cell>
          <cell r="R188">
            <v>2964</v>
          </cell>
          <cell r="T188">
            <v>9.3117408906882595</v>
          </cell>
          <cell r="V188">
            <v>138</v>
          </cell>
          <cell r="X188">
            <v>-2963.75</v>
          </cell>
          <cell r="AB188">
            <v>0</v>
          </cell>
          <cell r="AD188">
            <v>138.25</v>
          </cell>
          <cell r="AF188">
            <v>9.3117408906882595</v>
          </cell>
          <cell r="AH188">
            <v>0</v>
          </cell>
          <cell r="AJ188">
            <v>0</v>
          </cell>
          <cell r="AN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H189">
            <v>1038010.77</v>
          </cell>
          <cell r="J189">
            <v>-1038010.7699999999</v>
          </cell>
          <cell r="L189">
            <v>0</v>
          </cell>
          <cell r="N189">
            <v>0</v>
          </cell>
          <cell r="P189">
            <v>0</v>
          </cell>
          <cell r="R189">
            <v>1012852</v>
          </cell>
          <cell r="T189">
            <v>11.110501985420495</v>
          </cell>
          <cell r="V189">
            <v>57664</v>
          </cell>
          <cell r="X189">
            <v>-1038010.7699999999</v>
          </cell>
          <cell r="AB189">
            <v>0</v>
          </cell>
          <cell r="AD189">
            <v>32505.230000000098</v>
          </cell>
          <cell r="AF189">
            <v>11.110501985420495</v>
          </cell>
          <cell r="AH189">
            <v>0</v>
          </cell>
          <cell r="AJ189">
            <v>0</v>
          </cell>
          <cell r="AN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H190">
            <v>76393.33</v>
          </cell>
          <cell r="J190">
            <v>-76393.329999999987</v>
          </cell>
          <cell r="L190">
            <v>0</v>
          </cell>
          <cell r="N190">
            <v>0</v>
          </cell>
          <cell r="P190">
            <v>0</v>
          </cell>
          <cell r="R190">
            <v>76393</v>
          </cell>
          <cell r="T190">
            <v>10.77243106137926</v>
          </cell>
          <cell r="V190">
            <v>4115</v>
          </cell>
          <cell r="X190">
            <v>-76393.329999999987</v>
          </cell>
          <cell r="AB190">
            <v>0</v>
          </cell>
          <cell r="AD190">
            <v>4114.6700000000128</v>
          </cell>
          <cell r="AF190">
            <v>10.77243106137926</v>
          </cell>
          <cell r="AH190">
            <v>0</v>
          </cell>
          <cell r="AJ190">
            <v>0</v>
          </cell>
          <cell r="AN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H191">
            <v>87928.29</v>
          </cell>
          <cell r="J191">
            <v>-87928.29</v>
          </cell>
          <cell r="L191">
            <v>0</v>
          </cell>
          <cell r="N191">
            <v>0</v>
          </cell>
          <cell r="P191">
            <v>0</v>
          </cell>
          <cell r="R191">
            <v>76631</v>
          </cell>
          <cell r="T191">
            <v>11.999244015681656</v>
          </cell>
          <cell r="V191">
            <v>5275</v>
          </cell>
          <cell r="X191">
            <v>-87928.29</v>
          </cell>
          <cell r="AB191">
            <v>0</v>
          </cell>
          <cell r="AD191">
            <v>-6022.2899999999936</v>
          </cell>
          <cell r="AF191">
            <v>11.999244015681656</v>
          </cell>
          <cell r="AH191">
            <v>0</v>
          </cell>
          <cell r="AJ191">
            <v>0</v>
          </cell>
          <cell r="AN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H192">
            <v>132519.20000000001</v>
          </cell>
          <cell r="J192">
            <v>-132519.19999999998</v>
          </cell>
          <cell r="L192">
            <v>0</v>
          </cell>
          <cell r="N192">
            <v>0</v>
          </cell>
          <cell r="P192">
            <v>0</v>
          </cell>
          <cell r="R192">
            <v>132519</v>
          </cell>
          <cell r="T192">
            <v>11.744816748618645</v>
          </cell>
          <cell r="V192">
            <v>7782</v>
          </cell>
          <cell r="X192">
            <v>-132519.19999999998</v>
          </cell>
          <cell r="AB192">
            <v>0</v>
          </cell>
          <cell r="AD192">
            <v>7781.8000000000175</v>
          </cell>
          <cell r="AF192">
            <v>11.744816748618645</v>
          </cell>
          <cell r="AH192">
            <v>0</v>
          </cell>
          <cell r="AJ192">
            <v>0</v>
          </cell>
          <cell r="AN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H193">
            <v>3588.26</v>
          </cell>
          <cell r="J193">
            <v>-3588.26</v>
          </cell>
          <cell r="L193">
            <v>0</v>
          </cell>
          <cell r="N193">
            <v>0</v>
          </cell>
          <cell r="P193">
            <v>0</v>
          </cell>
          <cell r="R193">
            <v>3588</v>
          </cell>
          <cell r="T193">
            <v>14.381270903010032</v>
          </cell>
          <cell r="V193">
            <v>258</v>
          </cell>
          <cell r="X193">
            <v>-3588.26</v>
          </cell>
          <cell r="AB193">
            <v>0</v>
          </cell>
          <cell r="AD193">
            <v>257.73999999999978</v>
          </cell>
          <cell r="AF193">
            <v>14.381270903010032</v>
          </cell>
          <cell r="AH193">
            <v>0</v>
          </cell>
          <cell r="AJ193">
            <v>0</v>
          </cell>
          <cell r="AN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H194">
            <v>59738.080000000002</v>
          </cell>
          <cell r="J194">
            <v>-59738.079999999994</v>
          </cell>
          <cell r="L194">
            <v>0</v>
          </cell>
          <cell r="N194">
            <v>0</v>
          </cell>
          <cell r="P194">
            <v>0</v>
          </cell>
          <cell r="R194">
            <v>59738</v>
          </cell>
          <cell r="T194">
            <v>10.089055542535739</v>
          </cell>
          <cell r="V194">
            <v>3014</v>
          </cell>
          <cell r="X194">
            <v>-59738.079999999994</v>
          </cell>
          <cell r="AB194">
            <v>0</v>
          </cell>
          <cell r="AD194">
            <v>3013.9200000000055</v>
          </cell>
          <cell r="AF194">
            <v>10.089055542535739</v>
          </cell>
          <cell r="AH194">
            <v>0</v>
          </cell>
          <cell r="AJ194">
            <v>0</v>
          </cell>
          <cell r="AN194">
            <v>0</v>
          </cell>
          <cell r="AP194">
            <v>3013.9200000000055</v>
          </cell>
        </row>
        <row r="195">
          <cell r="A195">
            <v>0</v>
          </cell>
          <cell r="F195" t="str">
            <v>TOTAL CONDIT</v>
          </cell>
          <cell r="H195">
            <v>1401313.9600000002</v>
          </cell>
          <cell r="J195">
            <v>-1401313.96</v>
          </cell>
          <cell r="L195">
            <v>0</v>
          </cell>
          <cell r="N195">
            <v>0</v>
          </cell>
          <cell r="P195">
            <v>0</v>
          </cell>
          <cell r="R195">
            <v>1364857</v>
          </cell>
          <cell r="V195">
            <v>78254</v>
          </cell>
          <cell r="X195">
            <v>-1401313.96</v>
          </cell>
          <cell r="AB195">
            <v>0</v>
          </cell>
          <cell r="AD195">
            <v>41797.040000000139</v>
          </cell>
          <cell r="AH195">
            <v>0</v>
          </cell>
          <cell r="AJ195">
            <v>0</v>
          </cell>
          <cell r="AN195">
            <v>0</v>
          </cell>
          <cell r="AP195">
            <v>41797.040000000139</v>
          </cell>
        </row>
        <row r="196">
          <cell r="A196">
            <v>0</v>
          </cell>
        </row>
        <row r="197">
          <cell r="A197">
            <v>0</v>
          </cell>
          <cell r="F197" t="str">
            <v>CUTLER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H198">
            <v>4818.3100000000004</v>
          </cell>
          <cell r="J198">
            <v>0</v>
          </cell>
          <cell r="L198">
            <v>4818.3100000000004</v>
          </cell>
          <cell r="N198">
            <v>0</v>
          </cell>
          <cell r="P198">
            <v>4818.3100000000004</v>
          </cell>
          <cell r="R198">
            <v>2949</v>
          </cell>
          <cell r="T198">
            <v>2.2704211060375443</v>
          </cell>
          <cell r="V198">
            <v>109</v>
          </cell>
          <cell r="X198">
            <v>0</v>
          </cell>
          <cell r="Z198">
            <v>0</v>
          </cell>
          <cell r="AB198">
            <v>0</v>
          </cell>
          <cell r="AD198">
            <v>3058</v>
          </cell>
          <cell r="AF198">
            <v>2.2704211060375443</v>
          </cell>
          <cell r="AH198">
            <v>109</v>
          </cell>
          <cell r="AJ198">
            <v>0</v>
          </cell>
          <cell r="AL198">
            <v>0</v>
          </cell>
          <cell r="AN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H199">
            <v>90968.42</v>
          </cell>
          <cell r="J199">
            <v>0</v>
          </cell>
          <cell r="L199">
            <v>90968.42</v>
          </cell>
          <cell r="N199">
            <v>0</v>
          </cell>
          <cell r="P199">
            <v>90968.42</v>
          </cell>
          <cell r="R199">
            <v>53064</v>
          </cell>
          <cell r="T199">
            <v>2.5123608790392713</v>
          </cell>
          <cell r="V199">
            <v>2285</v>
          </cell>
          <cell r="X199">
            <v>0</v>
          </cell>
          <cell r="Z199">
            <v>0</v>
          </cell>
          <cell r="AB199">
            <v>0</v>
          </cell>
          <cell r="AD199">
            <v>55349</v>
          </cell>
          <cell r="AF199">
            <v>2.5123608790392713</v>
          </cell>
          <cell r="AH199">
            <v>2285</v>
          </cell>
          <cell r="AJ199">
            <v>0</v>
          </cell>
          <cell r="AL199">
            <v>0</v>
          </cell>
          <cell r="AN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H200">
            <v>3968892.28</v>
          </cell>
          <cell r="J200">
            <v>-10181.610000000002</v>
          </cell>
          <cell r="L200">
            <v>3958710.67</v>
          </cell>
          <cell r="N200">
            <v>-10330.4</v>
          </cell>
          <cell r="P200">
            <v>3948380.27</v>
          </cell>
          <cell r="R200">
            <v>1565277</v>
          </cell>
          <cell r="T200">
            <v>3.5730551421973047</v>
          </cell>
          <cell r="V200">
            <v>141629</v>
          </cell>
          <cell r="X200">
            <v>-10181.610000000002</v>
          </cell>
          <cell r="Z200">
            <v>-40</v>
          </cell>
          <cell r="AB200">
            <v>-4072.6440000000007</v>
          </cell>
          <cell r="AD200">
            <v>1692651.7459999998</v>
          </cell>
          <cell r="AF200">
            <v>3.5730551421973047</v>
          </cell>
          <cell r="AH200">
            <v>141262</v>
          </cell>
          <cell r="AJ200">
            <v>-10330.4</v>
          </cell>
          <cell r="AL200">
            <v>-40</v>
          </cell>
          <cell r="AN200">
            <v>-4132.16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H201">
            <v>7553630.7599999998</v>
          </cell>
          <cell r="J201">
            <v>-20906.499999999996</v>
          </cell>
          <cell r="L201">
            <v>7532724.2599999998</v>
          </cell>
          <cell r="N201">
            <v>-21326.660000000007</v>
          </cell>
          <cell r="P201">
            <v>7511397.5999999996</v>
          </cell>
          <cell r="R201">
            <v>3110868</v>
          </cell>
          <cell r="T201">
            <v>2.9960498283834496</v>
          </cell>
          <cell r="V201">
            <v>225997</v>
          </cell>
          <cell r="X201">
            <v>-20906.499999999996</v>
          </cell>
          <cell r="Z201">
            <v>-40</v>
          </cell>
          <cell r="AB201">
            <v>-8362.5999999999985</v>
          </cell>
          <cell r="AD201">
            <v>3307595.9</v>
          </cell>
          <cell r="AF201">
            <v>2.9960498283834496</v>
          </cell>
          <cell r="AH201">
            <v>225365</v>
          </cell>
          <cell r="AJ201">
            <v>-21326.660000000007</v>
          </cell>
          <cell r="AL201">
            <v>-40</v>
          </cell>
          <cell r="AN201">
            <v>-8530.6640000000025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H202">
            <v>11999063.029999999</v>
          </cell>
          <cell r="J202">
            <v>-15164.779999999997</v>
          </cell>
          <cell r="L202">
            <v>11983898.25</v>
          </cell>
          <cell r="N202">
            <v>-16072.03</v>
          </cell>
          <cell r="P202">
            <v>11967826.220000001</v>
          </cell>
          <cell r="R202">
            <v>2130854</v>
          </cell>
          <cell r="T202">
            <v>2.5866739492598643</v>
          </cell>
          <cell r="V202">
            <v>310181</v>
          </cell>
          <cell r="X202">
            <v>-15164.779999999997</v>
          </cell>
          <cell r="Z202">
            <v>-40</v>
          </cell>
          <cell r="AB202">
            <v>-6065.9119999999984</v>
          </cell>
          <cell r="AD202">
            <v>2419804.3080000002</v>
          </cell>
          <cell r="AF202">
            <v>2.5866739492598643</v>
          </cell>
          <cell r="AH202">
            <v>309777</v>
          </cell>
          <cell r="AJ202">
            <v>-16072.03</v>
          </cell>
          <cell r="AL202">
            <v>-40</v>
          </cell>
          <cell r="AN202">
            <v>-6428.8120000000008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H203">
            <v>2564703.0099999998</v>
          </cell>
          <cell r="J203">
            <v>-14780.76</v>
          </cell>
          <cell r="L203">
            <v>2549922.25</v>
          </cell>
          <cell r="N203">
            <v>-15661.689999999999</v>
          </cell>
          <cell r="P203">
            <v>2534260.56</v>
          </cell>
          <cell r="R203">
            <v>510863</v>
          </cell>
          <cell r="T203">
            <v>3.0716569624021646</v>
          </cell>
          <cell r="V203">
            <v>78552</v>
          </cell>
          <cell r="X203">
            <v>-14780.76</v>
          </cell>
          <cell r="Z203">
            <v>-20</v>
          </cell>
          <cell r="AB203">
            <v>-2956.152</v>
          </cell>
          <cell r="AD203">
            <v>571678.08799999999</v>
          </cell>
          <cell r="AF203">
            <v>3.0716569624021646</v>
          </cell>
          <cell r="AH203">
            <v>78084</v>
          </cell>
          <cell r="AJ203">
            <v>-15661.689999999999</v>
          </cell>
          <cell r="AL203">
            <v>-20</v>
          </cell>
          <cell r="AN203">
            <v>-3132.3379999999997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H204">
            <v>12554.11</v>
          </cell>
          <cell r="J204">
            <v>-88.29</v>
          </cell>
          <cell r="L204">
            <v>12465.82</v>
          </cell>
          <cell r="N204">
            <v>-88.87</v>
          </cell>
          <cell r="P204">
            <v>12376.949999999999</v>
          </cell>
          <cell r="R204">
            <v>5906</v>
          </cell>
          <cell r="T204">
            <v>3.5124058118111714</v>
          </cell>
          <cell r="V204">
            <v>439</v>
          </cell>
          <cell r="X204">
            <v>-88.29</v>
          </cell>
          <cell r="Z204">
            <v>-10</v>
          </cell>
          <cell r="AB204">
            <v>-8.8290000000000006</v>
          </cell>
          <cell r="AD204">
            <v>6247.8810000000003</v>
          </cell>
          <cell r="AF204">
            <v>3.5124058118111714</v>
          </cell>
          <cell r="AH204">
            <v>436</v>
          </cell>
          <cell r="AJ204">
            <v>-88.87</v>
          </cell>
          <cell r="AL204">
            <v>-10</v>
          </cell>
          <cell r="AN204">
            <v>-8.8870000000000005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H205">
            <v>572059.24</v>
          </cell>
          <cell r="J205">
            <v>-1420.18</v>
          </cell>
          <cell r="L205">
            <v>570639.05999999994</v>
          </cell>
          <cell r="N205">
            <v>-1440.52</v>
          </cell>
          <cell r="P205">
            <v>569198.53999999992</v>
          </cell>
          <cell r="R205">
            <v>259659</v>
          </cell>
          <cell r="T205">
            <v>3.4165922180778332</v>
          </cell>
          <cell r="V205">
            <v>19521</v>
          </cell>
          <cell r="X205">
            <v>-1420.18</v>
          </cell>
          <cell r="Z205">
            <v>-40</v>
          </cell>
          <cell r="AB205">
            <v>-568.072</v>
          </cell>
          <cell r="AD205">
            <v>277191.74800000002</v>
          </cell>
          <cell r="AF205">
            <v>3.4165922180778332</v>
          </cell>
          <cell r="AH205">
            <v>19472</v>
          </cell>
          <cell r="AJ205">
            <v>-1440.52</v>
          </cell>
          <cell r="AL205">
            <v>-40</v>
          </cell>
          <cell r="AN205">
            <v>-576.20800000000008</v>
          </cell>
          <cell r="AP205">
            <v>294647.02</v>
          </cell>
        </row>
        <row r="206">
          <cell r="A206">
            <v>0</v>
          </cell>
          <cell r="F206" t="str">
            <v>TOTAL CUTLER</v>
          </cell>
          <cell r="H206">
            <v>26766689.159999993</v>
          </cell>
          <cell r="J206">
            <v>-62542.12</v>
          </cell>
          <cell r="L206">
            <v>26704147.039999999</v>
          </cell>
          <cell r="N206">
            <v>-64920.17</v>
          </cell>
          <cell r="P206">
            <v>26639226.869999997</v>
          </cell>
          <cell r="R206">
            <v>7639440</v>
          </cell>
          <cell r="V206">
            <v>778713</v>
          </cell>
          <cell r="X206">
            <v>-62542.12</v>
          </cell>
          <cell r="AB206">
            <v>-22034.208999999999</v>
          </cell>
          <cell r="AD206">
            <v>8333576.6709999992</v>
          </cell>
          <cell r="AH206">
            <v>776790</v>
          </cell>
          <cell r="AJ206">
            <v>-64920.17</v>
          </cell>
          <cell r="AN206">
            <v>-22809.069</v>
          </cell>
          <cell r="AP206">
            <v>9022637.432</v>
          </cell>
        </row>
        <row r="207">
          <cell r="A207">
            <v>0</v>
          </cell>
        </row>
        <row r="208">
          <cell r="A208">
            <v>0</v>
          </cell>
          <cell r="F208" t="str">
            <v>EAGLE POINT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H209">
            <v>12122.48</v>
          </cell>
          <cell r="J209">
            <v>0</v>
          </cell>
          <cell r="L209">
            <v>12122.48</v>
          </cell>
          <cell r="N209">
            <v>0</v>
          </cell>
          <cell r="P209">
            <v>12122.48</v>
          </cell>
          <cell r="R209">
            <v>12122</v>
          </cell>
          <cell r="T209">
            <v>7.2942627150287875E-2</v>
          </cell>
          <cell r="V209">
            <v>9</v>
          </cell>
          <cell r="X209">
            <v>0</v>
          </cell>
          <cell r="Z209">
            <v>0</v>
          </cell>
          <cell r="AB209">
            <v>0</v>
          </cell>
          <cell r="AD209">
            <v>12131</v>
          </cell>
          <cell r="AF209">
            <v>7.2942627150287875E-2</v>
          </cell>
          <cell r="AH209">
            <v>9</v>
          </cell>
          <cell r="AJ209">
            <v>0</v>
          </cell>
          <cell r="AL209">
            <v>0</v>
          </cell>
          <cell r="AN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H210">
            <v>138479.88</v>
          </cell>
          <cell r="J210">
            <v>-354.88999999999993</v>
          </cell>
          <cell r="L210">
            <v>138124.99</v>
          </cell>
          <cell r="N210">
            <v>-360.01</v>
          </cell>
          <cell r="P210">
            <v>137764.97999999998</v>
          </cell>
          <cell r="R210">
            <v>115570</v>
          </cell>
          <cell r="T210">
            <v>1.1694642350154496</v>
          </cell>
          <cell r="V210">
            <v>1617</v>
          </cell>
          <cell r="X210">
            <v>-354.88999999999993</v>
          </cell>
          <cell r="Z210">
            <v>-40</v>
          </cell>
          <cell r="AB210">
            <v>-141.95599999999996</v>
          </cell>
          <cell r="AD210">
            <v>116690.15399999999</v>
          </cell>
          <cell r="AF210">
            <v>1.1694642350154496</v>
          </cell>
          <cell r="AH210">
            <v>1613</v>
          </cell>
          <cell r="AJ210">
            <v>-360.01</v>
          </cell>
          <cell r="AL210">
            <v>-40</v>
          </cell>
          <cell r="AN210">
            <v>-144.00399999999999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H211">
            <v>1227012.53</v>
          </cell>
          <cell r="J211">
            <v>-2059.11</v>
          </cell>
          <cell r="L211">
            <v>1224953.42</v>
          </cell>
          <cell r="N211">
            <v>-2107.35</v>
          </cell>
          <cell r="P211">
            <v>1222846.0699999998</v>
          </cell>
          <cell r="R211">
            <v>1017939</v>
          </cell>
          <cell r="T211">
            <v>1.6526839577760699</v>
          </cell>
          <cell r="V211">
            <v>20262</v>
          </cell>
          <cell r="X211">
            <v>-2059.11</v>
          </cell>
          <cell r="Z211">
            <v>-40</v>
          </cell>
          <cell r="AB211">
            <v>-823.64400000000012</v>
          </cell>
          <cell r="AD211">
            <v>1035318.246</v>
          </cell>
          <cell r="AF211">
            <v>1.6526839577760699</v>
          </cell>
          <cell r="AH211">
            <v>20227</v>
          </cell>
          <cell r="AJ211">
            <v>-2107.35</v>
          </cell>
          <cell r="AL211">
            <v>-40</v>
          </cell>
          <cell r="AN211">
            <v>-842.94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H212">
            <v>251541.42</v>
          </cell>
          <cell r="J212">
            <v>-1901.5500000000002</v>
          </cell>
          <cell r="L212">
            <v>249639.87000000002</v>
          </cell>
          <cell r="N212">
            <v>-1938.9200000000003</v>
          </cell>
          <cell r="P212">
            <v>247700.95</v>
          </cell>
          <cell r="R212">
            <v>249873</v>
          </cell>
          <cell r="T212">
            <v>0.81335808985811919</v>
          </cell>
          <cell r="V212">
            <v>2038</v>
          </cell>
          <cell r="X212">
            <v>-1901.5500000000002</v>
          </cell>
          <cell r="Z212">
            <v>-40</v>
          </cell>
          <cell r="AB212">
            <v>-760.62</v>
          </cell>
          <cell r="AD212">
            <v>249248.83000000002</v>
          </cell>
          <cell r="AF212">
            <v>0.81335808985811919</v>
          </cell>
          <cell r="AH212">
            <v>2023</v>
          </cell>
          <cell r="AJ212">
            <v>-1938.9200000000003</v>
          </cell>
          <cell r="AL212">
            <v>-40</v>
          </cell>
          <cell r="AN212">
            <v>-775.56800000000021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H213">
            <v>98714.47</v>
          </cell>
          <cell r="J213">
            <v>-928.99</v>
          </cell>
          <cell r="L213">
            <v>97785.48</v>
          </cell>
          <cell r="N213">
            <v>-955.18999999999994</v>
          </cell>
          <cell r="P213">
            <v>96830.29</v>
          </cell>
          <cell r="R213">
            <v>69132</v>
          </cell>
          <cell r="T213">
            <v>1.0560680823591184</v>
          </cell>
          <cell r="V213">
            <v>1038</v>
          </cell>
          <cell r="X213">
            <v>-928.99</v>
          </cell>
          <cell r="Z213">
            <v>-20</v>
          </cell>
          <cell r="AB213">
            <v>-185.798</v>
          </cell>
          <cell r="AD213">
            <v>69055.212</v>
          </cell>
          <cell r="AF213">
            <v>1.0560680823591184</v>
          </cell>
          <cell r="AH213">
            <v>1028</v>
          </cell>
          <cell r="AJ213">
            <v>-955.18999999999994</v>
          </cell>
          <cell r="AL213">
            <v>-20</v>
          </cell>
          <cell r="AN213">
            <v>-191.03799999999998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H214">
            <v>105740.65</v>
          </cell>
          <cell r="J214">
            <v>-199.65</v>
          </cell>
          <cell r="L214">
            <v>105541</v>
          </cell>
          <cell r="N214">
            <v>-202.76000000000002</v>
          </cell>
          <cell r="P214">
            <v>105338.24000000001</v>
          </cell>
          <cell r="R214">
            <v>63989</v>
          </cell>
          <cell r="T214">
            <v>2.8241577739242083</v>
          </cell>
          <cell r="V214">
            <v>2983</v>
          </cell>
          <cell r="X214">
            <v>-199.65</v>
          </cell>
          <cell r="Z214">
            <v>-40</v>
          </cell>
          <cell r="AB214">
            <v>-79.86</v>
          </cell>
          <cell r="AD214">
            <v>66692.490000000005</v>
          </cell>
          <cell r="AF214">
            <v>2.8241577739242083</v>
          </cell>
          <cell r="AH214">
            <v>2978</v>
          </cell>
          <cell r="AJ214">
            <v>-202.76000000000002</v>
          </cell>
          <cell r="AL214">
            <v>-40</v>
          </cell>
          <cell r="AN214">
            <v>-81.103999999999999</v>
          </cell>
          <cell r="AP214">
            <v>69386.626000000004</v>
          </cell>
        </row>
        <row r="215">
          <cell r="A215">
            <v>0</v>
          </cell>
          <cell r="F215" t="str">
            <v>TOTAL EAGLE POINT</v>
          </cell>
          <cell r="H215">
            <v>1833611.43</v>
          </cell>
          <cell r="J215">
            <v>-5444.19</v>
          </cell>
          <cell r="L215">
            <v>1828167.24</v>
          </cell>
          <cell r="N215">
            <v>-5564.23</v>
          </cell>
          <cell r="P215">
            <v>1822603.0099999998</v>
          </cell>
          <cell r="R215">
            <v>1528625</v>
          </cell>
          <cell r="V215">
            <v>27947</v>
          </cell>
          <cell r="X215">
            <v>-5444.19</v>
          </cell>
          <cell r="AB215">
            <v>-1991.8780000000002</v>
          </cell>
          <cell r="AD215">
            <v>1549135.9320000003</v>
          </cell>
          <cell r="AH215">
            <v>27878</v>
          </cell>
          <cell r="AJ215">
            <v>-5564.23</v>
          </cell>
          <cell r="AN215">
            <v>-2034.6540000000002</v>
          </cell>
          <cell r="AP215">
            <v>1569415.0479999997</v>
          </cell>
        </row>
        <row r="216">
          <cell r="A216">
            <v>0</v>
          </cell>
        </row>
        <row r="217">
          <cell r="A217">
            <v>0</v>
          </cell>
          <cell r="F217" t="str">
            <v>FOUNTAIN GREEN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H218">
            <v>35549.64</v>
          </cell>
          <cell r="J218">
            <v>-35549.64</v>
          </cell>
          <cell r="L218">
            <v>0</v>
          </cell>
          <cell r="N218">
            <v>0</v>
          </cell>
          <cell r="P218">
            <v>0</v>
          </cell>
          <cell r="R218">
            <v>35550</v>
          </cell>
          <cell r="T218">
            <v>0</v>
          </cell>
          <cell r="V218">
            <v>0</v>
          </cell>
          <cell r="X218">
            <v>-35549.64</v>
          </cell>
          <cell r="AB218">
            <v>0</v>
          </cell>
          <cell r="AD218">
            <v>0.36000000000058208</v>
          </cell>
          <cell r="AF218">
            <v>0</v>
          </cell>
          <cell r="AH218">
            <v>0</v>
          </cell>
          <cell r="AJ218">
            <v>0</v>
          </cell>
          <cell r="AN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H219">
            <v>318832.62</v>
          </cell>
          <cell r="J219">
            <v>-318832.62</v>
          </cell>
          <cell r="L219">
            <v>0</v>
          </cell>
          <cell r="N219">
            <v>0</v>
          </cell>
          <cell r="P219">
            <v>0</v>
          </cell>
          <cell r="R219">
            <v>228155</v>
          </cell>
          <cell r="T219">
            <v>1.3024407922900259</v>
          </cell>
          <cell r="V219">
            <v>2076</v>
          </cell>
          <cell r="X219">
            <v>-318832.62</v>
          </cell>
          <cell r="AB219">
            <v>0</v>
          </cell>
          <cell r="AD219">
            <v>-88601.62</v>
          </cell>
          <cell r="AF219">
            <v>1.3024407922900259</v>
          </cell>
          <cell r="AH219">
            <v>0</v>
          </cell>
          <cell r="AJ219">
            <v>0</v>
          </cell>
          <cell r="AN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H220">
            <v>92199.14</v>
          </cell>
          <cell r="J220">
            <v>-92199.14</v>
          </cell>
          <cell r="L220">
            <v>0</v>
          </cell>
          <cell r="N220">
            <v>0</v>
          </cell>
          <cell r="P220">
            <v>0</v>
          </cell>
          <cell r="R220">
            <v>92199</v>
          </cell>
          <cell r="T220">
            <v>0</v>
          </cell>
          <cell r="V220">
            <v>0</v>
          </cell>
          <cell r="X220">
            <v>-92199.14</v>
          </cell>
          <cell r="AB220">
            <v>0</v>
          </cell>
          <cell r="AD220">
            <v>-0.13999999999941792</v>
          </cell>
          <cell r="AF220">
            <v>0</v>
          </cell>
          <cell r="AH220">
            <v>0</v>
          </cell>
          <cell r="AJ220">
            <v>0</v>
          </cell>
          <cell r="AN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H221">
            <v>145374.73000000001</v>
          </cell>
          <cell r="J221">
            <v>-145374.72999999998</v>
          </cell>
          <cell r="L221">
            <v>0</v>
          </cell>
          <cell r="N221">
            <v>0</v>
          </cell>
          <cell r="P221">
            <v>0</v>
          </cell>
          <cell r="R221">
            <v>78464</v>
          </cell>
          <cell r="T221">
            <v>0.23831225654046118</v>
          </cell>
          <cell r="V221">
            <v>173</v>
          </cell>
          <cell r="X221">
            <v>-145374.72999999998</v>
          </cell>
          <cell r="AB221">
            <v>0</v>
          </cell>
          <cell r="AD221">
            <v>-66737.729999999981</v>
          </cell>
          <cell r="AF221">
            <v>0.23831225654046118</v>
          </cell>
          <cell r="AH221">
            <v>0</v>
          </cell>
          <cell r="AJ221">
            <v>0</v>
          </cell>
          <cell r="AN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H222">
            <v>1261.1500000000001</v>
          </cell>
          <cell r="J222">
            <v>-1261.1500000000001</v>
          </cell>
          <cell r="L222">
            <v>0</v>
          </cell>
          <cell r="N222">
            <v>0</v>
          </cell>
          <cell r="P222">
            <v>0</v>
          </cell>
          <cell r="R222">
            <v>1261</v>
          </cell>
          <cell r="T222">
            <v>0</v>
          </cell>
          <cell r="V222">
            <v>0</v>
          </cell>
          <cell r="X222">
            <v>-1261.1500000000001</v>
          </cell>
          <cell r="AB222">
            <v>0</v>
          </cell>
          <cell r="AD222">
            <v>-0.15000000000009095</v>
          </cell>
          <cell r="AF222">
            <v>0</v>
          </cell>
          <cell r="AH222">
            <v>0</v>
          </cell>
          <cell r="AJ222">
            <v>0</v>
          </cell>
          <cell r="AN222">
            <v>0</v>
          </cell>
          <cell r="AP222">
            <v>-0.15000000000009095</v>
          </cell>
        </row>
        <row r="223">
          <cell r="A223">
            <v>0</v>
          </cell>
          <cell r="F223" t="str">
            <v>TOTAL FOUNTAIN GREEN</v>
          </cell>
          <cell r="H223">
            <v>593217.28000000003</v>
          </cell>
          <cell r="J223">
            <v>-593217.28000000003</v>
          </cell>
          <cell r="L223">
            <v>0</v>
          </cell>
          <cell r="N223">
            <v>0</v>
          </cell>
          <cell r="P223">
            <v>0</v>
          </cell>
          <cell r="R223">
            <v>435629</v>
          </cell>
          <cell r="V223">
            <v>2249</v>
          </cell>
          <cell r="X223">
            <v>-593217.28000000003</v>
          </cell>
          <cell r="AB223">
            <v>0</v>
          </cell>
          <cell r="AD223">
            <v>-155339.27999999997</v>
          </cell>
          <cell r="AH223">
            <v>0</v>
          </cell>
          <cell r="AJ223">
            <v>0</v>
          </cell>
          <cell r="AN223">
            <v>0</v>
          </cell>
          <cell r="AP223">
            <v>-155339.27999999997</v>
          </cell>
        </row>
        <row r="224">
          <cell r="A224">
            <v>0</v>
          </cell>
        </row>
        <row r="225">
          <cell r="A225">
            <v>0</v>
          </cell>
          <cell r="F225" t="str">
            <v>GRANITE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H226">
            <v>534780.84</v>
          </cell>
          <cell r="J226">
            <v>-1168.6200000000001</v>
          </cell>
          <cell r="L226">
            <v>533612.22</v>
          </cell>
          <cell r="N226">
            <v>-1184.5800000000002</v>
          </cell>
          <cell r="P226">
            <v>532427.64</v>
          </cell>
          <cell r="R226">
            <v>130303</v>
          </cell>
          <cell r="T226">
            <v>2.164497105249513</v>
          </cell>
          <cell r="V226">
            <v>11563</v>
          </cell>
          <cell r="X226">
            <v>-1168.6200000000001</v>
          </cell>
          <cell r="Z226">
            <v>-40</v>
          </cell>
          <cell r="AB226">
            <v>-467.44800000000004</v>
          </cell>
          <cell r="AD226">
            <v>140229.932</v>
          </cell>
          <cell r="AF226">
            <v>2.164497105249513</v>
          </cell>
          <cell r="AH226">
            <v>11537</v>
          </cell>
          <cell r="AJ226">
            <v>-1184.5800000000002</v>
          </cell>
          <cell r="AL226">
            <v>-40</v>
          </cell>
          <cell r="AN226">
            <v>-473.83200000000005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H227">
            <v>3769782.29</v>
          </cell>
          <cell r="J227">
            <v>-5048.33</v>
          </cell>
          <cell r="L227">
            <v>3764733.96</v>
          </cell>
          <cell r="N227">
            <v>-5165.7800000000007</v>
          </cell>
          <cell r="P227">
            <v>3759568.18</v>
          </cell>
          <cell r="R227">
            <v>1289268</v>
          </cell>
          <cell r="T227">
            <v>3.29072038816782</v>
          </cell>
          <cell r="V227">
            <v>123970</v>
          </cell>
          <cell r="X227">
            <v>-5048.33</v>
          </cell>
          <cell r="Z227">
            <v>-40</v>
          </cell>
          <cell r="AB227">
            <v>-2019.3320000000001</v>
          </cell>
          <cell r="AD227">
            <v>1406170.338</v>
          </cell>
          <cell r="AF227">
            <v>3.29072038816782</v>
          </cell>
          <cell r="AH227">
            <v>123802</v>
          </cell>
          <cell r="AJ227">
            <v>-5165.7800000000007</v>
          </cell>
          <cell r="AL227">
            <v>-40</v>
          </cell>
          <cell r="AN227">
            <v>-2066.3119999999999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H228">
            <v>720702.06</v>
          </cell>
          <cell r="J228">
            <v>-2666.7000000000003</v>
          </cell>
          <cell r="L228">
            <v>718035.3600000001</v>
          </cell>
          <cell r="N228">
            <v>-2788.06</v>
          </cell>
          <cell r="P228">
            <v>715247.3</v>
          </cell>
          <cell r="R228">
            <v>356684</v>
          </cell>
          <cell r="T228">
            <v>2.5991505221554254</v>
          </cell>
          <cell r="V228">
            <v>18697</v>
          </cell>
          <cell r="X228">
            <v>-2666.7000000000003</v>
          </cell>
          <cell r="Z228">
            <v>-40</v>
          </cell>
          <cell r="AB228">
            <v>-1066.68</v>
          </cell>
          <cell r="AD228">
            <v>371647.62</v>
          </cell>
          <cell r="AF228">
            <v>2.5991505221554254</v>
          </cell>
          <cell r="AH228">
            <v>18627</v>
          </cell>
          <cell r="AJ228">
            <v>-2788.06</v>
          </cell>
          <cell r="AL228">
            <v>-40</v>
          </cell>
          <cell r="AN228">
            <v>-1115.2239999999999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H229">
            <v>210624.63</v>
          </cell>
          <cell r="J229">
            <v>-1919.35</v>
          </cell>
          <cell r="L229">
            <v>208705.28</v>
          </cell>
          <cell r="N229">
            <v>-1957.5699999999997</v>
          </cell>
          <cell r="P229">
            <v>206747.71</v>
          </cell>
          <cell r="R229">
            <v>88372</v>
          </cell>
          <cell r="T229">
            <v>2.870011370390853</v>
          </cell>
          <cell r="V229">
            <v>6017</v>
          </cell>
          <cell r="X229">
            <v>-1919.35</v>
          </cell>
          <cell r="Z229">
            <v>-20</v>
          </cell>
          <cell r="AB229">
            <v>-383.87</v>
          </cell>
          <cell r="AD229">
            <v>92085.78</v>
          </cell>
          <cell r="AF229">
            <v>2.870011370390853</v>
          </cell>
          <cell r="AH229">
            <v>5962</v>
          </cell>
          <cell r="AJ229">
            <v>-1957.5699999999997</v>
          </cell>
          <cell r="AL229">
            <v>-20</v>
          </cell>
          <cell r="AN229">
            <v>-391.51399999999995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H230">
            <v>1409.81</v>
          </cell>
          <cell r="J230">
            <v>-12.18</v>
          </cell>
          <cell r="L230">
            <v>1397.6299999999999</v>
          </cell>
          <cell r="N230">
            <v>-12.28</v>
          </cell>
          <cell r="P230">
            <v>1385.35</v>
          </cell>
          <cell r="R230">
            <v>832</v>
          </cell>
          <cell r="T230">
            <v>2.3201483352453667</v>
          </cell>
          <cell r="V230">
            <v>33</v>
          </cell>
          <cell r="X230">
            <v>-12.18</v>
          </cell>
          <cell r="Z230">
            <v>-10</v>
          </cell>
          <cell r="AB230">
            <v>-1.218</v>
          </cell>
          <cell r="AD230">
            <v>851.60200000000009</v>
          </cell>
          <cell r="AF230">
            <v>2.3201483352453667</v>
          </cell>
          <cell r="AH230">
            <v>32</v>
          </cell>
          <cell r="AJ230">
            <v>-12.28</v>
          </cell>
          <cell r="AL230">
            <v>-10</v>
          </cell>
          <cell r="AN230">
            <v>-1.228</v>
          </cell>
          <cell r="AP230">
            <v>870.09400000000016</v>
          </cell>
        </row>
        <row r="231">
          <cell r="A231">
            <v>0</v>
          </cell>
          <cell r="F231" t="str">
            <v>TOTAL GRANITE</v>
          </cell>
          <cell r="H231">
            <v>5237299.629999999</v>
          </cell>
          <cell r="J231">
            <v>-10815.18</v>
          </cell>
          <cell r="L231">
            <v>5226484.45</v>
          </cell>
          <cell r="N231">
            <v>-11108.27</v>
          </cell>
          <cell r="P231">
            <v>5215376.18</v>
          </cell>
          <cell r="R231">
            <v>1865459</v>
          </cell>
          <cell r="V231">
            <v>160280</v>
          </cell>
          <cell r="X231">
            <v>-10815.18</v>
          </cell>
          <cell r="AB231">
            <v>-3938.5479999999998</v>
          </cell>
          <cell r="AD231">
            <v>2010985.2720000001</v>
          </cell>
          <cell r="AH231">
            <v>159960</v>
          </cell>
          <cell r="AJ231">
            <v>-11108.27</v>
          </cell>
          <cell r="AN231">
            <v>-4048.1099999999997</v>
          </cell>
          <cell r="AP231">
            <v>2155788.892</v>
          </cell>
        </row>
        <row r="232">
          <cell r="A232">
            <v>0</v>
          </cell>
        </row>
        <row r="233">
          <cell r="A233">
            <v>0</v>
          </cell>
          <cell r="F233" t="str">
            <v>KLAMATH RIVER</v>
          </cell>
          <cell r="Z233">
            <v>0</v>
          </cell>
          <cell r="AL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H234">
            <v>638992.96</v>
          </cell>
          <cell r="J234">
            <v>0</v>
          </cell>
          <cell r="L234">
            <v>638992.96</v>
          </cell>
          <cell r="N234">
            <v>0</v>
          </cell>
          <cell r="P234">
            <v>638992.96</v>
          </cell>
          <cell r="R234">
            <v>301660</v>
          </cell>
          <cell r="T234">
            <v>1.8115655343018586</v>
          </cell>
          <cell r="V234">
            <v>11576</v>
          </cell>
          <cell r="X234">
            <v>0</v>
          </cell>
          <cell r="Z234">
            <v>0</v>
          </cell>
          <cell r="AB234">
            <v>0</v>
          </cell>
          <cell r="AD234">
            <v>313236</v>
          </cell>
          <cell r="AF234">
            <v>1.8115655343018586</v>
          </cell>
          <cell r="AH234">
            <v>11576</v>
          </cell>
          <cell r="AJ234">
            <v>0</v>
          </cell>
          <cell r="AL234">
            <v>0</v>
          </cell>
          <cell r="AN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H235">
            <v>252509.75</v>
          </cell>
          <cell r="J235">
            <v>0</v>
          </cell>
          <cell r="L235">
            <v>252509.75</v>
          </cell>
          <cell r="N235">
            <v>0</v>
          </cell>
          <cell r="P235">
            <v>252509.75</v>
          </cell>
          <cell r="R235">
            <v>152481</v>
          </cell>
          <cell r="T235">
            <v>1.3507192187395232</v>
          </cell>
          <cell r="V235">
            <v>3411</v>
          </cell>
          <cell r="X235">
            <v>0</v>
          </cell>
          <cell r="Z235">
            <v>0</v>
          </cell>
          <cell r="AB235">
            <v>0</v>
          </cell>
          <cell r="AD235">
            <v>155892</v>
          </cell>
          <cell r="AF235">
            <v>1.3507192187395232</v>
          </cell>
          <cell r="AH235">
            <v>3411</v>
          </cell>
          <cell r="AJ235">
            <v>0</v>
          </cell>
          <cell r="AL235">
            <v>0</v>
          </cell>
          <cell r="AN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H236">
            <v>902611.29</v>
          </cell>
          <cell r="J236">
            <v>-2434.4500000000003</v>
          </cell>
          <cell r="L236">
            <v>900176.84000000008</v>
          </cell>
          <cell r="N236">
            <v>-2468.6</v>
          </cell>
          <cell r="P236">
            <v>897708.24000000011</v>
          </cell>
          <cell r="R236">
            <v>394187</v>
          </cell>
          <cell r="T236">
            <v>1.6240967096476795</v>
          </cell>
          <cell r="V236">
            <v>14640</v>
          </cell>
          <cell r="X236">
            <v>-2434.4500000000003</v>
          </cell>
          <cell r="Z236">
            <v>-40</v>
          </cell>
          <cell r="AB236">
            <v>-973.7800000000002</v>
          </cell>
          <cell r="AD236">
            <v>405418.76999999996</v>
          </cell>
          <cell r="AF236">
            <v>1.6240967096476795</v>
          </cell>
          <cell r="AH236">
            <v>14600</v>
          </cell>
          <cell r="AJ236">
            <v>-2468.6</v>
          </cell>
          <cell r="AL236">
            <v>-40</v>
          </cell>
          <cell r="AN236">
            <v>-987.44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H237">
            <v>11773874.4</v>
          </cell>
          <cell r="J237">
            <v>-28665.649999999998</v>
          </cell>
          <cell r="L237">
            <v>11745208.75</v>
          </cell>
          <cell r="N237">
            <v>-29287.499999999996</v>
          </cell>
          <cell r="P237">
            <v>11715921.25</v>
          </cell>
          <cell r="R237">
            <v>6851048</v>
          </cell>
          <cell r="T237">
            <v>1.5260961681651486</v>
          </cell>
          <cell r="V237">
            <v>179462</v>
          </cell>
          <cell r="X237">
            <v>-28665.649999999998</v>
          </cell>
          <cell r="Z237">
            <v>-40</v>
          </cell>
          <cell r="AB237">
            <v>-11466.26</v>
          </cell>
          <cell r="AD237">
            <v>6990378.0899999999</v>
          </cell>
          <cell r="AF237">
            <v>1.5260961681651486</v>
          </cell>
          <cell r="AH237">
            <v>179020</v>
          </cell>
          <cell r="AJ237">
            <v>-29287.499999999996</v>
          </cell>
          <cell r="AL237">
            <v>-40</v>
          </cell>
          <cell r="AN237">
            <v>-11714.999999999998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H238">
            <v>284202.95</v>
          </cell>
          <cell r="J238">
            <v>-3496.5899999999997</v>
          </cell>
          <cell r="L238">
            <v>280706.36</v>
          </cell>
          <cell r="N238">
            <v>-3481.72</v>
          </cell>
          <cell r="P238">
            <v>277224.64</v>
          </cell>
          <cell r="R238">
            <v>175105</v>
          </cell>
          <cell r="T238">
            <v>2.0138392488502475</v>
          </cell>
          <cell r="V238">
            <v>5688</v>
          </cell>
          <cell r="X238">
            <v>-3496.5899999999997</v>
          </cell>
          <cell r="Z238">
            <v>-40</v>
          </cell>
          <cell r="AB238">
            <v>-1398.6359999999997</v>
          </cell>
          <cell r="AD238">
            <v>175897.774</v>
          </cell>
          <cell r="AF238">
            <v>2.0138392488502475</v>
          </cell>
          <cell r="AH238">
            <v>5618</v>
          </cell>
          <cell r="AJ238">
            <v>-3481.72</v>
          </cell>
          <cell r="AL238">
            <v>-40</v>
          </cell>
          <cell r="AN238">
            <v>-1392.6879999999999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H239">
            <v>850584.91</v>
          </cell>
          <cell r="J239">
            <v>-6897.67</v>
          </cell>
          <cell r="L239">
            <v>843687.24</v>
          </cell>
          <cell r="N239">
            <v>-7073.21</v>
          </cell>
          <cell r="P239">
            <v>836614.03</v>
          </cell>
          <cell r="R239">
            <v>349150</v>
          </cell>
          <cell r="T239">
            <v>2.3552261041477278</v>
          </cell>
          <cell r="V239">
            <v>19952</v>
          </cell>
          <cell r="X239">
            <v>-6897.67</v>
          </cell>
          <cell r="Z239">
            <v>-20</v>
          </cell>
          <cell r="AB239">
            <v>-1379.5339999999999</v>
          </cell>
          <cell r="AD239">
            <v>360824.79600000003</v>
          </cell>
          <cell r="AF239">
            <v>2.3552261041477278</v>
          </cell>
          <cell r="AH239">
            <v>19787</v>
          </cell>
          <cell r="AJ239">
            <v>-7073.21</v>
          </cell>
          <cell r="AL239">
            <v>-20</v>
          </cell>
          <cell r="AN239">
            <v>-1414.6420000000001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H240">
            <v>61787.58</v>
          </cell>
          <cell r="J240">
            <v>-647.87</v>
          </cell>
          <cell r="L240">
            <v>61139.71</v>
          </cell>
          <cell r="N240">
            <v>-651.02</v>
          </cell>
          <cell r="P240">
            <v>60488.69</v>
          </cell>
          <cell r="R240">
            <v>32488</v>
          </cell>
          <cell r="T240">
            <v>1.4512088393941012</v>
          </cell>
          <cell r="V240">
            <v>892</v>
          </cell>
          <cell r="X240">
            <v>-647.87</v>
          </cell>
          <cell r="Z240">
            <v>-10</v>
          </cell>
          <cell r="AB240">
            <v>-64.786999999999992</v>
          </cell>
          <cell r="AD240">
            <v>32667.343000000001</v>
          </cell>
          <cell r="AF240">
            <v>1.4512088393941012</v>
          </cell>
          <cell r="AH240">
            <v>883</v>
          </cell>
          <cell r="AJ240">
            <v>-651.02</v>
          </cell>
          <cell r="AL240">
            <v>-10</v>
          </cell>
          <cell r="AN240">
            <v>-65.102000000000004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H241">
            <v>241074.81</v>
          </cell>
          <cell r="J241">
            <v>-615.86</v>
          </cell>
          <cell r="L241">
            <v>240458.95</v>
          </cell>
          <cell r="N241">
            <v>-624.79000000000008</v>
          </cell>
          <cell r="P241">
            <v>239834.16</v>
          </cell>
          <cell r="R241">
            <v>112137</v>
          </cell>
          <cell r="T241">
            <v>1.757372347736557</v>
          </cell>
          <cell r="V241">
            <v>4231</v>
          </cell>
          <cell r="X241">
            <v>-615.86</v>
          </cell>
          <cell r="Z241">
            <v>-40</v>
          </cell>
          <cell r="AB241">
            <v>-246.34400000000002</v>
          </cell>
          <cell r="AD241">
            <v>115505.796</v>
          </cell>
          <cell r="AF241">
            <v>1.757372347736557</v>
          </cell>
          <cell r="AH241">
            <v>4220</v>
          </cell>
          <cell r="AJ241">
            <v>-624.79000000000008</v>
          </cell>
          <cell r="AL241">
            <v>-40</v>
          </cell>
          <cell r="AN241">
            <v>-249.91600000000003</v>
          </cell>
          <cell r="AP241">
            <v>118851.09000000001</v>
          </cell>
        </row>
        <row r="242">
          <cell r="A242">
            <v>0</v>
          </cell>
          <cell r="F242" t="str">
            <v>TOTAL KLAMATH RIVER</v>
          </cell>
          <cell r="H242">
            <v>15005638.65</v>
          </cell>
          <cell r="J242">
            <v>-42758.09</v>
          </cell>
          <cell r="L242">
            <v>14962880.560000001</v>
          </cell>
          <cell r="N242">
            <v>-43586.839999999989</v>
          </cell>
          <cell r="P242">
            <v>14919293.719999999</v>
          </cell>
          <cell r="R242">
            <v>8368256</v>
          </cell>
          <cell r="V242">
            <v>239852</v>
          </cell>
          <cell r="X242">
            <v>-42758.09</v>
          </cell>
          <cell r="AB242">
            <v>-15529.341</v>
          </cell>
          <cell r="AD242">
            <v>8549820.5690000001</v>
          </cell>
          <cell r="AH242">
            <v>239115</v>
          </cell>
          <cell r="AJ242">
            <v>-43586.839999999989</v>
          </cell>
          <cell r="AN242">
            <v>-15824.787999999999</v>
          </cell>
          <cell r="AP242">
            <v>8729523.9410000015</v>
          </cell>
        </row>
        <row r="243">
          <cell r="A243">
            <v>0</v>
          </cell>
        </row>
        <row r="244">
          <cell r="A244">
            <v>0</v>
          </cell>
          <cell r="F244" t="str">
            <v>KLAMATH RIVER - ACCELERATED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H245">
            <v>40941.300000000003</v>
          </cell>
          <cell r="J245">
            <v>0</v>
          </cell>
          <cell r="L245">
            <v>40941.300000000003</v>
          </cell>
          <cell r="N245">
            <v>0</v>
          </cell>
          <cell r="P245">
            <v>40941.300000000003</v>
          </cell>
          <cell r="R245">
            <v>22851</v>
          </cell>
          <cell r="T245">
            <v>5.45</v>
          </cell>
          <cell r="V245">
            <v>2231</v>
          </cell>
          <cell r="X245">
            <v>0</v>
          </cell>
          <cell r="Z245">
            <v>0</v>
          </cell>
          <cell r="AB245">
            <v>0</v>
          </cell>
          <cell r="AD245">
            <v>25082</v>
          </cell>
          <cell r="AF245">
            <v>5.45</v>
          </cell>
          <cell r="AH245">
            <v>2231</v>
          </cell>
          <cell r="AJ245">
            <v>0</v>
          </cell>
          <cell r="AL245">
            <v>0</v>
          </cell>
          <cell r="AN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H246">
            <v>1029.5</v>
          </cell>
          <cell r="J246">
            <v>0</v>
          </cell>
          <cell r="L246">
            <v>1029.5</v>
          </cell>
          <cell r="N246">
            <v>0</v>
          </cell>
          <cell r="P246">
            <v>1029.5</v>
          </cell>
          <cell r="R246">
            <v>575</v>
          </cell>
          <cell r="T246">
            <v>5.44</v>
          </cell>
          <cell r="V246">
            <v>56</v>
          </cell>
          <cell r="X246">
            <v>0</v>
          </cell>
          <cell r="Z246">
            <v>0</v>
          </cell>
          <cell r="AB246">
            <v>0</v>
          </cell>
          <cell r="AD246">
            <v>631</v>
          </cell>
          <cell r="AF246">
            <v>5.44</v>
          </cell>
          <cell r="AH246">
            <v>56</v>
          </cell>
          <cell r="AJ246">
            <v>0</v>
          </cell>
          <cell r="AL246">
            <v>0</v>
          </cell>
          <cell r="AN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H247">
            <v>13625273.83</v>
          </cell>
          <cell r="J247">
            <v>0</v>
          </cell>
          <cell r="L247">
            <v>13625273.83</v>
          </cell>
          <cell r="N247">
            <v>0</v>
          </cell>
          <cell r="P247">
            <v>13625273.83</v>
          </cell>
          <cell r="R247">
            <v>4600664</v>
          </cell>
          <cell r="T247">
            <v>8.2799999999999994</v>
          </cell>
          <cell r="V247">
            <v>1128173</v>
          </cell>
          <cell r="X247">
            <v>0</v>
          </cell>
          <cell r="Z247">
            <v>-40</v>
          </cell>
          <cell r="AB247">
            <v>0</v>
          </cell>
          <cell r="AD247">
            <v>5728837</v>
          </cell>
          <cell r="AF247">
            <v>8.2799999999999994</v>
          </cell>
          <cell r="AH247">
            <v>1128173</v>
          </cell>
          <cell r="AJ247">
            <v>0</v>
          </cell>
          <cell r="AL247">
            <v>-40</v>
          </cell>
          <cell r="AN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H248">
            <v>33571693.159999996</v>
          </cell>
          <cell r="J248">
            <v>0</v>
          </cell>
          <cell r="L248">
            <v>33571693.159999996</v>
          </cell>
          <cell r="N248">
            <v>0</v>
          </cell>
          <cell r="P248">
            <v>33571693.159999996</v>
          </cell>
          <cell r="R248">
            <v>14772572</v>
          </cell>
          <cell r="T248">
            <v>7</v>
          </cell>
          <cell r="V248">
            <v>2350019</v>
          </cell>
          <cell r="X248">
            <v>0</v>
          </cell>
          <cell r="Z248">
            <v>-40</v>
          </cell>
          <cell r="AB248">
            <v>0</v>
          </cell>
          <cell r="AD248">
            <v>17122591</v>
          </cell>
          <cell r="AF248">
            <v>7</v>
          </cell>
          <cell r="AH248">
            <v>2350019</v>
          </cell>
          <cell r="AJ248">
            <v>0</v>
          </cell>
          <cell r="AL248">
            <v>-40</v>
          </cell>
          <cell r="AN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H249">
            <v>17770236.870000001</v>
          </cell>
          <cell r="J249">
            <v>0</v>
          </cell>
          <cell r="L249">
            <v>17770236.870000001</v>
          </cell>
          <cell r="N249">
            <v>0</v>
          </cell>
          <cell r="P249">
            <v>17770236.870000001</v>
          </cell>
          <cell r="R249">
            <v>6645186</v>
          </cell>
          <cell r="T249">
            <v>7.83</v>
          </cell>
          <cell r="V249">
            <v>1391410</v>
          </cell>
          <cell r="X249">
            <v>0</v>
          </cell>
          <cell r="Z249">
            <v>-40</v>
          </cell>
          <cell r="AB249">
            <v>0</v>
          </cell>
          <cell r="AD249">
            <v>8036596</v>
          </cell>
          <cell r="AF249">
            <v>7.83</v>
          </cell>
          <cell r="AH249">
            <v>1391410</v>
          </cell>
          <cell r="AJ249">
            <v>0</v>
          </cell>
          <cell r="AL249">
            <v>-40</v>
          </cell>
          <cell r="AN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H250">
            <v>15513216.33</v>
          </cell>
          <cell r="J250">
            <v>0</v>
          </cell>
          <cell r="L250">
            <v>15513216.33</v>
          </cell>
          <cell r="N250">
            <v>0</v>
          </cell>
          <cell r="P250">
            <v>15513216.33</v>
          </cell>
          <cell r="R250">
            <v>4197579</v>
          </cell>
          <cell r="T250">
            <v>9.1199999999999992</v>
          </cell>
          <cell r="V250">
            <v>1414805</v>
          </cell>
          <cell r="X250">
            <v>0</v>
          </cell>
          <cell r="Z250">
            <v>-20</v>
          </cell>
          <cell r="AB250">
            <v>0</v>
          </cell>
          <cell r="AD250">
            <v>5612384</v>
          </cell>
          <cell r="AF250">
            <v>9.1199999999999992</v>
          </cell>
          <cell r="AH250">
            <v>1414805</v>
          </cell>
          <cell r="AJ250">
            <v>0</v>
          </cell>
          <cell r="AL250">
            <v>-20</v>
          </cell>
          <cell r="AN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H251">
            <v>169253.74</v>
          </cell>
          <cell r="J251">
            <v>0</v>
          </cell>
          <cell r="L251">
            <v>169253.74</v>
          </cell>
          <cell r="N251">
            <v>0</v>
          </cell>
          <cell r="P251">
            <v>169253.74</v>
          </cell>
          <cell r="R251">
            <v>84767</v>
          </cell>
          <cell r="T251">
            <v>6.24</v>
          </cell>
          <cell r="V251">
            <v>10561</v>
          </cell>
          <cell r="X251">
            <v>0</v>
          </cell>
          <cell r="Z251">
            <v>-10</v>
          </cell>
          <cell r="AB251">
            <v>0</v>
          </cell>
          <cell r="AD251">
            <v>95328</v>
          </cell>
          <cell r="AF251">
            <v>6.24</v>
          </cell>
          <cell r="AH251">
            <v>10561</v>
          </cell>
          <cell r="AJ251">
            <v>0</v>
          </cell>
          <cell r="AL251">
            <v>-10</v>
          </cell>
          <cell r="AN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H252">
            <v>2547856.13</v>
          </cell>
          <cell r="J252">
            <v>0</v>
          </cell>
          <cell r="L252">
            <v>2547856.13</v>
          </cell>
          <cell r="N252">
            <v>0</v>
          </cell>
          <cell r="P252">
            <v>2547856.13</v>
          </cell>
          <cell r="R252">
            <v>1023786</v>
          </cell>
          <cell r="T252">
            <v>7.48</v>
          </cell>
          <cell r="V252">
            <v>190580</v>
          </cell>
          <cell r="X252">
            <v>0</v>
          </cell>
          <cell r="Z252">
            <v>-40</v>
          </cell>
          <cell r="AB252">
            <v>0</v>
          </cell>
          <cell r="AD252">
            <v>1214366</v>
          </cell>
          <cell r="AF252">
            <v>7.48</v>
          </cell>
          <cell r="AH252">
            <v>190580</v>
          </cell>
          <cell r="AJ252">
            <v>0</v>
          </cell>
          <cell r="AL252">
            <v>-40</v>
          </cell>
          <cell r="AN252">
            <v>0</v>
          </cell>
          <cell r="AP252">
            <v>1404946</v>
          </cell>
        </row>
        <row r="253">
          <cell r="A253">
            <v>0</v>
          </cell>
          <cell r="F253" t="str">
            <v>TOTAL KLAMATH RIVER ACCELERATED</v>
          </cell>
          <cell r="H253">
            <v>83239500.859999985</v>
          </cell>
          <cell r="J253">
            <v>0</v>
          </cell>
          <cell r="L253">
            <v>83239500.859999985</v>
          </cell>
          <cell r="N253">
            <v>0</v>
          </cell>
          <cell r="P253">
            <v>83239500.859999985</v>
          </cell>
          <cell r="R253">
            <v>31347980</v>
          </cell>
          <cell r="V253">
            <v>6487835</v>
          </cell>
          <cell r="X253">
            <v>0</v>
          </cell>
          <cell r="AB253">
            <v>0</v>
          </cell>
          <cell r="AD253">
            <v>37835815</v>
          </cell>
          <cell r="AH253">
            <v>6487835</v>
          </cell>
          <cell r="AJ253">
            <v>0</v>
          </cell>
          <cell r="AN253">
            <v>0</v>
          </cell>
          <cell r="AP253">
            <v>44323650</v>
          </cell>
        </row>
        <row r="254">
          <cell r="A254">
            <v>0</v>
          </cell>
        </row>
        <row r="255">
          <cell r="A255">
            <v>0</v>
          </cell>
          <cell r="F255" t="str">
            <v>LAST CHANCE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H256">
            <v>448394.01</v>
          </cell>
          <cell r="J256">
            <v>-1006.52</v>
          </cell>
          <cell r="L256">
            <v>447387.49</v>
          </cell>
          <cell r="N256">
            <v>-1020.6200000000001</v>
          </cell>
          <cell r="P256">
            <v>446366.87</v>
          </cell>
          <cell r="R256">
            <v>244819</v>
          </cell>
          <cell r="T256">
            <v>2.9793977598763832</v>
          </cell>
          <cell r="V256">
            <v>13344</v>
          </cell>
          <cell r="X256">
            <v>-1006.52</v>
          </cell>
          <cell r="Z256">
            <v>-40</v>
          </cell>
          <cell r="AB256">
            <v>-402.608</v>
          </cell>
          <cell r="AD256">
            <v>256753.872</v>
          </cell>
          <cell r="AF256">
            <v>2.9793977598763832</v>
          </cell>
          <cell r="AH256">
            <v>13314</v>
          </cell>
          <cell r="AJ256">
            <v>-1020.6200000000001</v>
          </cell>
          <cell r="AL256">
            <v>-40</v>
          </cell>
          <cell r="AN256">
            <v>-408.24800000000005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H257">
            <v>959002.13</v>
          </cell>
          <cell r="J257">
            <v>-1369.63</v>
          </cell>
          <cell r="L257">
            <v>957632.5</v>
          </cell>
          <cell r="N257">
            <v>-1403.1</v>
          </cell>
          <cell r="P257">
            <v>956229.4</v>
          </cell>
          <cell r="R257">
            <v>454436</v>
          </cell>
          <cell r="T257">
            <v>2.9881890259291586</v>
          </cell>
          <cell r="V257">
            <v>28636</v>
          </cell>
          <cell r="X257">
            <v>-1369.63</v>
          </cell>
          <cell r="Z257">
            <v>-40</v>
          </cell>
          <cell r="AB257">
            <v>-547.85200000000009</v>
          </cell>
          <cell r="AD257">
            <v>481154.51799999998</v>
          </cell>
          <cell r="AF257">
            <v>2.9881890259291586</v>
          </cell>
          <cell r="AH257">
            <v>28595</v>
          </cell>
          <cell r="AJ257">
            <v>-1403.1</v>
          </cell>
          <cell r="AL257">
            <v>-40</v>
          </cell>
          <cell r="AN257">
            <v>-561.24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H258">
            <v>1068019.67</v>
          </cell>
          <cell r="J258">
            <v>-3901.5499999999997</v>
          </cell>
          <cell r="L258">
            <v>1064118.1199999999</v>
          </cell>
          <cell r="N258">
            <v>-4083.14</v>
          </cell>
          <cell r="P258">
            <v>1060034.98</v>
          </cell>
          <cell r="R258">
            <v>612312</v>
          </cell>
          <cell r="T258">
            <v>3.0447646606703005</v>
          </cell>
          <cell r="V258">
            <v>32459</v>
          </cell>
          <cell r="X258">
            <v>-3901.5499999999997</v>
          </cell>
          <cell r="Z258">
            <v>-40</v>
          </cell>
          <cell r="AB258">
            <v>-1560.62</v>
          </cell>
          <cell r="AD258">
            <v>639308.82999999996</v>
          </cell>
          <cell r="AF258">
            <v>3.0447646606703005</v>
          </cell>
          <cell r="AH258">
            <v>32338</v>
          </cell>
          <cell r="AJ258">
            <v>-4083.14</v>
          </cell>
          <cell r="AL258">
            <v>-40</v>
          </cell>
          <cell r="AN258">
            <v>-1633.2560000000001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H259">
            <v>261833.29</v>
          </cell>
          <cell r="J259">
            <v>-1972.3500000000001</v>
          </cell>
          <cell r="L259">
            <v>259860.94</v>
          </cell>
          <cell r="N259">
            <v>-2037.39</v>
          </cell>
          <cell r="P259">
            <v>257823.55</v>
          </cell>
          <cell r="R259">
            <v>99338</v>
          </cell>
          <cell r="T259">
            <v>3.9217952792071049</v>
          </cell>
          <cell r="V259">
            <v>10230</v>
          </cell>
          <cell r="X259">
            <v>-1972.3500000000001</v>
          </cell>
          <cell r="Z259">
            <v>-20</v>
          </cell>
          <cell r="AB259">
            <v>-394.47</v>
          </cell>
          <cell r="AD259">
            <v>107201.18</v>
          </cell>
          <cell r="AF259">
            <v>3.9217952792071049</v>
          </cell>
          <cell r="AH259">
            <v>10151</v>
          </cell>
          <cell r="AJ259">
            <v>-2037.39</v>
          </cell>
          <cell r="AL259">
            <v>-20</v>
          </cell>
          <cell r="AN259">
            <v>-407.47800000000001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H260">
            <v>65286.71</v>
          </cell>
          <cell r="J260">
            <v>-155.63</v>
          </cell>
          <cell r="L260">
            <v>65131.08</v>
          </cell>
          <cell r="N260">
            <v>-157.76</v>
          </cell>
          <cell r="P260">
            <v>64973.32</v>
          </cell>
          <cell r="R260">
            <v>38833</v>
          </cell>
          <cell r="T260">
            <v>2.8149598875023067</v>
          </cell>
          <cell r="V260">
            <v>1836</v>
          </cell>
          <cell r="X260">
            <v>-155.63</v>
          </cell>
          <cell r="Z260">
            <v>-40</v>
          </cell>
          <cell r="AB260">
            <v>-62.251999999999995</v>
          </cell>
          <cell r="AD260">
            <v>40451.118000000002</v>
          </cell>
          <cell r="AF260">
            <v>2.8149598875023067</v>
          </cell>
          <cell r="AH260">
            <v>1831</v>
          </cell>
          <cell r="AJ260">
            <v>-157.76</v>
          </cell>
          <cell r="AL260">
            <v>-40</v>
          </cell>
          <cell r="AN260">
            <v>-63.103999999999999</v>
          </cell>
          <cell r="AP260">
            <v>42061.254000000001</v>
          </cell>
        </row>
        <row r="261">
          <cell r="A261">
            <v>0</v>
          </cell>
          <cell r="F261" t="str">
            <v>TOTAL LAST CHANCE</v>
          </cell>
          <cell r="H261">
            <v>2802535.81</v>
          </cell>
          <cell r="J261">
            <v>-8405.6799999999985</v>
          </cell>
          <cell r="L261">
            <v>2794130.13</v>
          </cell>
          <cell r="N261">
            <v>-8702.01</v>
          </cell>
          <cell r="P261">
            <v>2785428.1199999996</v>
          </cell>
          <cell r="R261">
            <v>1449738</v>
          </cell>
          <cell r="V261">
            <v>86505</v>
          </cell>
          <cell r="X261">
            <v>-8405.6799999999985</v>
          </cell>
          <cell r="AB261">
            <v>-2967.8020000000001</v>
          </cell>
          <cell r="AD261">
            <v>1524869.5179999999</v>
          </cell>
          <cell r="AH261">
            <v>86229</v>
          </cell>
          <cell r="AJ261">
            <v>-8702.01</v>
          </cell>
          <cell r="AN261">
            <v>-3073.326</v>
          </cell>
          <cell r="AP261">
            <v>1599323.1819999998</v>
          </cell>
        </row>
        <row r="262">
          <cell r="A262">
            <v>0</v>
          </cell>
        </row>
        <row r="263">
          <cell r="A263">
            <v>0</v>
          </cell>
          <cell r="F263" t="str">
            <v>LIFTON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H264">
            <v>20758.93</v>
          </cell>
          <cell r="J264">
            <v>0</v>
          </cell>
          <cell r="L264">
            <v>20758.93</v>
          </cell>
          <cell r="N264">
            <v>0</v>
          </cell>
          <cell r="P264">
            <v>20758.93</v>
          </cell>
          <cell r="R264">
            <v>12173</v>
          </cell>
          <cell r="T264">
            <v>1.9130330975617036</v>
          </cell>
          <cell r="V264">
            <v>397</v>
          </cell>
          <cell r="X264">
            <v>0</v>
          </cell>
          <cell r="Z264">
            <v>0</v>
          </cell>
          <cell r="AB264">
            <v>0</v>
          </cell>
          <cell r="AD264">
            <v>12570</v>
          </cell>
          <cell r="AF264">
            <v>1.9130330975617036</v>
          </cell>
          <cell r="AH264">
            <v>397</v>
          </cell>
          <cell r="AJ264">
            <v>0</v>
          </cell>
          <cell r="AL264">
            <v>0</v>
          </cell>
          <cell r="AN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H265">
            <v>24129.94</v>
          </cell>
          <cell r="J265">
            <v>0</v>
          </cell>
          <cell r="L265">
            <v>24129.94</v>
          </cell>
          <cell r="N265">
            <v>0</v>
          </cell>
          <cell r="P265">
            <v>24129.94</v>
          </cell>
          <cell r="R265">
            <v>13866</v>
          </cell>
          <cell r="T265">
            <v>1.9579131555923932</v>
          </cell>
          <cell r="V265">
            <v>472</v>
          </cell>
          <cell r="X265">
            <v>0</v>
          </cell>
          <cell r="Z265">
            <v>0</v>
          </cell>
          <cell r="AB265">
            <v>0</v>
          </cell>
          <cell r="AD265">
            <v>14338</v>
          </cell>
          <cell r="AF265">
            <v>1.9579131555923932</v>
          </cell>
          <cell r="AH265">
            <v>472</v>
          </cell>
          <cell r="AJ265">
            <v>0</v>
          </cell>
          <cell r="AL265">
            <v>0</v>
          </cell>
          <cell r="AN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H266">
            <v>1202030.3500000001</v>
          </cell>
          <cell r="J266">
            <v>-5520.1499999999987</v>
          </cell>
          <cell r="L266">
            <v>1196510.2000000002</v>
          </cell>
          <cell r="N266">
            <v>-5590.4999999999991</v>
          </cell>
          <cell r="P266">
            <v>1190919.7000000002</v>
          </cell>
          <cell r="R266">
            <v>560157</v>
          </cell>
          <cell r="T266">
            <v>2.4115442263942697</v>
          </cell>
          <cell r="V266">
            <v>28921</v>
          </cell>
          <cell r="X266">
            <v>-5520.1499999999987</v>
          </cell>
          <cell r="Z266">
            <v>-40</v>
          </cell>
          <cell r="AB266">
            <v>-2208.0599999999995</v>
          </cell>
          <cell r="AD266">
            <v>581349.78999999992</v>
          </cell>
          <cell r="AF266">
            <v>2.4115442263942697</v>
          </cell>
          <cell r="AH266">
            <v>28787</v>
          </cell>
          <cell r="AJ266">
            <v>-5590.4999999999991</v>
          </cell>
          <cell r="AL266">
            <v>-40</v>
          </cell>
          <cell r="AN266">
            <v>-2236.1999999999998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H267">
            <v>8271908.2300000004</v>
          </cell>
          <cell r="J267">
            <v>-24247.93</v>
          </cell>
          <cell r="L267">
            <v>8247660.3000000007</v>
          </cell>
          <cell r="N267">
            <v>-24707.890000000003</v>
          </cell>
          <cell r="P267">
            <v>8222952.4100000011</v>
          </cell>
          <cell r="R267">
            <v>3014592</v>
          </cell>
          <cell r="T267">
            <v>2.714487273727983</v>
          </cell>
          <cell r="V267">
            <v>224211</v>
          </cell>
          <cell r="X267">
            <v>-24247.93</v>
          </cell>
          <cell r="Z267">
            <v>-40</v>
          </cell>
          <cell r="AB267">
            <v>-9699.1719999999987</v>
          </cell>
          <cell r="AD267">
            <v>3204855.898</v>
          </cell>
          <cell r="AF267">
            <v>2.714487273727983</v>
          </cell>
          <cell r="AH267">
            <v>223546</v>
          </cell>
          <cell r="AJ267">
            <v>-24707.890000000003</v>
          </cell>
          <cell r="AL267">
            <v>-40</v>
          </cell>
          <cell r="AN267">
            <v>-9883.1560000000009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H268">
            <v>7761267.7300000004</v>
          </cell>
          <cell r="J268">
            <v>-6468.6</v>
          </cell>
          <cell r="L268">
            <v>7754799.1300000008</v>
          </cell>
          <cell r="N268">
            <v>-7103.64</v>
          </cell>
          <cell r="P268">
            <v>7747695.4900000012</v>
          </cell>
          <cell r="R268">
            <v>1072252</v>
          </cell>
          <cell r="T268">
            <v>3.584686729431791</v>
          </cell>
          <cell r="V268">
            <v>278101</v>
          </cell>
          <cell r="X268">
            <v>-6468.6</v>
          </cell>
          <cell r="Z268">
            <v>-40</v>
          </cell>
          <cell r="AB268">
            <v>-2587.44</v>
          </cell>
          <cell r="AD268">
            <v>1341296.96</v>
          </cell>
          <cell r="AF268">
            <v>3.584686729431791</v>
          </cell>
          <cell r="AH268">
            <v>277858</v>
          </cell>
          <cell r="AJ268">
            <v>-7103.64</v>
          </cell>
          <cell r="AL268">
            <v>-40</v>
          </cell>
          <cell r="AN268">
            <v>-2841.4560000000001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H269">
            <v>288315.67</v>
          </cell>
          <cell r="J269">
            <v>-2790.7699999999995</v>
          </cell>
          <cell r="L269">
            <v>285524.89999999997</v>
          </cell>
          <cell r="N269">
            <v>-2830.1</v>
          </cell>
          <cell r="P269">
            <v>282694.8</v>
          </cell>
          <cell r="R269">
            <v>102806</v>
          </cell>
          <cell r="T269">
            <v>3.2316137215370979</v>
          </cell>
          <cell r="V269">
            <v>9272</v>
          </cell>
          <cell r="X269">
            <v>-2790.7699999999995</v>
          </cell>
          <cell r="Z269">
            <v>-20</v>
          </cell>
          <cell r="AB269">
            <v>-558.154</v>
          </cell>
          <cell r="AD269">
            <v>108729.076</v>
          </cell>
          <cell r="AF269">
            <v>3.2316137215370979</v>
          </cell>
          <cell r="AH269">
            <v>9181</v>
          </cell>
          <cell r="AJ269">
            <v>-2830.1</v>
          </cell>
          <cell r="AL269">
            <v>-20</v>
          </cell>
          <cell r="AN269">
            <v>-566.02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H270">
            <v>2910.09</v>
          </cell>
          <cell r="J270">
            <v>-24.629999999999995</v>
          </cell>
          <cell r="L270">
            <v>2885.46</v>
          </cell>
          <cell r="N270">
            <v>-24.78</v>
          </cell>
          <cell r="P270">
            <v>2860.68</v>
          </cell>
          <cell r="R270">
            <v>1267</v>
          </cell>
          <cell r="T270">
            <v>2.6155175335516869</v>
          </cell>
          <cell r="V270">
            <v>76</v>
          </cell>
          <cell r="X270">
            <v>-24.629999999999995</v>
          </cell>
          <cell r="Z270">
            <v>-10</v>
          </cell>
          <cell r="AB270">
            <v>-2.4629999999999996</v>
          </cell>
          <cell r="AD270">
            <v>1315.9069999999999</v>
          </cell>
          <cell r="AF270">
            <v>2.6155175335516869</v>
          </cell>
          <cell r="AH270">
            <v>75</v>
          </cell>
          <cell r="AJ270">
            <v>-24.78</v>
          </cell>
          <cell r="AL270">
            <v>-10</v>
          </cell>
          <cell r="AN270">
            <v>-2.4780000000000002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H271">
            <v>186957.26</v>
          </cell>
          <cell r="J271">
            <v>-354.39000000000004</v>
          </cell>
          <cell r="L271">
            <v>186602.87</v>
          </cell>
          <cell r="N271">
            <v>-360.21999999999997</v>
          </cell>
          <cell r="P271">
            <v>186242.65</v>
          </cell>
          <cell r="R271">
            <v>38479</v>
          </cell>
          <cell r="T271">
            <v>3.4286912055472003</v>
          </cell>
          <cell r="V271">
            <v>6404</v>
          </cell>
          <cell r="X271">
            <v>-354.39000000000004</v>
          </cell>
          <cell r="Z271">
            <v>-40</v>
          </cell>
          <cell r="AB271">
            <v>-141.75600000000003</v>
          </cell>
          <cell r="AD271">
            <v>44386.853999999999</v>
          </cell>
          <cell r="AF271">
            <v>3.4286912055472003</v>
          </cell>
          <cell r="AH271">
            <v>6392</v>
          </cell>
          <cell r="AJ271">
            <v>-360.21999999999997</v>
          </cell>
          <cell r="AL271">
            <v>-40</v>
          </cell>
          <cell r="AN271">
            <v>-144.08799999999999</v>
          </cell>
          <cell r="AP271">
            <v>50274.545999999995</v>
          </cell>
        </row>
        <row r="272">
          <cell r="A272">
            <v>0</v>
          </cell>
          <cell r="F272" t="str">
            <v>TOTAL LIFTON</v>
          </cell>
          <cell r="H272">
            <v>17758278.200000003</v>
          </cell>
          <cell r="J272">
            <v>-39406.469999999994</v>
          </cell>
          <cell r="L272">
            <v>17718871.73</v>
          </cell>
          <cell r="N272">
            <v>-40617.130000000005</v>
          </cell>
          <cell r="P272">
            <v>17678254.600000001</v>
          </cell>
          <cell r="R272">
            <v>4815592</v>
          </cell>
          <cell r="V272">
            <v>547854</v>
          </cell>
          <cell r="X272">
            <v>-39406.469999999994</v>
          </cell>
          <cell r="AB272">
            <v>-15197.044999999998</v>
          </cell>
          <cell r="AD272">
            <v>5308842.4850000003</v>
          </cell>
          <cell r="AH272">
            <v>546708</v>
          </cell>
          <cell r="AJ272">
            <v>-40617.130000000005</v>
          </cell>
          <cell r="AN272">
            <v>-15673.397999999999</v>
          </cell>
          <cell r="AP272">
            <v>5799259.9570000004</v>
          </cell>
        </row>
        <row r="273">
          <cell r="A273">
            <v>0</v>
          </cell>
        </row>
        <row r="274">
          <cell r="A274">
            <v>0</v>
          </cell>
          <cell r="F274" t="str">
            <v>MERWIN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H275">
            <v>300510.01</v>
          </cell>
          <cell r="J275">
            <v>0</v>
          </cell>
          <cell r="L275">
            <v>300510.01</v>
          </cell>
          <cell r="N275">
            <v>0</v>
          </cell>
          <cell r="P275">
            <v>300510.01</v>
          </cell>
          <cell r="R275">
            <v>219750</v>
          </cell>
          <cell r="T275">
            <v>0.75387674287045359</v>
          </cell>
          <cell r="V275">
            <v>2265</v>
          </cell>
          <cell r="X275">
            <v>0</v>
          </cell>
          <cell r="Z275">
            <v>0</v>
          </cell>
          <cell r="AB275">
            <v>0</v>
          </cell>
          <cell r="AD275">
            <v>222015</v>
          </cell>
          <cell r="AF275">
            <v>0.75387674287045359</v>
          </cell>
          <cell r="AH275">
            <v>2265</v>
          </cell>
          <cell r="AJ275">
            <v>0</v>
          </cell>
          <cell r="AL275">
            <v>0</v>
          </cell>
          <cell r="AN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H276">
            <v>212279.74</v>
          </cell>
          <cell r="J276">
            <v>0</v>
          </cell>
          <cell r="L276">
            <v>212279.74</v>
          </cell>
          <cell r="N276">
            <v>0</v>
          </cell>
          <cell r="P276">
            <v>212279.74</v>
          </cell>
          <cell r="R276">
            <v>157680</v>
          </cell>
          <cell r="T276">
            <v>0.73803467118899568</v>
          </cell>
          <cell r="V276">
            <v>1567</v>
          </cell>
          <cell r="X276">
            <v>0</v>
          </cell>
          <cell r="Z276">
            <v>0</v>
          </cell>
          <cell r="AB276">
            <v>0</v>
          </cell>
          <cell r="AD276">
            <v>159247</v>
          </cell>
          <cell r="AF276">
            <v>0.73803467118899568</v>
          </cell>
          <cell r="AH276">
            <v>1567</v>
          </cell>
          <cell r="AJ276">
            <v>0</v>
          </cell>
          <cell r="AL276">
            <v>0</v>
          </cell>
          <cell r="AN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H277">
            <v>31596208.039999999</v>
          </cell>
          <cell r="J277">
            <v>-66116.429999999978</v>
          </cell>
          <cell r="L277">
            <v>31530091.609999999</v>
          </cell>
          <cell r="N277">
            <v>-67098.66</v>
          </cell>
          <cell r="P277">
            <v>31462992.949999999</v>
          </cell>
          <cell r="R277">
            <v>10820249</v>
          </cell>
          <cell r="T277">
            <v>1.8137786889300149</v>
          </cell>
          <cell r="V277">
            <v>572486</v>
          </cell>
          <cell r="X277">
            <v>-66116.429999999978</v>
          </cell>
          <cell r="Z277">
            <v>-40</v>
          </cell>
          <cell r="AB277">
            <v>-26446.571999999993</v>
          </cell>
          <cell r="AD277">
            <v>11300171.998</v>
          </cell>
          <cell r="AF277">
            <v>1.8137786889300149</v>
          </cell>
          <cell r="AH277">
            <v>571278</v>
          </cell>
          <cell r="AJ277">
            <v>-67098.66</v>
          </cell>
          <cell r="AL277">
            <v>-40</v>
          </cell>
          <cell r="AN277">
            <v>-26839.464000000004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H278">
            <v>11656734.99</v>
          </cell>
          <cell r="J278">
            <v>-38976.489999999991</v>
          </cell>
          <cell r="L278">
            <v>11617758.5</v>
          </cell>
          <cell r="N278">
            <v>-39729.060000000005</v>
          </cell>
          <cell r="P278">
            <v>11578029.439999999</v>
          </cell>
          <cell r="R278">
            <v>5895656</v>
          </cell>
          <cell r="T278">
            <v>1.1038933621516931</v>
          </cell>
          <cell r="V278">
            <v>128463</v>
          </cell>
          <cell r="X278">
            <v>-38976.489999999991</v>
          </cell>
          <cell r="Z278">
            <v>-40</v>
          </cell>
          <cell r="AB278">
            <v>-15590.595999999996</v>
          </cell>
          <cell r="AD278">
            <v>5969551.9139999999</v>
          </cell>
          <cell r="AF278">
            <v>1.1038933621516931</v>
          </cell>
          <cell r="AH278">
            <v>128028</v>
          </cell>
          <cell r="AJ278">
            <v>-39729.060000000005</v>
          </cell>
          <cell r="AL278">
            <v>-40</v>
          </cell>
          <cell r="AN278">
            <v>-15891.624000000002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H279">
            <v>7889887.7599999998</v>
          </cell>
          <cell r="J279">
            <v>-60143.33</v>
          </cell>
          <cell r="L279">
            <v>7829744.4299999997</v>
          </cell>
          <cell r="N279">
            <v>-61098.400000000001</v>
          </cell>
          <cell r="P279">
            <v>7768646.0299999993</v>
          </cell>
          <cell r="R279">
            <v>4493605</v>
          </cell>
          <cell r="T279">
            <v>1.3830876050534058</v>
          </cell>
          <cell r="V279">
            <v>108708</v>
          </cell>
          <cell r="X279">
            <v>-60143.33</v>
          </cell>
          <cell r="Z279">
            <v>-40</v>
          </cell>
          <cell r="AB279">
            <v>-24057.332000000002</v>
          </cell>
          <cell r="AD279">
            <v>4518112.3379999995</v>
          </cell>
          <cell r="AF279">
            <v>1.3830876050534058</v>
          </cell>
          <cell r="AH279">
            <v>107870</v>
          </cell>
          <cell r="AJ279">
            <v>-61098.400000000001</v>
          </cell>
          <cell r="AL279">
            <v>-40</v>
          </cell>
          <cell r="AN279">
            <v>-24439.360000000001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H280">
            <v>10057945.59</v>
          </cell>
          <cell r="J280">
            <v>-62660.149999999994</v>
          </cell>
          <cell r="L280">
            <v>9995285.4399999995</v>
          </cell>
          <cell r="N280">
            <v>-66555.51999999999</v>
          </cell>
          <cell r="P280">
            <v>9928729.9199999999</v>
          </cell>
          <cell r="R280">
            <v>2065168</v>
          </cell>
          <cell r="T280">
            <v>2.2865904883418708</v>
          </cell>
          <cell r="V280">
            <v>229268</v>
          </cell>
          <cell r="X280">
            <v>-62660.149999999994</v>
          </cell>
          <cell r="Z280">
            <v>-20</v>
          </cell>
          <cell r="AB280">
            <v>-12532.03</v>
          </cell>
          <cell r="AD280">
            <v>2219243.8200000003</v>
          </cell>
          <cell r="AF280">
            <v>2.2865904883418708</v>
          </cell>
          <cell r="AH280">
            <v>227790</v>
          </cell>
          <cell r="AJ280">
            <v>-66555.51999999999</v>
          </cell>
          <cell r="AL280">
            <v>-20</v>
          </cell>
          <cell r="AN280">
            <v>-13311.103999999999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H281">
            <v>158874.82999999999</v>
          </cell>
          <cell r="J281">
            <v>-931.28</v>
          </cell>
          <cell r="L281">
            <v>157943.54999999999</v>
          </cell>
          <cell r="N281">
            <v>-936.73000000000013</v>
          </cell>
          <cell r="P281">
            <v>157006.81999999998</v>
          </cell>
          <cell r="R281">
            <v>36790</v>
          </cell>
          <cell r="T281">
            <v>1.4402177678524068</v>
          </cell>
          <cell r="V281">
            <v>2281</v>
          </cell>
          <cell r="X281">
            <v>-931.28</v>
          </cell>
          <cell r="Z281">
            <v>-10</v>
          </cell>
          <cell r="AB281">
            <v>-93.127999999999986</v>
          </cell>
          <cell r="AD281">
            <v>38046.592000000004</v>
          </cell>
          <cell r="AF281">
            <v>1.4402177678524068</v>
          </cell>
          <cell r="AH281">
            <v>2268</v>
          </cell>
          <cell r="AJ281">
            <v>-936.73000000000013</v>
          </cell>
          <cell r="AL281">
            <v>-10</v>
          </cell>
          <cell r="AN281">
            <v>-93.673000000000016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H282">
            <v>2148088.58</v>
          </cell>
          <cell r="J282">
            <v>-4592.8</v>
          </cell>
          <cell r="L282">
            <v>2143495.7800000003</v>
          </cell>
          <cell r="N282">
            <v>-4665.55</v>
          </cell>
          <cell r="P282">
            <v>2138830.2300000004</v>
          </cell>
          <cell r="R282">
            <v>742312</v>
          </cell>
          <cell r="T282">
            <v>1.736488327085048</v>
          </cell>
          <cell r="V282">
            <v>37261</v>
          </cell>
          <cell r="X282">
            <v>-4592.8</v>
          </cell>
          <cell r="Z282">
            <v>-40</v>
          </cell>
          <cell r="AB282">
            <v>-1837.12</v>
          </cell>
          <cell r="AD282">
            <v>773143.08</v>
          </cell>
          <cell r="AF282">
            <v>1.736488327085048</v>
          </cell>
          <cell r="AH282">
            <v>37181</v>
          </cell>
          <cell r="AJ282">
            <v>-4665.55</v>
          </cell>
          <cell r="AL282">
            <v>-40</v>
          </cell>
          <cell r="AN282">
            <v>-1866.22</v>
          </cell>
          <cell r="AP282">
            <v>803792.30999999994</v>
          </cell>
        </row>
        <row r="283">
          <cell r="A283">
            <v>0</v>
          </cell>
          <cell r="F283" t="str">
            <v>TOTAL MERWIN</v>
          </cell>
          <cell r="H283">
            <v>64020529.539999992</v>
          </cell>
          <cell r="J283">
            <v>-233420.47999999995</v>
          </cell>
          <cell r="L283">
            <v>63787109.059999995</v>
          </cell>
          <cell r="N283">
            <v>-240083.91999999998</v>
          </cell>
          <cell r="P283">
            <v>63547025.140000001</v>
          </cell>
          <cell r="R283">
            <v>24431210</v>
          </cell>
          <cell r="V283">
            <v>1082299</v>
          </cell>
          <cell r="X283">
            <v>-233420.47999999995</v>
          </cell>
          <cell r="AB283">
            <v>-80556.777999999991</v>
          </cell>
          <cell r="AD283">
            <v>25199531.741999999</v>
          </cell>
          <cell r="AH283">
            <v>1078247</v>
          </cell>
          <cell r="AJ283">
            <v>-240083.91999999998</v>
          </cell>
          <cell r="AN283">
            <v>-82441.444999999992</v>
          </cell>
          <cell r="AP283">
            <v>25955253.376999997</v>
          </cell>
        </row>
        <row r="284">
          <cell r="A284">
            <v>0</v>
          </cell>
        </row>
        <row r="285">
          <cell r="A285">
            <v>0</v>
          </cell>
          <cell r="F285" t="str">
            <v>NORTH UMPQUA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H286">
            <v>23122316.989999998</v>
          </cell>
          <cell r="J286">
            <v>-50787.920000000006</v>
          </cell>
          <cell r="L286">
            <v>23071529.069999997</v>
          </cell>
          <cell r="N286">
            <v>-51565.860000000022</v>
          </cell>
          <cell r="P286">
            <v>23019963.209999997</v>
          </cell>
          <cell r="R286">
            <v>6479110</v>
          </cell>
          <cell r="T286">
            <v>2.1157271365950705</v>
          </cell>
          <cell r="V286">
            <v>488668</v>
          </cell>
          <cell r="X286">
            <v>-50787.920000000006</v>
          </cell>
          <cell r="Z286">
            <v>-40</v>
          </cell>
          <cell r="AB286">
            <v>-20315.168000000001</v>
          </cell>
          <cell r="AD286">
            <v>6896674.9120000005</v>
          </cell>
          <cell r="AF286">
            <v>2.1157271365950705</v>
          </cell>
          <cell r="AH286">
            <v>487585</v>
          </cell>
          <cell r="AJ286">
            <v>-51565.860000000022</v>
          </cell>
          <cell r="AL286">
            <v>-40</v>
          </cell>
          <cell r="AN286">
            <v>-20626.344000000008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H287">
            <v>117865347.31</v>
          </cell>
          <cell r="J287">
            <v>-208207.87999999998</v>
          </cell>
          <cell r="L287">
            <v>117657139.43000001</v>
          </cell>
          <cell r="N287">
            <v>-213134.35000000009</v>
          </cell>
          <cell r="P287">
            <v>117444005.08000001</v>
          </cell>
          <cell r="R287">
            <v>33112655</v>
          </cell>
          <cell r="T287">
            <v>1.921535320952046</v>
          </cell>
          <cell r="V287">
            <v>2262824</v>
          </cell>
          <cell r="X287">
            <v>-208207.87999999998</v>
          </cell>
          <cell r="Z287">
            <v>-40</v>
          </cell>
          <cell r="AB287">
            <v>-83283.151999999987</v>
          </cell>
          <cell r="AD287">
            <v>35083987.967999995</v>
          </cell>
          <cell r="AF287">
            <v>1.921535320952046</v>
          </cell>
          <cell r="AH287">
            <v>2258776</v>
          </cell>
          <cell r="AJ287">
            <v>-213134.35000000009</v>
          </cell>
          <cell r="AL287">
            <v>-40</v>
          </cell>
          <cell r="AN287">
            <v>-85253.740000000034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H288">
            <v>24053733.609999999</v>
          </cell>
          <cell r="J288">
            <v>-77249.37</v>
          </cell>
          <cell r="L288">
            <v>23976484.239999998</v>
          </cell>
          <cell r="N288">
            <v>-79277.349999999991</v>
          </cell>
          <cell r="P288">
            <v>23897206.889999997</v>
          </cell>
          <cell r="R288">
            <v>5362038</v>
          </cell>
          <cell r="T288">
            <v>2.0835871002566919</v>
          </cell>
          <cell r="V288">
            <v>500376</v>
          </cell>
          <cell r="X288">
            <v>-77249.37</v>
          </cell>
          <cell r="Z288">
            <v>-40</v>
          </cell>
          <cell r="AB288">
            <v>-30899.748</v>
          </cell>
          <cell r="AD288">
            <v>5754264.8820000002</v>
          </cell>
          <cell r="AF288">
            <v>2.0835871002566919</v>
          </cell>
          <cell r="AH288">
            <v>498745</v>
          </cell>
          <cell r="AJ288">
            <v>-79277.349999999991</v>
          </cell>
          <cell r="AL288">
            <v>-40</v>
          </cell>
          <cell r="AN288">
            <v>-31710.939999999995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H289">
            <v>15764745.34</v>
          </cell>
          <cell r="J289">
            <v>-87819.01</v>
          </cell>
          <cell r="L289">
            <v>15676926.33</v>
          </cell>
          <cell r="N289">
            <v>-95255.35</v>
          </cell>
          <cell r="P289">
            <v>15581670.98</v>
          </cell>
          <cell r="R289">
            <v>2428520</v>
          </cell>
          <cell r="T289">
            <v>2.5841432176615067</v>
          </cell>
          <cell r="V289">
            <v>406249</v>
          </cell>
          <cell r="X289">
            <v>-87819.01</v>
          </cell>
          <cell r="Z289">
            <v>-20</v>
          </cell>
          <cell r="AB289">
            <v>-17563.802</v>
          </cell>
          <cell r="AD289">
            <v>2729386.1880000001</v>
          </cell>
          <cell r="AF289">
            <v>2.5841432176615067</v>
          </cell>
          <cell r="AH289">
            <v>403883</v>
          </cell>
          <cell r="AJ289">
            <v>-95255.35</v>
          </cell>
          <cell r="AL289">
            <v>-20</v>
          </cell>
          <cell r="AN289">
            <v>-19051.07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H290">
            <v>716521.19</v>
          </cell>
          <cell r="J290">
            <v>-4621.33</v>
          </cell>
          <cell r="L290">
            <v>711899.86</v>
          </cell>
          <cell r="N290">
            <v>-4648.0700000000006</v>
          </cell>
          <cell r="P290">
            <v>707251.79</v>
          </cell>
          <cell r="R290">
            <v>200692</v>
          </cell>
          <cell r="T290">
            <v>2.5999211806546674</v>
          </cell>
          <cell r="V290">
            <v>18569</v>
          </cell>
          <cell r="X290">
            <v>-4621.33</v>
          </cell>
          <cell r="Z290">
            <v>-10</v>
          </cell>
          <cell r="AB290">
            <v>-462.13300000000004</v>
          </cell>
          <cell r="AD290">
            <v>214177.53700000001</v>
          </cell>
          <cell r="AF290">
            <v>2.5999211806546674</v>
          </cell>
          <cell r="AH290">
            <v>18448</v>
          </cell>
          <cell r="AJ290">
            <v>-4648.0700000000006</v>
          </cell>
          <cell r="AL290">
            <v>-10</v>
          </cell>
          <cell r="AN290">
            <v>-464.80700000000002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H291">
            <v>6840814.9100000001</v>
          </cell>
          <cell r="J291">
            <v>-17140.910000000003</v>
          </cell>
          <cell r="L291">
            <v>6823674</v>
          </cell>
          <cell r="N291">
            <v>-17401.34</v>
          </cell>
          <cell r="P291">
            <v>6806272.6600000001</v>
          </cell>
          <cell r="R291">
            <v>2289521</v>
          </cell>
          <cell r="T291">
            <v>2.0370859129452414</v>
          </cell>
          <cell r="V291">
            <v>139179</v>
          </cell>
          <cell r="X291">
            <v>-17140.910000000003</v>
          </cell>
          <cell r="Z291">
            <v>-40</v>
          </cell>
          <cell r="AB291">
            <v>-6856.3640000000014</v>
          </cell>
          <cell r="AD291">
            <v>2404702.7259999998</v>
          </cell>
          <cell r="AF291">
            <v>2.0370859129452414</v>
          </cell>
          <cell r="AH291">
            <v>138827</v>
          </cell>
          <cell r="AJ291">
            <v>-17401.34</v>
          </cell>
          <cell r="AL291">
            <v>-40</v>
          </cell>
          <cell r="AN291">
            <v>-6960.5360000000001</v>
          </cell>
          <cell r="AP291">
            <v>2519167.85</v>
          </cell>
        </row>
        <row r="292">
          <cell r="A292">
            <v>0</v>
          </cell>
          <cell r="F292" t="str">
            <v>TOTAL NORTH UMPQUA</v>
          </cell>
          <cell r="H292">
            <v>188363479.35000002</v>
          </cell>
          <cell r="J292">
            <v>-445826.42000000004</v>
          </cell>
          <cell r="L292">
            <v>187917652.93000004</v>
          </cell>
          <cell r="N292">
            <v>-461282.32000000018</v>
          </cell>
          <cell r="P292">
            <v>187456370.60999998</v>
          </cell>
          <cell r="R292">
            <v>49872536</v>
          </cell>
          <cell r="V292">
            <v>3815865</v>
          </cell>
          <cell r="X292">
            <v>-445826.42000000004</v>
          </cell>
          <cell r="AB292">
            <v>-159380.367</v>
          </cell>
          <cell r="AD292">
            <v>53083194.213</v>
          </cell>
          <cell r="AH292">
            <v>3806264</v>
          </cell>
          <cell r="AJ292">
            <v>-461282.32000000018</v>
          </cell>
          <cell r="AN292">
            <v>-164067.43700000003</v>
          </cell>
          <cell r="AP292">
            <v>56264108.455999993</v>
          </cell>
        </row>
        <row r="293">
          <cell r="A293">
            <v>0</v>
          </cell>
        </row>
        <row r="294">
          <cell r="A294">
            <v>0</v>
          </cell>
          <cell r="F294" t="str">
            <v>OLMSTED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H295">
            <v>190851.69</v>
          </cell>
          <cell r="J295">
            <v>-1178.7299999999998</v>
          </cell>
          <cell r="L295">
            <v>189672.95999999999</v>
          </cell>
          <cell r="N295">
            <v>-1192.5099999999998</v>
          </cell>
          <cell r="P295">
            <v>188480.44999999998</v>
          </cell>
          <cell r="R295">
            <v>149454</v>
          </cell>
          <cell r="T295">
            <v>2.8285473081255086</v>
          </cell>
          <cell r="V295">
            <v>5382</v>
          </cell>
          <cell r="X295">
            <v>-1178.7299999999998</v>
          </cell>
          <cell r="Z295">
            <v>-40</v>
          </cell>
          <cell r="AB295">
            <v>-471.4919999999999</v>
          </cell>
          <cell r="AD295">
            <v>153185.77799999999</v>
          </cell>
          <cell r="AF295">
            <v>2.8285473081255086</v>
          </cell>
          <cell r="AH295">
            <v>5348</v>
          </cell>
          <cell r="AJ295">
            <v>-1192.5099999999998</v>
          </cell>
          <cell r="AL295">
            <v>-40</v>
          </cell>
          <cell r="AN295">
            <v>-477.00399999999996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H296">
            <v>28640.22</v>
          </cell>
          <cell r="J296">
            <v>-201.45</v>
          </cell>
          <cell r="L296">
            <v>28438.77</v>
          </cell>
          <cell r="N296">
            <v>-208.59</v>
          </cell>
          <cell r="P296">
            <v>28230.18</v>
          </cell>
          <cell r="R296">
            <v>17085</v>
          </cell>
          <cell r="T296">
            <v>6.794260444091317</v>
          </cell>
          <cell r="V296">
            <v>1939</v>
          </cell>
          <cell r="X296">
            <v>-201.45</v>
          </cell>
          <cell r="Z296">
            <v>-20</v>
          </cell>
          <cell r="AB296">
            <v>-40.29</v>
          </cell>
          <cell r="AD296">
            <v>18782.259999999998</v>
          </cell>
          <cell r="AF296">
            <v>6.794260444091317</v>
          </cell>
          <cell r="AH296">
            <v>1925</v>
          </cell>
          <cell r="AJ296">
            <v>-208.59</v>
          </cell>
          <cell r="AL296">
            <v>-20</v>
          </cell>
          <cell r="AN296">
            <v>-41.718000000000004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H297">
            <v>3274.14</v>
          </cell>
          <cell r="J297">
            <v>-24.990000000000002</v>
          </cell>
          <cell r="L297">
            <v>3249.15</v>
          </cell>
          <cell r="N297">
            <v>-25.130000000000003</v>
          </cell>
          <cell r="P297">
            <v>3224.02</v>
          </cell>
          <cell r="R297">
            <v>2581</v>
          </cell>
          <cell r="T297">
            <v>4.129113188008585</v>
          </cell>
          <cell r="V297">
            <v>135</v>
          </cell>
          <cell r="X297">
            <v>-24.990000000000002</v>
          </cell>
          <cell r="Z297">
            <v>-10</v>
          </cell>
          <cell r="AB297">
            <v>-2.4990000000000006</v>
          </cell>
          <cell r="AD297">
            <v>2688.5110000000004</v>
          </cell>
          <cell r="AF297">
            <v>4.129113188008585</v>
          </cell>
          <cell r="AH297">
            <v>134</v>
          </cell>
          <cell r="AJ297">
            <v>-25.130000000000003</v>
          </cell>
          <cell r="AL297">
            <v>-10</v>
          </cell>
          <cell r="AN297">
            <v>-2.5129999999999999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H298">
            <v>12641.17</v>
          </cell>
          <cell r="J298">
            <v>-21.61</v>
          </cell>
          <cell r="L298">
            <v>12619.56</v>
          </cell>
          <cell r="N298">
            <v>-21.93</v>
          </cell>
          <cell r="P298">
            <v>12597.63</v>
          </cell>
          <cell r="R298">
            <v>6512</v>
          </cell>
          <cell r="T298">
            <v>5.3863990302808258</v>
          </cell>
          <cell r="V298">
            <v>680</v>
          </cell>
          <cell r="X298">
            <v>-21.61</v>
          </cell>
          <cell r="Z298">
            <v>-40</v>
          </cell>
          <cell r="AB298">
            <v>-8.6440000000000001</v>
          </cell>
          <cell r="AD298">
            <v>7161.7460000000001</v>
          </cell>
          <cell r="AF298">
            <v>5.3863990302808258</v>
          </cell>
          <cell r="AH298">
            <v>679</v>
          </cell>
          <cell r="AJ298">
            <v>-21.93</v>
          </cell>
          <cell r="AL298">
            <v>-40</v>
          </cell>
          <cell r="AN298">
            <v>-8.7720000000000002</v>
          </cell>
          <cell r="AP298">
            <v>7810.0439999999999</v>
          </cell>
        </row>
        <row r="299">
          <cell r="A299">
            <v>0</v>
          </cell>
          <cell r="F299" t="str">
            <v>TOTAL OLMSTED</v>
          </cell>
          <cell r="H299">
            <v>235407.22000000003</v>
          </cell>
          <cell r="J299">
            <v>-1426.7799999999997</v>
          </cell>
          <cell r="L299">
            <v>233980.43999999997</v>
          </cell>
          <cell r="N299">
            <v>-1448.1599999999999</v>
          </cell>
          <cell r="P299">
            <v>232532.27999999997</v>
          </cell>
          <cell r="R299">
            <v>175632</v>
          </cell>
          <cell r="V299">
            <v>8136</v>
          </cell>
          <cell r="X299">
            <v>-1426.7799999999997</v>
          </cell>
          <cell r="AB299">
            <v>-522.92499999999995</v>
          </cell>
          <cell r="AD299">
            <v>181818.29500000001</v>
          </cell>
          <cell r="AH299">
            <v>8086</v>
          </cell>
          <cell r="AJ299">
            <v>-1448.1599999999999</v>
          </cell>
          <cell r="AN299">
            <v>-530.00700000000006</v>
          </cell>
          <cell r="AP299">
            <v>187926.12799999997</v>
          </cell>
        </row>
        <row r="300">
          <cell r="A300">
            <v>0</v>
          </cell>
        </row>
        <row r="301">
          <cell r="A301">
            <v>0</v>
          </cell>
          <cell r="F301" t="str">
            <v>PARIS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H302">
            <v>115992.18</v>
          </cell>
          <cell r="J302">
            <v>-258.97999999999996</v>
          </cell>
          <cell r="L302">
            <v>115733.2</v>
          </cell>
          <cell r="N302">
            <v>-262.75</v>
          </cell>
          <cell r="P302">
            <v>115470.45</v>
          </cell>
          <cell r="R302">
            <v>55262</v>
          </cell>
          <cell r="T302">
            <v>6.1081057530733531</v>
          </cell>
          <cell r="V302">
            <v>7077</v>
          </cell>
          <cell r="X302">
            <v>-258.97999999999996</v>
          </cell>
          <cell r="Z302">
            <v>-40</v>
          </cell>
          <cell r="AB302">
            <v>-103.59199999999998</v>
          </cell>
          <cell r="AD302">
            <v>61976.428</v>
          </cell>
          <cell r="AF302">
            <v>6.1081057530733531</v>
          </cell>
          <cell r="AH302">
            <v>7061</v>
          </cell>
          <cell r="AJ302">
            <v>-262.75</v>
          </cell>
          <cell r="AL302">
            <v>-40</v>
          </cell>
          <cell r="AN302">
            <v>-105.1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H303">
            <v>96285</v>
          </cell>
          <cell r="J303">
            <v>-534.70999999999981</v>
          </cell>
          <cell r="L303">
            <v>95750.29</v>
          </cell>
          <cell r="N303">
            <v>-543.15000000000009</v>
          </cell>
          <cell r="P303">
            <v>95207.14</v>
          </cell>
          <cell r="R303">
            <v>95825</v>
          </cell>
          <cell r="T303">
            <v>5.1864811761995933</v>
          </cell>
          <cell r="V303">
            <v>4980</v>
          </cell>
          <cell r="X303">
            <v>-534.70999999999981</v>
          </cell>
          <cell r="Z303">
            <v>-40</v>
          </cell>
          <cell r="AB303">
            <v>-213.88399999999993</v>
          </cell>
          <cell r="AD303">
            <v>100056.40599999999</v>
          </cell>
          <cell r="AF303">
            <v>5.1864811761995933</v>
          </cell>
          <cell r="AH303">
            <v>4952</v>
          </cell>
          <cell r="AJ303">
            <v>-543.15000000000009</v>
          </cell>
          <cell r="AL303">
            <v>-40</v>
          </cell>
          <cell r="AN303">
            <v>-217.26000000000005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H304">
            <v>73253.33</v>
          </cell>
          <cell r="J304">
            <v>-477.65</v>
          </cell>
          <cell r="L304">
            <v>72775.680000000008</v>
          </cell>
          <cell r="N304">
            <v>-485.21999999999997</v>
          </cell>
          <cell r="P304">
            <v>72290.460000000006</v>
          </cell>
          <cell r="R304">
            <v>68094</v>
          </cell>
          <cell r="T304">
            <v>6.0768871564165368</v>
          </cell>
          <cell r="V304">
            <v>4437</v>
          </cell>
          <cell r="X304">
            <v>-477.65</v>
          </cell>
          <cell r="Z304">
            <v>-40</v>
          </cell>
          <cell r="AB304">
            <v>-191.06</v>
          </cell>
          <cell r="AD304">
            <v>71862.290000000008</v>
          </cell>
          <cell r="AF304">
            <v>6.0768871564165368</v>
          </cell>
          <cell r="AH304">
            <v>4408</v>
          </cell>
          <cell r="AJ304">
            <v>-485.21999999999997</v>
          </cell>
          <cell r="AL304">
            <v>-40</v>
          </cell>
          <cell r="AN304">
            <v>-194.08799999999999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H305">
            <v>151116.65</v>
          </cell>
          <cell r="J305">
            <v>-1273.48</v>
          </cell>
          <cell r="L305">
            <v>149843.16999999998</v>
          </cell>
          <cell r="N305">
            <v>-1311.9</v>
          </cell>
          <cell r="P305">
            <v>148531.26999999999</v>
          </cell>
          <cell r="R305">
            <v>103434</v>
          </cell>
          <cell r="T305">
            <v>6.9799619842079803</v>
          </cell>
          <cell r="V305">
            <v>10503</v>
          </cell>
          <cell r="X305">
            <v>-1273.48</v>
          </cell>
          <cell r="Z305">
            <v>-20</v>
          </cell>
          <cell r="AB305">
            <v>-254.696</v>
          </cell>
          <cell r="AD305">
            <v>112408.82400000001</v>
          </cell>
          <cell r="AF305">
            <v>6.9799619842079803</v>
          </cell>
          <cell r="AH305">
            <v>10413</v>
          </cell>
          <cell r="AJ305">
            <v>-1311.9</v>
          </cell>
          <cell r="AL305">
            <v>-20</v>
          </cell>
          <cell r="AN305">
            <v>-262.38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H306">
            <v>417.22</v>
          </cell>
          <cell r="J306">
            <v>-3.12</v>
          </cell>
          <cell r="L306">
            <v>414.1</v>
          </cell>
          <cell r="N306">
            <v>-3.1399999999999997</v>
          </cell>
          <cell r="P306">
            <v>410.96000000000004</v>
          </cell>
          <cell r="R306">
            <v>390</v>
          </cell>
          <cell r="T306">
            <v>8.2487309644670042</v>
          </cell>
          <cell r="V306">
            <v>34</v>
          </cell>
          <cell r="X306">
            <v>-3.12</v>
          </cell>
          <cell r="Z306">
            <v>-10</v>
          </cell>
          <cell r="AB306">
            <v>-0.31200000000000006</v>
          </cell>
          <cell r="AD306">
            <v>420.56799999999998</v>
          </cell>
          <cell r="AF306">
            <v>8.2487309644670042</v>
          </cell>
          <cell r="AH306">
            <v>34</v>
          </cell>
          <cell r="AJ306">
            <v>-3.1399999999999997</v>
          </cell>
          <cell r="AL306">
            <v>-10</v>
          </cell>
          <cell r="AN306">
            <v>-0.314</v>
          </cell>
          <cell r="AP306">
            <v>451.11399999999998</v>
          </cell>
        </row>
        <row r="307">
          <cell r="A307">
            <v>0</v>
          </cell>
          <cell r="F307" t="str">
            <v>TOTAL PARIS</v>
          </cell>
          <cell r="H307">
            <v>437064.38</v>
          </cell>
          <cell r="J307">
            <v>-2547.9399999999996</v>
          </cell>
          <cell r="L307">
            <v>434516.43999999994</v>
          </cell>
          <cell r="N307">
            <v>-2606.1600000000003</v>
          </cell>
          <cell r="P307">
            <v>431910.27999999997</v>
          </cell>
          <cell r="R307">
            <v>323005</v>
          </cell>
          <cell r="V307">
            <v>27031</v>
          </cell>
          <cell r="X307">
            <v>-2547.9399999999996</v>
          </cell>
          <cell r="AB307">
            <v>-763.54399999999987</v>
          </cell>
          <cell r="AD307">
            <v>346724.516</v>
          </cell>
          <cell r="AH307">
            <v>26868</v>
          </cell>
          <cell r="AJ307">
            <v>-2606.1600000000003</v>
          </cell>
          <cell r="AN307">
            <v>-779.14199999999994</v>
          </cell>
          <cell r="AP307">
            <v>370207.21399999998</v>
          </cell>
        </row>
        <row r="308">
          <cell r="A308">
            <v>0</v>
          </cell>
        </row>
        <row r="309">
          <cell r="A309">
            <v>0</v>
          </cell>
          <cell r="F309" t="str">
            <v>PIONEER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H310">
            <v>9247.48</v>
          </cell>
          <cell r="J310">
            <v>0</v>
          </cell>
          <cell r="L310">
            <v>9247.48</v>
          </cell>
          <cell r="N310">
            <v>0</v>
          </cell>
          <cell r="P310">
            <v>9247.48</v>
          </cell>
          <cell r="R310">
            <v>7357</v>
          </cell>
          <cell r="T310">
            <v>0.93138315129231097</v>
          </cell>
          <cell r="V310">
            <v>86</v>
          </cell>
          <cell r="X310">
            <v>0</v>
          </cell>
          <cell r="Z310">
            <v>0</v>
          </cell>
          <cell r="AB310">
            <v>0</v>
          </cell>
          <cell r="AD310">
            <v>7443</v>
          </cell>
          <cell r="AF310">
            <v>0.93138315129231097</v>
          </cell>
          <cell r="AH310">
            <v>86</v>
          </cell>
          <cell r="AJ310">
            <v>0</v>
          </cell>
          <cell r="AL310">
            <v>0</v>
          </cell>
          <cell r="AN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H311">
            <v>110805.67</v>
          </cell>
          <cell r="J311">
            <v>0</v>
          </cell>
          <cell r="L311">
            <v>110805.67</v>
          </cell>
          <cell r="N311">
            <v>0</v>
          </cell>
          <cell r="P311">
            <v>110805.67</v>
          </cell>
          <cell r="R311">
            <v>88175</v>
          </cell>
          <cell r="T311">
            <v>0.93086866535506496</v>
          </cell>
          <cell r="V311">
            <v>1031</v>
          </cell>
          <cell r="X311">
            <v>0</v>
          </cell>
          <cell r="Z311">
            <v>0</v>
          </cell>
          <cell r="AB311">
            <v>0</v>
          </cell>
          <cell r="AD311">
            <v>89206</v>
          </cell>
          <cell r="AF311">
            <v>0.93086866535506496</v>
          </cell>
          <cell r="AH311">
            <v>1031</v>
          </cell>
          <cell r="AJ311">
            <v>0</v>
          </cell>
          <cell r="AL311">
            <v>0</v>
          </cell>
          <cell r="AN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H312">
            <v>514442.22</v>
          </cell>
          <cell r="J312">
            <v>-1527.7700000000002</v>
          </cell>
          <cell r="L312">
            <v>512914.44999999995</v>
          </cell>
          <cell r="N312">
            <v>-1547.1899999999998</v>
          </cell>
          <cell r="P312">
            <v>511367.25999999995</v>
          </cell>
          <cell r="R312">
            <v>204736</v>
          </cell>
          <cell r="T312">
            <v>1.9423606469478352</v>
          </cell>
          <cell r="V312">
            <v>9977</v>
          </cell>
          <cell r="X312">
            <v>-1527.7700000000002</v>
          </cell>
          <cell r="Z312">
            <v>-40</v>
          </cell>
          <cell r="AB312">
            <v>-611.10800000000006</v>
          </cell>
          <cell r="AD312">
            <v>212574.122</v>
          </cell>
          <cell r="AF312">
            <v>1.9423606469478352</v>
          </cell>
          <cell r="AH312">
            <v>9948</v>
          </cell>
          <cell r="AJ312">
            <v>-1547.1899999999998</v>
          </cell>
          <cell r="AL312">
            <v>-40</v>
          </cell>
          <cell r="AN312">
            <v>-618.87599999999986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H313">
            <v>8118726.1299999999</v>
          </cell>
          <cell r="J313">
            <v>-16865.55</v>
          </cell>
          <cell r="L313">
            <v>8101860.5800000001</v>
          </cell>
          <cell r="N313">
            <v>-17191.169999999998</v>
          </cell>
          <cell r="P313">
            <v>8084669.4100000001</v>
          </cell>
          <cell r="R313">
            <v>3891552</v>
          </cell>
          <cell r="T313">
            <v>2.4193129801488245</v>
          </cell>
          <cell r="V313">
            <v>196213</v>
          </cell>
          <cell r="X313">
            <v>-16865.55</v>
          </cell>
          <cell r="Z313">
            <v>-40</v>
          </cell>
          <cell r="AB313">
            <v>-6746.22</v>
          </cell>
          <cell r="AD313">
            <v>4064153.23</v>
          </cell>
          <cell r="AF313">
            <v>2.4193129801488245</v>
          </cell>
          <cell r="AH313">
            <v>195801</v>
          </cell>
          <cell r="AJ313">
            <v>-17191.169999999998</v>
          </cell>
          <cell r="AL313">
            <v>-40</v>
          </cell>
          <cell r="AN313">
            <v>-6876.4679999999989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H314">
            <v>1598920.96</v>
          </cell>
          <cell r="J314">
            <v>-2466.98</v>
          </cell>
          <cell r="L314">
            <v>1596453.98</v>
          </cell>
          <cell r="N314">
            <v>-2617.8799999999997</v>
          </cell>
          <cell r="P314">
            <v>1593836.1</v>
          </cell>
          <cell r="R314">
            <v>394338</v>
          </cell>
          <cell r="T314">
            <v>2.8448030959184014</v>
          </cell>
          <cell r="V314">
            <v>45451</v>
          </cell>
          <cell r="X314">
            <v>-2466.98</v>
          </cell>
          <cell r="Z314">
            <v>-40</v>
          </cell>
          <cell r="AB314">
            <v>-986.79199999999992</v>
          </cell>
          <cell r="AD314">
            <v>436335.228</v>
          </cell>
          <cell r="AF314">
            <v>2.8448030959184014</v>
          </cell>
          <cell r="AH314">
            <v>45379</v>
          </cell>
          <cell r="AJ314">
            <v>-2617.8799999999997</v>
          </cell>
          <cell r="AL314">
            <v>-40</v>
          </cell>
          <cell r="AN314">
            <v>-1047.1519999999998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H315">
            <v>543405.18000000005</v>
          </cell>
          <cell r="J315">
            <v>-4923.79</v>
          </cell>
          <cell r="L315">
            <v>538481.39</v>
          </cell>
          <cell r="N315">
            <v>-5019.78</v>
          </cell>
          <cell r="P315">
            <v>533461.61</v>
          </cell>
          <cell r="R315">
            <v>226055</v>
          </cell>
          <cell r="T315">
            <v>2.6665776419354796</v>
          </cell>
          <cell r="V315">
            <v>14425</v>
          </cell>
          <cell r="X315">
            <v>-4923.79</v>
          </cell>
          <cell r="Z315">
            <v>-20</v>
          </cell>
          <cell r="AB315">
            <v>-984.75800000000004</v>
          </cell>
          <cell r="AD315">
            <v>234571.45199999999</v>
          </cell>
          <cell r="AF315">
            <v>2.6665776419354796</v>
          </cell>
          <cell r="AH315">
            <v>14292</v>
          </cell>
          <cell r="AJ315">
            <v>-5019.78</v>
          </cell>
          <cell r="AL315">
            <v>-20</v>
          </cell>
          <cell r="AN315">
            <v>-1003.9559999999999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H316">
            <v>9601.69</v>
          </cell>
          <cell r="J316">
            <v>-66.78</v>
          </cell>
          <cell r="L316">
            <v>9534.91</v>
          </cell>
          <cell r="N316">
            <v>-67.14</v>
          </cell>
          <cell r="P316">
            <v>9467.77</v>
          </cell>
          <cell r="R316">
            <v>4918</v>
          </cell>
          <cell r="T316">
            <v>2.5168759518215498</v>
          </cell>
          <cell r="V316">
            <v>241</v>
          </cell>
          <cell r="X316">
            <v>-66.78</v>
          </cell>
          <cell r="Z316">
            <v>-10</v>
          </cell>
          <cell r="AB316">
            <v>-6.6779999999999999</v>
          </cell>
          <cell r="AD316">
            <v>5085.5420000000004</v>
          </cell>
          <cell r="AF316">
            <v>2.5168759518215498</v>
          </cell>
          <cell r="AH316">
            <v>239</v>
          </cell>
          <cell r="AJ316">
            <v>-67.14</v>
          </cell>
          <cell r="AL316">
            <v>-10</v>
          </cell>
          <cell r="AN316">
            <v>-6.7139999999999995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H317">
            <v>70754.91</v>
          </cell>
          <cell r="J317">
            <v>-127.91</v>
          </cell>
          <cell r="L317">
            <v>70627</v>
          </cell>
          <cell r="N317">
            <v>-129.74</v>
          </cell>
          <cell r="P317">
            <v>70497.259999999995</v>
          </cell>
          <cell r="R317">
            <v>7613</v>
          </cell>
          <cell r="T317">
            <v>2.1213683783486301</v>
          </cell>
          <cell r="V317">
            <v>1500</v>
          </cell>
          <cell r="X317">
            <v>-127.91</v>
          </cell>
          <cell r="Z317">
            <v>-40</v>
          </cell>
          <cell r="AB317">
            <v>-51.163999999999994</v>
          </cell>
          <cell r="AD317">
            <v>8933.9259999999995</v>
          </cell>
          <cell r="AF317">
            <v>2.1213683783486301</v>
          </cell>
          <cell r="AH317">
            <v>1497</v>
          </cell>
          <cell r="AJ317">
            <v>-129.74</v>
          </cell>
          <cell r="AL317">
            <v>-40</v>
          </cell>
          <cell r="AN317">
            <v>-51.896000000000001</v>
          </cell>
          <cell r="AP317">
            <v>10249.289999999999</v>
          </cell>
        </row>
        <row r="318">
          <cell r="A318">
            <v>0</v>
          </cell>
          <cell r="F318" t="str">
            <v>TOTAL PIONEER</v>
          </cell>
          <cell r="H318">
            <v>10975904.24</v>
          </cell>
          <cell r="J318">
            <v>-25978.78</v>
          </cell>
          <cell r="L318">
            <v>10949925.460000001</v>
          </cell>
          <cell r="N318">
            <v>-26572.899999999998</v>
          </cell>
          <cell r="P318">
            <v>10923352.559999999</v>
          </cell>
          <cell r="R318">
            <v>4824744</v>
          </cell>
          <cell r="V318">
            <v>268924</v>
          </cell>
          <cell r="X318">
            <v>-25978.78</v>
          </cell>
          <cell r="AB318">
            <v>-9386.7200000000012</v>
          </cell>
          <cell r="AD318">
            <v>5058302.5</v>
          </cell>
          <cell r="AH318">
            <v>268273</v>
          </cell>
          <cell r="AJ318">
            <v>-26572.899999999998</v>
          </cell>
          <cell r="AN318">
            <v>-9605.0619999999999</v>
          </cell>
          <cell r="AP318">
            <v>5290397.5380000006</v>
          </cell>
        </row>
        <row r="319">
          <cell r="A319">
            <v>0</v>
          </cell>
        </row>
        <row r="320">
          <cell r="A320">
            <v>0</v>
          </cell>
          <cell r="F320" t="str">
            <v>PROSPECT # 1, 2 AND 4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H321">
            <v>3711.84</v>
          </cell>
          <cell r="J321">
            <v>0</v>
          </cell>
          <cell r="L321">
            <v>3711.84</v>
          </cell>
          <cell r="N321">
            <v>0</v>
          </cell>
          <cell r="P321">
            <v>3711.84</v>
          </cell>
          <cell r="R321">
            <v>1659</v>
          </cell>
          <cell r="T321">
            <v>2.0960789766407117</v>
          </cell>
          <cell r="V321">
            <v>78</v>
          </cell>
          <cell r="X321">
            <v>0</v>
          </cell>
          <cell r="Z321">
            <v>0</v>
          </cell>
          <cell r="AB321">
            <v>0</v>
          </cell>
          <cell r="AD321">
            <v>1737</v>
          </cell>
          <cell r="AF321">
            <v>2.0960789766407117</v>
          </cell>
          <cell r="AH321">
            <v>78</v>
          </cell>
          <cell r="AJ321">
            <v>0</v>
          </cell>
          <cell r="AL321">
            <v>0</v>
          </cell>
          <cell r="AN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H322">
            <v>3166.96</v>
          </cell>
          <cell r="J322">
            <v>0</v>
          </cell>
          <cell r="L322">
            <v>3166.96</v>
          </cell>
          <cell r="N322">
            <v>0</v>
          </cell>
          <cell r="P322">
            <v>3166.96</v>
          </cell>
          <cell r="R322">
            <v>1988</v>
          </cell>
          <cell r="T322">
            <v>1.7478635525632276</v>
          </cell>
          <cell r="V322">
            <v>55</v>
          </cell>
          <cell r="X322">
            <v>0</v>
          </cell>
          <cell r="Z322">
            <v>0</v>
          </cell>
          <cell r="AB322">
            <v>0</v>
          </cell>
          <cell r="AD322">
            <v>2043</v>
          </cell>
          <cell r="AF322">
            <v>1.7478635525632276</v>
          </cell>
          <cell r="AH322">
            <v>55</v>
          </cell>
          <cell r="AJ322">
            <v>0</v>
          </cell>
          <cell r="AL322">
            <v>0</v>
          </cell>
          <cell r="AN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H323">
            <v>3310521.34</v>
          </cell>
          <cell r="J323">
            <v>-8380.3099999999977</v>
          </cell>
          <cell r="L323">
            <v>3302141.03</v>
          </cell>
          <cell r="N323">
            <v>-8501.5000000000018</v>
          </cell>
          <cell r="P323">
            <v>3293639.53</v>
          </cell>
          <cell r="R323">
            <v>1043997</v>
          </cell>
          <cell r="T323">
            <v>2.4569130404844972</v>
          </cell>
          <cell r="V323">
            <v>81234</v>
          </cell>
          <cell r="X323">
            <v>-8380.3099999999977</v>
          </cell>
          <cell r="Z323">
            <v>-40</v>
          </cell>
          <cell r="AB323">
            <v>-3352.1239999999989</v>
          </cell>
          <cell r="AD323">
            <v>1113498.5659999999</v>
          </cell>
          <cell r="AF323">
            <v>2.4569130404844972</v>
          </cell>
          <cell r="AH323">
            <v>81026</v>
          </cell>
          <cell r="AJ323">
            <v>-8501.5000000000018</v>
          </cell>
          <cell r="AL323">
            <v>-40</v>
          </cell>
          <cell r="AN323">
            <v>-3400.6000000000004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H324">
            <v>26162163.710000001</v>
          </cell>
          <cell r="J324">
            <v>-34205.469999999994</v>
          </cell>
          <cell r="L324">
            <v>26127958.240000002</v>
          </cell>
          <cell r="N324">
            <v>-35054.78</v>
          </cell>
          <cell r="P324">
            <v>26092903.460000001</v>
          </cell>
          <cell r="R324">
            <v>6116126</v>
          </cell>
          <cell r="T324">
            <v>2.8777293805626458</v>
          </cell>
          <cell r="V324">
            <v>752384</v>
          </cell>
          <cell r="X324">
            <v>-34205.469999999994</v>
          </cell>
          <cell r="Z324">
            <v>-40</v>
          </cell>
          <cell r="AB324">
            <v>-13682.187999999998</v>
          </cell>
          <cell r="AD324">
            <v>6820622.3420000002</v>
          </cell>
          <cell r="AF324">
            <v>2.8777293805626458</v>
          </cell>
          <cell r="AH324">
            <v>751388</v>
          </cell>
          <cell r="AJ324">
            <v>-35054.78</v>
          </cell>
          <cell r="AL324">
            <v>-40</v>
          </cell>
          <cell r="AN324">
            <v>-14021.912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H325">
            <v>3898861.56</v>
          </cell>
          <cell r="J325">
            <v>-11654.239999999996</v>
          </cell>
          <cell r="L325">
            <v>3887207.32</v>
          </cell>
          <cell r="N325">
            <v>-11973.989999999998</v>
          </cell>
          <cell r="P325">
            <v>3875233.3299999996</v>
          </cell>
          <cell r="R325">
            <v>916508</v>
          </cell>
          <cell r="T325">
            <v>2.4463134205680439</v>
          </cell>
          <cell r="V325">
            <v>95236</v>
          </cell>
          <cell r="X325">
            <v>-11654.239999999996</v>
          </cell>
          <cell r="Z325">
            <v>-40</v>
          </cell>
          <cell r="AB325">
            <v>-4661.695999999999</v>
          </cell>
          <cell r="AD325">
            <v>995428.06400000001</v>
          </cell>
          <cell r="AF325">
            <v>2.4463134205680439</v>
          </cell>
          <cell r="AH325">
            <v>94947</v>
          </cell>
          <cell r="AJ325">
            <v>-11973.989999999998</v>
          </cell>
          <cell r="AL325">
            <v>-40</v>
          </cell>
          <cell r="AN325">
            <v>-4789.5959999999995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H326">
            <v>2177999.46</v>
          </cell>
          <cell r="J326">
            <v>-16466.739999999998</v>
          </cell>
          <cell r="L326">
            <v>2161532.7199999997</v>
          </cell>
          <cell r="N326">
            <v>-17141.849999999999</v>
          </cell>
          <cell r="P326">
            <v>2144390.8699999996</v>
          </cell>
          <cell r="R326">
            <v>573906</v>
          </cell>
          <cell r="T326">
            <v>2.9371080753471248</v>
          </cell>
          <cell r="V326">
            <v>63728</v>
          </cell>
          <cell r="X326">
            <v>-16466.739999999998</v>
          </cell>
          <cell r="Z326">
            <v>-20</v>
          </cell>
          <cell r="AB326">
            <v>-3293.3479999999995</v>
          </cell>
          <cell r="AD326">
            <v>617873.91200000001</v>
          </cell>
          <cell r="AF326">
            <v>2.9371080753471248</v>
          </cell>
          <cell r="AH326">
            <v>63235</v>
          </cell>
          <cell r="AJ326">
            <v>-17141.849999999999</v>
          </cell>
          <cell r="AL326">
            <v>-20</v>
          </cell>
          <cell r="AN326">
            <v>-3428.37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H327">
            <v>19027.060000000001</v>
          </cell>
          <cell r="J327">
            <v>-111.12</v>
          </cell>
          <cell r="L327">
            <v>18915.940000000002</v>
          </cell>
          <cell r="N327">
            <v>-111.85</v>
          </cell>
          <cell r="P327">
            <v>18804.090000000004</v>
          </cell>
          <cell r="R327">
            <v>4930</v>
          </cell>
          <cell r="T327">
            <v>3.3746786111314298</v>
          </cell>
          <cell r="V327">
            <v>640</v>
          </cell>
          <cell r="X327">
            <v>-111.12</v>
          </cell>
          <cell r="Z327">
            <v>-10</v>
          </cell>
          <cell r="AB327">
            <v>-11.112</v>
          </cell>
          <cell r="AD327">
            <v>5447.768</v>
          </cell>
          <cell r="AF327">
            <v>3.3746786111314298</v>
          </cell>
          <cell r="AH327">
            <v>636</v>
          </cell>
          <cell r="AJ327">
            <v>-111.85</v>
          </cell>
          <cell r="AL327">
            <v>-10</v>
          </cell>
          <cell r="AN327">
            <v>-11.185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H328">
            <v>292057.63</v>
          </cell>
          <cell r="J328">
            <v>-679.28000000000009</v>
          </cell>
          <cell r="L328">
            <v>291378.34999999998</v>
          </cell>
          <cell r="N328">
            <v>-689.53</v>
          </cell>
          <cell r="P328">
            <v>290688.81999999995</v>
          </cell>
          <cell r="R328">
            <v>87318</v>
          </cell>
          <cell r="T328">
            <v>2.3404806137303198</v>
          </cell>
          <cell r="V328">
            <v>6828</v>
          </cell>
          <cell r="X328">
            <v>-679.28000000000009</v>
          </cell>
          <cell r="Z328">
            <v>-40</v>
          </cell>
          <cell r="AB328">
            <v>-271.71200000000005</v>
          </cell>
          <cell r="AD328">
            <v>93195.008000000002</v>
          </cell>
          <cell r="AF328">
            <v>2.3404806137303198</v>
          </cell>
          <cell r="AH328">
            <v>6812</v>
          </cell>
          <cell r="AJ328">
            <v>-689.53</v>
          </cell>
          <cell r="AL328">
            <v>-40</v>
          </cell>
          <cell r="AN328">
            <v>-275.81199999999995</v>
          </cell>
          <cell r="AP328">
            <v>99041.665999999997</v>
          </cell>
        </row>
        <row r="329">
          <cell r="A329">
            <v>0</v>
          </cell>
          <cell r="F329" t="str">
            <v>TOTAL PROSPECT # 1, 2 AND 4</v>
          </cell>
          <cell r="H329">
            <v>35867509.560000002</v>
          </cell>
          <cell r="J329">
            <v>-71497.159999999974</v>
          </cell>
          <cell r="L329">
            <v>35796012.399999999</v>
          </cell>
          <cell r="N329">
            <v>-73473.5</v>
          </cell>
          <cell r="P329">
            <v>35722538.899999999</v>
          </cell>
          <cell r="R329">
            <v>8746432</v>
          </cell>
          <cell r="V329">
            <v>1000183</v>
          </cell>
          <cell r="X329">
            <v>-71497.159999999974</v>
          </cell>
          <cell r="AB329">
            <v>-25272.179999999997</v>
          </cell>
          <cell r="AD329">
            <v>9649845.6599999983</v>
          </cell>
          <cell r="AH329">
            <v>998177</v>
          </cell>
          <cell r="AJ329">
            <v>-73473.5</v>
          </cell>
          <cell r="AN329">
            <v>-25927.475000000002</v>
          </cell>
          <cell r="AP329">
            <v>10548621.684999999</v>
          </cell>
        </row>
        <row r="330">
          <cell r="A330">
            <v>0</v>
          </cell>
        </row>
        <row r="331">
          <cell r="A331">
            <v>0</v>
          </cell>
          <cell r="F331" t="str">
            <v>PROSPECT #3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H332">
            <v>333844.78000000003</v>
          </cell>
          <cell r="J332">
            <v>-915.82</v>
          </cell>
          <cell r="L332">
            <v>332928.96000000002</v>
          </cell>
          <cell r="N332">
            <v>-929.54</v>
          </cell>
          <cell r="P332">
            <v>331999.42000000004</v>
          </cell>
          <cell r="R332">
            <v>219953</v>
          </cell>
          <cell r="T332">
            <v>3.6873975888980608</v>
          </cell>
          <cell r="V332">
            <v>12293</v>
          </cell>
          <cell r="X332">
            <v>-915.82</v>
          </cell>
          <cell r="Z332">
            <v>-40</v>
          </cell>
          <cell r="AB332">
            <v>-366.32800000000003</v>
          </cell>
          <cell r="AD332">
            <v>230963.85199999998</v>
          </cell>
          <cell r="AF332">
            <v>3.6873975888980608</v>
          </cell>
          <cell r="AH332">
            <v>12259</v>
          </cell>
          <cell r="AJ332">
            <v>-929.54</v>
          </cell>
          <cell r="AL332">
            <v>-40</v>
          </cell>
          <cell r="AN332">
            <v>-371.81599999999997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H333">
            <v>4227698.95</v>
          </cell>
          <cell r="J333">
            <v>-8432.2999999999993</v>
          </cell>
          <cell r="L333">
            <v>4219266.6500000004</v>
          </cell>
          <cell r="N333">
            <v>-8621.7000000000007</v>
          </cell>
          <cell r="P333">
            <v>4210644.95</v>
          </cell>
          <cell r="R333">
            <v>3012197</v>
          </cell>
          <cell r="T333">
            <v>4.1672952092700637</v>
          </cell>
          <cell r="V333">
            <v>176005</v>
          </cell>
          <cell r="X333">
            <v>-8432.2999999999993</v>
          </cell>
          <cell r="Z333">
            <v>-40</v>
          </cell>
          <cell r="AB333">
            <v>-3372.92</v>
          </cell>
          <cell r="AD333">
            <v>3176396.7800000003</v>
          </cell>
          <cell r="AF333">
            <v>4.1672952092700637</v>
          </cell>
          <cell r="AH333">
            <v>175650</v>
          </cell>
          <cell r="AJ333">
            <v>-8621.7000000000007</v>
          </cell>
          <cell r="AL333">
            <v>-40</v>
          </cell>
          <cell r="AN333">
            <v>-3448.68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H334">
            <v>1808818.99</v>
          </cell>
          <cell r="J334">
            <v>-4789.8100000000004</v>
          </cell>
          <cell r="L334">
            <v>1804029.18</v>
          </cell>
          <cell r="N334">
            <v>-5016.3700000000008</v>
          </cell>
          <cell r="P334">
            <v>1799012.8099999998</v>
          </cell>
          <cell r="R334">
            <v>1207312</v>
          </cell>
          <cell r="T334">
            <v>5.0006939149485348</v>
          </cell>
          <cell r="V334">
            <v>90334</v>
          </cell>
          <cell r="X334">
            <v>-4789.8100000000004</v>
          </cell>
          <cell r="Z334">
            <v>-40</v>
          </cell>
          <cell r="AB334">
            <v>-1915.9240000000002</v>
          </cell>
          <cell r="AD334">
            <v>1290940.2659999998</v>
          </cell>
          <cell r="AF334">
            <v>5.0006939149485348</v>
          </cell>
          <cell r="AH334">
            <v>90089</v>
          </cell>
          <cell r="AJ334">
            <v>-5016.3700000000008</v>
          </cell>
          <cell r="AL334">
            <v>-40</v>
          </cell>
          <cell r="AN334">
            <v>-2006.5480000000005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H335">
            <v>477082.18</v>
          </cell>
          <cell r="J335">
            <v>-4276.26</v>
          </cell>
          <cell r="L335">
            <v>472805.92</v>
          </cell>
          <cell r="N335">
            <v>-4342.25</v>
          </cell>
          <cell r="P335">
            <v>468463.67</v>
          </cell>
          <cell r="R335">
            <v>315765</v>
          </cell>
          <cell r="T335">
            <v>5.0352227957525528</v>
          </cell>
          <cell r="V335">
            <v>23914</v>
          </cell>
          <cell r="X335">
            <v>-4276.26</v>
          </cell>
          <cell r="Z335">
            <v>-20</v>
          </cell>
          <cell r="AB335">
            <v>-855.25200000000007</v>
          </cell>
          <cell r="AD335">
            <v>334547.48800000001</v>
          </cell>
          <cell r="AF335">
            <v>5.0352227957525528</v>
          </cell>
          <cell r="AH335">
            <v>23698</v>
          </cell>
          <cell r="AJ335">
            <v>-4342.25</v>
          </cell>
          <cell r="AL335">
            <v>-20</v>
          </cell>
          <cell r="AN335">
            <v>-868.45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H336">
            <v>71749.509999999995</v>
          </cell>
          <cell r="J336">
            <v>-497.6</v>
          </cell>
          <cell r="L336">
            <v>71251.909999999989</v>
          </cell>
          <cell r="N336">
            <v>-499.94999999999993</v>
          </cell>
          <cell r="P336">
            <v>70751.959999999992</v>
          </cell>
          <cell r="R336">
            <v>50472</v>
          </cell>
          <cell r="T336">
            <v>4.6891780102507932</v>
          </cell>
          <cell r="V336">
            <v>3353</v>
          </cell>
          <cell r="X336">
            <v>-497.6</v>
          </cell>
          <cell r="Z336">
            <v>-10</v>
          </cell>
          <cell r="AB336">
            <v>-49.76</v>
          </cell>
          <cell r="AD336">
            <v>53277.64</v>
          </cell>
          <cell r="AF336">
            <v>4.6891780102507932</v>
          </cell>
          <cell r="AH336">
            <v>3329</v>
          </cell>
          <cell r="AJ336">
            <v>-499.94999999999993</v>
          </cell>
          <cell r="AL336">
            <v>-10</v>
          </cell>
          <cell r="AN336">
            <v>-49.99499999999999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H337">
            <v>59360.36</v>
          </cell>
          <cell r="J337">
            <v>-215.70999999999998</v>
          </cell>
          <cell r="L337">
            <v>59144.65</v>
          </cell>
          <cell r="N337">
            <v>-218.82999999999998</v>
          </cell>
          <cell r="P337">
            <v>58925.82</v>
          </cell>
          <cell r="R337">
            <v>46897</v>
          </cell>
          <cell r="T337">
            <v>3.068823713707761</v>
          </cell>
          <cell r="V337">
            <v>1818</v>
          </cell>
          <cell r="X337">
            <v>-215.70999999999998</v>
          </cell>
          <cell r="Z337">
            <v>-40</v>
          </cell>
          <cell r="AB337">
            <v>-86.283999999999992</v>
          </cell>
          <cell r="AD337">
            <v>48413.006000000001</v>
          </cell>
          <cell r="AF337">
            <v>3.068823713707761</v>
          </cell>
          <cell r="AH337">
            <v>1812</v>
          </cell>
          <cell r="AJ337">
            <v>-218.82999999999998</v>
          </cell>
          <cell r="AL337">
            <v>-40</v>
          </cell>
          <cell r="AN337">
            <v>-87.531999999999982</v>
          </cell>
          <cell r="AP337">
            <v>49918.644</v>
          </cell>
        </row>
        <row r="338">
          <cell r="A338">
            <v>0</v>
          </cell>
          <cell r="F338" t="str">
            <v>TOTAL PROSPECT #3</v>
          </cell>
          <cell r="H338">
            <v>6978554.7700000005</v>
          </cell>
          <cell r="J338">
            <v>-19127.5</v>
          </cell>
          <cell r="L338">
            <v>6959427.2700000005</v>
          </cell>
          <cell r="N338">
            <v>-19628.640000000003</v>
          </cell>
          <cell r="P338">
            <v>6939798.6299999999</v>
          </cell>
          <cell r="R338">
            <v>4852596</v>
          </cell>
          <cell r="V338">
            <v>307717</v>
          </cell>
          <cell r="X338">
            <v>-19127.5</v>
          </cell>
          <cell r="AB338">
            <v>-6646.4680000000008</v>
          </cell>
          <cell r="AD338">
            <v>5134539.0319999997</v>
          </cell>
          <cell r="AH338">
            <v>306837</v>
          </cell>
          <cell r="AJ338">
            <v>-19628.640000000003</v>
          </cell>
          <cell r="AN338">
            <v>-6833.0209999999997</v>
          </cell>
          <cell r="AP338">
            <v>5414914.3709999993</v>
          </cell>
        </row>
        <row r="339">
          <cell r="A339">
            <v>0</v>
          </cell>
        </row>
        <row r="340">
          <cell r="A340">
            <v>0</v>
          </cell>
          <cell r="F340" t="str">
            <v>SANTA CLARA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H341">
            <v>179622.92</v>
          </cell>
          <cell r="J341">
            <v>-496.43999999999994</v>
          </cell>
          <cell r="L341">
            <v>179126.48</v>
          </cell>
          <cell r="N341">
            <v>-503.50999999999993</v>
          </cell>
          <cell r="P341">
            <v>178622.97</v>
          </cell>
          <cell r="R341">
            <v>107595</v>
          </cell>
          <cell r="T341">
            <v>3.2366747397230333</v>
          </cell>
          <cell r="V341">
            <v>5806</v>
          </cell>
          <cell r="X341">
            <v>-496.43999999999994</v>
          </cell>
          <cell r="Z341">
            <v>-40</v>
          </cell>
          <cell r="AB341">
            <v>-198.57599999999999</v>
          </cell>
          <cell r="AD341">
            <v>112705.984</v>
          </cell>
          <cell r="AF341">
            <v>3.2366747397230333</v>
          </cell>
          <cell r="AH341">
            <v>5790</v>
          </cell>
          <cell r="AJ341">
            <v>-503.50999999999993</v>
          </cell>
          <cell r="AL341">
            <v>-40</v>
          </cell>
          <cell r="AN341">
            <v>-201.40399999999997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H342">
            <v>1139630.56</v>
          </cell>
          <cell r="J342">
            <v>-2897.5699999999993</v>
          </cell>
          <cell r="L342">
            <v>1136732.99</v>
          </cell>
          <cell r="N342">
            <v>-2958.56</v>
          </cell>
          <cell r="P342">
            <v>1133774.43</v>
          </cell>
          <cell r="R342">
            <v>693752</v>
          </cell>
          <cell r="T342">
            <v>3.1537986664156676</v>
          </cell>
          <cell r="V342">
            <v>35896</v>
          </cell>
          <cell r="X342">
            <v>-2897.5699999999993</v>
          </cell>
          <cell r="Z342">
            <v>-40</v>
          </cell>
          <cell r="AB342">
            <v>-1159.0279999999998</v>
          </cell>
          <cell r="AD342">
            <v>725591.402</v>
          </cell>
          <cell r="AF342">
            <v>3.1537986664156676</v>
          </cell>
          <cell r="AH342">
            <v>35804</v>
          </cell>
          <cell r="AJ342">
            <v>-2958.56</v>
          </cell>
          <cell r="AL342">
            <v>-40</v>
          </cell>
          <cell r="AN342">
            <v>-1183.424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H343">
            <v>464354.77</v>
          </cell>
          <cell r="J343">
            <v>-1726.46</v>
          </cell>
          <cell r="L343">
            <v>462628.31</v>
          </cell>
          <cell r="N343">
            <v>-1785.4800000000002</v>
          </cell>
          <cell r="P343">
            <v>460842.83</v>
          </cell>
          <cell r="R343">
            <v>293532</v>
          </cell>
          <cell r="T343">
            <v>3.7982586229006743</v>
          </cell>
          <cell r="V343">
            <v>17605</v>
          </cell>
          <cell r="X343">
            <v>-1726.46</v>
          </cell>
          <cell r="Z343">
            <v>-40</v>
          </cell>
          <cell r="AB343">
            <v>-690.58399999999995</v>
          </cell>
          <cell r="AD343">
            <v>308719.95600000001</v>
          </cell>
          <cell r="AF343">
            <v>3.7982586229006743</v>
          </cell>
          <cell r="AH343">
            <v>17538</v>
          </cell>
          <cell r="AJ343">
            <v>-1785.4800000000002</v>
          </cell>
          <cell r="AL343">
            <v>-40</v>
          </cell>
          <cell r="AN343">
            <v>-714.19200000000012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H344">
            <v>692175.17</v>
          </cell>
          <cell r="J344">
            <v>-5786.5499999999993</v>
          </cell>
          <cell r="L344">
            <v>686388.62</v>
          </cell>
          <cell r="N344">
            <v>-5922.0099999999993</v>
          </cell>
          <cell r="P344">
            <v>680466.61</v>
          </cell>
          <cell r="R344">
            <v>386516</v>
          </cell>
          <cell r="T344">
            <v>4.5368111393682522</v>
          </cell>
          <cell r="V344">
            <v>31271</v>
          </cell>
          <cell r="X344">
            <v>-5786.5499999999993</v>
          </cell>
          <cell r="Z344">
            <v>-20</v>
          </cell>
          <cell r="AB344">
            <v>-1157.31</v>
          </cell>
          <cell r="AD344">
            <v>410843.14</v>
          </cell>
          <cell r="AF344">
            <v>4.5368111393682522</v>
          </cell>
          <cell r="AH344">
            <v>31006</v>
          </cell>
          <cell r="AJ344">
            <v>-5922.0099999999993</v>
          </cell>
          <cell r="AL344">
            <v>-20</v>
          </cell>
          <cell r="AN344">
            <v>-1184.4019999999998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H345">
            <v>7952.48</v>
          </cell>
          <cell r="J345">
            <v>-65.81</v>
          </cell>
          <cell r="L345">
            <v>7886.6699999999992</v>
          </cell>
          <cell r="N345">
            <v>-66.02</v>
          </cell>
          <cell r="P345">
            <v>7820.6499999999987</v>
          </cell>
          <cell r="R345">
            <v>5558</v>
          </cell>
          <cell r="T345">
            <v>3.5502650046621191</v>
          </cell>
          <cell r="V345">
            <v>281</v>
          </cell>
          <cell r="X345">
            <v>-65.81</v>
          </cell>
          <cell r="Z345">
            <v>-10</v>
          </cell>
          <cell r="AB345">
            <v>-6.5810000000000004</v>
          </cell>
          <cell r="AD345">
            <v>5766.6089999999995</v>
          </cell>
          <cell r="AF345">
            <v>3.5502650046621191</v>
          </cell>
          <cell r="AH345">
            <v>279</v>
          </cell>
          <cell r="AJ345">
            <v>-66.02</v>
          </cell>
          <cell r="AL345">
            <v>-10</v>
          </cell>
          <cell r="AN345">
            <v>-6.6019999999999994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H346">
            <v>2720.37</v>
          </cell>
          <cell r="J346">
            <v>-18.16</v>
          </cell>
          <cell r="L346">
            <v>2702.21</v>
          </cell>
          <cell r="N346">
            <v>-18.439999999999998</v>
          </cell>
          <cell r="P346">
            <v>2683.77</v>
          </cell>
          <cell r="R346">
            <v>2341</v>
          </cell>
          <cell r="T346">
            <v>2.2122358127674295</v>
          </cell>
          <cell r="V346">
            <v>60</v>
          </cell>
          <cell r="X346">
            <v>-18.16</v>
          </cell>
          <cell r="Z346">
            <v>-40</v>
          </cell>
          <cell r="AB346">
            <v>-7.2639999999999993</v>
          </cell>
          <cell r="AD346">
            <v>2375.576</v>
          </cell>
          <cell r="AF346">
            <v>2.2122358127674295</v>
          </cell>
          <cell r="AH346">
            <v>60</v>
          </cell>
          <cell r="AJ346">
            <v>-18.439999999999998</v>
          </cell>
          <cell r="AL346">
            <v>-40</v>
          </cell>
          <cell r="AN346">
            <v>-7.3759999999999994</v>
          </cell>
          <cell r="AP346">
            <v>2409.7599999999998</v>
          </cell>
        </row>
        <row r="347">
          <cell r="A347">
            <v>0</v>
          </cell>
          <cell r="F347" t="str">
            <v>TOTAL SANTA CLARA</v>
          </cell>
          <cell r="H347">
            <v>2486456.27</v>
          </cell>
          <cell r="J347">
            <v>-10990.989999999998</v>
          </cell>
          <cell r="L347">
            <v>2475465.2799999998</v>
          </cell>
          <cell r="N347">
            <v>-11254.02</v>
          </cell>
          <cell r="P347">
            <v>2464211.2599999998</v>
          </cell>
          <cell r="R347">
            <v>1489294</v>
          </cell>
          <cell r="V347">
            <v>90919</v>
          </cell>
          <cell r="X347">
            <v>-10990.989999999998</v>
          </cell>
          <cell r="AB347">
            <v>-3219.3429999999998</v>
          </cell>
          <cell r="AD347">
            <v>1566002.6669999997</v>
          </cell>
          <cell r="AH347">
            <v>90477</v>
          </cell>
          <cell r="AJ347">
            <v>-11254.02</v>
          </cell>
          <cell r="AN347">
            <v>-3297.3999999999996</v>
          </cell>
          <cell r="AP347">
            <v>1641928.247</v>
          </cell>
        </row>
        <row r="348">
          <cell r="A348">
            <v>0</v>
          </cell>
        </row>
        <row r="349">
          <cell r="A349">
            <v>0</v>
          </cell>
          <cell r="F349" t="str">
            <v>STAIRS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H350">
            <v>181021.2</v>
          </cell>
          <cell r="J350">
            <v>-663.03000000000009</v>
          </cell>
          <cell r="L350">
            <v>180358.17</v>
          </cell>
          <cell r="N350">
            <v>-670.69999999999982</v>
          </cell>
          <cell r="P350">
            <v>179687.47</v>
          </cell>
          <cell r="R350">
            <v>107359</v>
          </cell>
          <cell r="T350">
            <v>2.3822959785597555</v>
          </cell>
          <cell r="V350">
            <v>4305</v>
          </cell>
          <cell r="X350">
            <v>-663.03000000000009</v>
          </cell>
          <cell r="Z350">
            <v>-40</v>
          </cell>
          <cell r="AB350">
            <v>-265.21200000000005</v>
          </cell>
          <cell r="AD350">
            <v>110735.758</v>
          </cell>
          <cell r="AF350">
            <v>2.3822959785597555</v>
          </cell>
          <cell r="AH350">
            <v>4289</v>
          </cell>
          <cell r="AJ350">
            <v>-670.69999999999982</v>
          </cell>
          <cell r="AL350">
            <v>-40</v>
          </cell>
          <cell r="AN350">
            <v>-268.27999999999992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H351">
            <v>741496.91</v>
          </cell>
          <cell r="J351">
            <v>-2020.9699999999998</v>
          </cell>
          <cell r="L351">
            <v>739475.94000000006</v>
          </cell>
          <cell r="N351">
            <v>-2052.3200000000002</v>
          </cell>
          <cell r="P351">
            <v>737423.62000000011</v>
          </cell>
          <cell r="R351">
            <v>286792</v>
          </cell>
          <cell r="T351">
            <v>2.1093229467580783</v>
          </cell>
          <cell r="V351">
            <v>15619</v>
          </cell>
          <cell r="X351">
            <v>-2020.9699999999998</v>
          </cell>
          <cell r="Z351">
            <v>-40</v>
          </cell>
          <cell r="AB351">
            <v>-808.38799999999992</v>
          </cell>
          <cell r="AD351">
            <v>299581.64200000005</v>
          </cell>
          <cell r="AF351">
            <v>2.1093229467580783</v>
          </cell>
          <cell r="AH351">
            <v>15576</v>
          </cell>
          <cell r="AJ351">
            <v>-2052.3200000000002</v>
          </cell>
          <cell r="AL351">
            <v>-40</v>
          </cell>
          <cell r="AN351">
            <v>-820.928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H352">
            <v>518170.82</v>
          </cell>
          <cell r="J352">
            <v>-1869.77</v>
          </cell>
          <cell r="L352">
            <v>516301.05</v>
          </cell>
          <cell r="N352">
            <v>-1934.5</v>
          </cell>
          <cell r="P352">
            <v>514366.55</v>
          </cell>
          <cell r="R352">
            <v>289650</v>
          </cell>
          <cell r="T352">
            <v>3.0713541951553065</v>
          </cell>
          <cell r="V352">
            <v>15886</v>
          </cell>
          <cell r="X352">
            <v>-1869.77</v>
          </cell>
          <cell r="Z352">
            <v>-40</v>
          </cell>
          <cell r="AB352">
            <v>-747.90800000000002</v>
          </cell>
          <cell r="AD352">
            <v>302918.32199999999</v>
          </cell>
          <cell r="AF352">
            <v>3.0713541951553065</v>
          </cell>
          <cell r="AH352">
            <v>15828</v>
          </cell>
          <cell r="AJ352">
            <v>-1934.5</v>
          </cell>
          <cell r="AL352">
            <v>-40</v>
          </cell>
          <cell r="AN352">
            <v>-773.8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H353">
            <v>178031.46</v>
          </cell>
          <cell r="J353">
            <v>-1714.6499999999996</v>
          </cell>
          <cell r="L353">
            <v>176316.81</v>
          </cell>
          <cell r="N353">
            <v>-1740.6399999999999</v>
          </cell>
          <cell r="P353">
            <v>174576.16999999998</v>
          </cell>
          <cell r="R353">
            <v>95941</v>
          </cell>
          <cell r="T353">
            <v>3.0653727802892528</v>
          </cell>
          <cell r="V353">
            <v>5431</v>
          </cell>
          <cell r="X353">
            <v>-1714.6499999999996</v>
          </cell>
          <cell r="Z353">
            <v>-20</v>
          </cell>
          <cell r="AB353">
            <v>-342.92999999999995</v>
          </cell>
          <cell r="AD353">
            <v>99314.420000000013</v>
          </cell>
          <cell r="AF353">
            <v>3.0653727802892528</v>
          </cell>
          <cell r="AH353">
            <v>5378</v>
          </cell>
          <cell r="AJ353">
            <v>-1740.6399999999999</v>
          </cell>
          <cell r="AL353">
            <v>-20</v>
          </cell>
          <cell r="AN353">
            <v>-348.12799999999993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H354">
            <v>5509.26</v>
          </cell>
          <cell r="J354">
            <v>-8.15</v>
          </cell>
          <cell r="L354">
            <v>5501.1100000000006</v>
          </cell>
          <cell r="N354">
            <v>-8.2799999999999994</v>
          </cell>
          <cell r="P354">
            <v>5492.8300000000008</v>
          </cell>
          <cell r="R354">
            <v>150</v>
          </cell>
          <cell r="T354">
            <v>6.78</v>
          </cell>
          <cell r="V354">
            <v>373</v>
          </cell>
          <cell r="X354">
            <v>-8.15</v>
          </cell>
          <cell r="Z354">
            <v>-40</v>
          </cell>
          <cell r="AB354">
            <v>-3.26</v>
          </cell>
          <cell r="AD354">
            <v>511.59000000000003</v>
          </cell>
          <cell r="AF354">
            <v>6.78</v>
          </cell>
          <cell r="AH354">
            <v>373</v>
          </cell>
          <cell r="AJ354">
            <v>-8.2799999999999994</v>
          </cell>
          <cell r="AL354">
            <v>-40</v>
          </cell>
          <cell r="AN354">
            <v>-3.3119999999999998</v>
          </cell>
          <cell r="AP354">
            <v>872.99800000000005</v>
          </cell>
        </row>
        <row r="355">
          <cell r="A355">
            <v>0</v>
          </cell>
          <cell r="F355" t="str">
            <v>TOTAL STAIRS</v>
          </cell>
          <cell r="H355">
            <v>1624229.6500000001</v>
          </cell>
          <cell r="J355">
            <v>-6276.57</v>
          </cell>
          <cell r="L355">
            <v>1617953.0800000003</v>
          </cell>
          <cell r="N355">
            <v>-6406.44</v>
          </cell>
          <cell r="P355">
            <v>1611546.6400000001</v>
          </cell>
          <cell r="R355">
            <v>779892</v>
          </cell>
          <cell r="V355">
            <v>41614</v>
          </cell>
          <cell r="X355">
            <v>-6276.57</v>
          </cell>
          <cell r="AB355">
            <v>-2167.6979999999999</v>
          </cell>
          <cell r="AD355">
            <v>813061.73200000008</v>
          </cell>
          <cell r="AH355">
            <v>41444</v>
          </cell>
          <cell r="AJ355">
            <v>-6406.44</v>
          </cell>
          <cell r="AN355">
            <v>-2214.4479999999994</v>
          </cell>
          <cell r="AP355">
            <v>845884.84400000004</v>
          </cell>
        </row>
        <row r="356">
          <cell r="A356">
            <v>0</v>
          </cell>
        </row>
        <row r="357">
          <cell r="A357">
            <v>0</v>
          </cell>
          <cell r="F357" t="str">
            <v>SWIFT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H358">
            <v>6277412.5899999999</v>
          </cell>
          <cell r="J358">
            <v>0</v>
          </cell>
          <cell r="L358">
            <v>6277412.5899999999</v>
          </cell>
          <cell r="N358">
            <v>0</v>
          </cell>
          <cell r="P358">
            <v>6277412.5899999999</v>
          </cell>
          <cell r="R358">
            <v>3814009</v>
          </cell>
          <cell r="T358">
            <v>1.0719837933237786</v>
          </cell>
          <cell r="V358">
            <v>67293</v>
          </cell>
          <cell r="X358">
            <v>0</v>
          </cell>
          <cell r="Z358">
            <v>0</v>
          </cell>
          <cell r="AB358">
            <v>0</v>
          </cell>
          <cell r="AD358">
            <v>3881302</v>
          </cell>
          <cell r="AF358">
            <v>1.0719837933237786</v>
          </cell>
          <cell r="AH358">
            <v>67293</v>
          </cell>
          <cell r="AJ358">
            <v>0</v>
          </cell>
          <cell r="AL358">
            <v>0</v>
          </cell>
          <cell r="AN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H359">
            <v>97228.11</v>
          </cell>
          <cell r="J359">
            <v>0</v>
          </cell>
          <cell r="L359">
            <v>97228.11</v>
          </cell>
          <cell r="N359">
            <v>0</v>
          </cell>
          <cell r="P359">
            <v>97228.11</v>
          </cell>
          <cell r="R359">
            <v>58300</v>
          </cell>
          <cell r="T359">
            <v>1.0958263051795778</v>
          </cell>
          <cell r="V359">
            <v>1065</v>
          </cell>
          <cell r="X359">
            <v>0</v>
          </cell>
          <cell r="Z359">
            <v>0</v>
          </cell>
          <cell r="AB359">
            <v>0</v>
          </cell>
          <cell r="AD359">
            <v>59365</v>
          </cell>
          <cell r="AF359">
            <v>1.0958263051795778</v>
          </cell>
          <cell r="AH359">
            <v>1065</v>
          </cell>
          <cell r="AJ359">
            <v>0</v>
          </cell>
          <cell r="AL359">
            <v>0</v>
          </cell>
          <cell r="AN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H360">
            <v>31933471.09</v>
          </cell>
          <cell r="J360">
            <v>-55503.16</v>
          </cell>
          <cell r="L360">
            <v>31877967.93</v>
          </cell>
          <cell r="N360">
            <v>-56360.459999999992</v>
          </cell>
          <cell r="P360">
            <v>31821607.469999999</v>
          </cell>
          <cell r="R360">
            <v>3459580</v>
          </cell>
          <cell r="T360">
            <v>1.4742686326654102</v>
          </cell>
          <cell r="V360">
            <v>470376</v>
          </cell>
          <cell r="X360">
            <v>-55503.16</v>
          </cell>
          <cell r="Z360">
            <v>-40</v>
          </cell>
          <cell r="AB360">
            <v>-22201.264000000003</v>
          </cell>
          <cell r="AD360">
            <v>3852251.5759999999</v>
          </cell>
          <cell r="AF360">
            <v>1.4742686326654102</v>
          </cell>
          <cell r="AH360">
            <v>469551</v>
          </cell>
          <cell r="AJ360">
            <v>-56360.459999999992</v>
          </cell>
          <cell r="AL360">
            <v>-40</v>
          </cell>
          <cell r="AN360">
            <v>-22544.183999999994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H361">
            <v>42715636.799999997</v>
          </cell>
          <cell r="J361">
            <v>-121444.45000000001</v>
          </cell>
          <cell r="L361">
            <v>42594192.349999994</v>
          </cell>
          <cell r="N361">
            <v>-123975.87000000001</v>
          </cell>
          <cell r="P361">
            <v>42470216.479999997</v>
          </cell>
          <cell r="R361">
            <v>23624104</v>
          </cell>
          <cell r="T361">
            <v>1.1749269405278118</v>
          </cell>
          <cell r="V361">
            <v>501164</v>
          </cell>
          <cell r="X361">
            <v>-121444.45000000001</v>
          </cell>
          <cell r="Z361">
            <v>-40</v>
          </cell>
          <cell r="AB361">
            <v>-48577.78</v>
          </cell>
          <cell r="AD361">
            <v>23955245.77</v>
          </cell>
          <cell r="AF361">
            <v>1.1749269405278118</v>
          </cell>
          <cell r="AH361">
            <v>499722</v>
          </cell>
          <cell r="AJ361">
            <v>-123975.87000000001</v>
          </cell>
          <cell r="AL361">
            <v>-40</v>
          </cell>
          <cell r="AN361">
            <v>-49590.348000000005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H362">
            <v>11938274.49</v>
          </cell>
          <cell r="J362">
            <v>-83704.10000000002</v>
          </cell>
          <cell r="L362">
            <v>11854570.390000001</v>
          </cell>
          <cell r="N362">
            <v>-85433.10000000002</v>
          </cell>
          <cell r="P362">
            <v>11769137.290000001</v>
          </cell>
          <cell r="R362">
            <v>6301538</v>
          </cell>
          <cell r="T362">
            <v>1.48038204500972</v>
          </cell>
          <cell r="V362">
            <v>176113</v>
          </cell>
          <cell r="X362">
            <v>-83704.10000000002</v>
          </cell>
          <cell r="Z362">
            <v>-40</v>
          </cell>
          <cell r="AB362">
            <v>-33481.640000000007</v>
          </cell>
          <cell r="AD362">
            <v>6360465.2600000007</v>
          </cell>
          <cell r="AF362">
            <v>1.48038204500972</v>
          </cell>
          <cell r="AH362">
            <v>174861</v>
          </cell>
          <cell r="AJ362">
            <v>-85433.10000000002</v>
          </cell>
          <cell r="AL362">
            <v>-40</v>
          </cell>
          <cell r="AN362">
            <v>-34173.240000000013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H363">
            <v>4434336.04</v>
          </cell>
          <cell r="J363">
            <v>-32082.47</v>
          </cell>
          <cell r="L363">
            <v>4402253.57</v>
          </cell>
          <cell r="N363">
            <v>-33419.829999999994</v>
          </cell>
          <cell r="P363">
            <v>4368833.74</v>
          </cell>
          <cell r="R363">
            <v>1066585</v>
          </cell>
          <cell r="T363">
            <v>2.2706072578975851</v>
          </cell>
          <cell r="V363">
            <v>100322</v>
          </cell>
          <cell r="X363">
            <v>-32082.47</v>
          </cell>
          <cell r="Z363">
            <v>-20</v>
          </cell>
          <cell r="AB363">
            <v>-6416.4940000000006</v>
          </cell>
          <cell r="AD363">
            <v>1128408.0360000001</v>
          </cell>
          <cell r="AF363">
            <v>2.2706072578975851</v>
          </cell>
          <cell r="AH363">
            <v>99578</v>
          </cell>
          <cell r="AJ363">
            <v>-33419.829999999994</v>
          </cell>
          <cell r="AL363">
            <v>-20</v>
          </cell>
          <cell r="AN363">
            <v>-6683.9659999999985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H364">
            <v>417281.14</v>
          </cell>
          <cell r="J364">
            <v>-4030.86</v>
          </cell>
          <cell r="L364">
            <v>413250.28</v>
          </cell>
          <cell r="N364">
            <v>-4060.16</v>
          </cell>
          <cell r="P364">
            <v>409190.12000000005</v>
          </cell>
          <cell r="R364">
            <v>226727</v>
          </cell>
          <cell r="T364">
            <v>1.3024731063465662</v>
          </cell>
          <cell r="V364">
            <v>5409</v>
          </cell>
          <cell r="X364">
            <v>-4030.86</v>
          </cell>
          <cell r="Z364">
            <v>-10</v>
          </cell>
          <cell r="AB364">
            <v>-403.08600000000001</v>
          </cell>
          <cell r="AD364">
            <v>227702.054</v>
          </cell>
          <cell r="AF364">
            <v>1.3024731063465662</v>
          </cell>
          <cell r="AH364">
            <v>5356</v>
          </cell>
          <cell r="AJ364">
            <v>-4060.16</v>
          </cell>
          <cell r="AL364">
            <v>-10</v>
          </cell>
          <cell r="AN364">
            <v>-406.01599999999996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H365">
            <v>1012079.37</v>
          </cell>
          <cell r="J365">
            <v>-1855.46</v>
          </cell>
          <cell r="L365">
            <v>1010223.91</v>
          </cell>
          <cell r="N365">
            <v>-1885.0000000000002</v>
          </cell>
          <cell r="P365">
            <v>1008338.91</v>
          </cell>
          <cell r="R365">
            <v>189209</v>
          </cell>
          <cell r="T365">
            <v>1.7602557518090929</v>
          </cell>
          <cell r="V365">
            <v>17799</v>
          </cell>
          <cell r="X365">
            <v>-1855.46</v>
          </cell>
          <cell r="Z365">
            <v>-40</v>
          </cell>
          <cell r="AB365">
            <v>-742.18399999999997</v>
          </cell>
          <cell r="AD365">
            <v>204410.356</v>
          </cell>
          <cell r="AF365">
            <v>1.7602557518090929</v>
          </cell>
          <cell r="AH365">
            <v>17766</v>
          </cell>
          <cell r="AJ365">
            <v>-1885.0000000000002</v>
          </cell>
          <cell r="AL365">
            <v>-40</v>
          </cell>
          <cell r="AN365">
            <v>-754.00000000000011</v>
          </cell>
          <cell r="AP365">
            <v>219537.356</v>
          </cell>
        </row>
        <row r="366">
          <cell r="A366">
            <v>0</v>
          </cell>
          <cell r="F366" t="str">
            <v>TOTAL SWIFT</v>
          </cell>
          <cell r="H366">
            <v>98825719.63000001</v>
          </cell>
          <cell r="J366">
            <v>-298620.50000000006</v>
          </cell>
          <cell r="L366">
            <v>98527099.129999995</v>
          </cell>
          <cell r="N366">
            <v>-305134.42000000004</v>
          </cell>
          <cell r="P366">
            <v>98221964.710000008</v>
          </cell>
          <cell r="R366">
            <v>38740052</v>
          </cell>
          <cell r="V366">
            <v>1339541</v>
          </cell>
          <cell r="X366">
            <v>-298620.50000000006</v>
          </cell>
          <cell r="AB366">
            <v>-111822.448</v>
          </cell>
          <cell r="AD366">
            <v>39669150.051999994</v>
          </cell>
          <cell r="AH366">
            <v>1335192</v>
          </cell>
          <cell r="AJ366">
            <v>-305134.42000000004</v>
          </cell>
          <cell r="AN366">
            <v>-114151.75400000003</v>
          </cell>
          <cell r="AP366">
            <v>40585055.877999999</v>
          </cell>
        </row>
        <row r="367">
          <cell r="A367">
            <v>0</v>
          </cell>
        </row>
        <row r="368">
          <cell r="A368">
            <v>0</v>
          </cell>
          <cell r="F368" t="str">
            <v>VIVA NAUGHTON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H369">
            <v>403224.93</v>
          </cell>
          <cell r="J369">
            <v>-894.41</v>
          </cell>
          <cell r="L369">
            <v>402330.52</v>
          </cell>
          <cell r="N369">
            <v>-908.28999999999985</v>
          </cell>
          <cell r="P369">
            <v>401422.23000000004</v>
          </cell>
          <cell r="R369">
            <v>175574</v>
          </cell>
          <cell r="T369">
            <v>1.9792761992696983</v>
          </cell>
          <cell r="V369">
            <v>7972</v>
          </cell>
          <cell r="X369">
            <v>-894.41</v>
          </cell>
          <cell r="Z369">
            <v>-40</v>
          </cell>
          <cell r="AB369">
            <v>-357.76400000000001</v>
          </cell>
          <cell r="AD369">
            <v>182293.826</v>
          </cell>
          <cell r="AF369">
            <v>1.9792761992696983</v>
          </cell>
          <cell r="AH369">
            <v>7954</v>
          </cell>
          <cell r="AJ369">
            <v>-908.28999999999985</v>
          </cell>
          <cell r="AL369">
            <v>-40</v>
          </cell>
          <cell r="AN369">
            <v>-363.31599999999992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H370">
            <v>103506.99</v>
          </cell>
          <cell r="J370">
            <v>-160.92999999999998</v>
          </cell>
          <cell r="L370">
            <v>103346.06000000001</v>
          </cell>
          <cell r="N370">
            <v>-165.18</v>
          </cell>
          <cell r="P370">
            <v>103180.88000000002</v>
          </cell>
          <cell r="R370">
            <v>46360</v>
          </cell>
          <cell r="T370">
            <v>2.012965151576795</v>
          </cell>
          <cell r="V370">
            <v>2082</v>
          </cell>
          <cell r="X370">
            <v>-160.92999999999998</v>
          </cell>
          <cell r="Z370">
            <v>-40</v>
          </cell>
          <cell r="AB370">
            <v>-64.371999999999986</v>
          </cell>
          <cell r="AD370">
            <v>48216.697999999997</v>
          </cell>
          <cell r="AF370">
            <v>2.012965151576795</v>
          </cell>
          <cell r="AH370">
            <v>2079</v>
          </cell>
          <cell r="AJ370">
            <v>-165.18</v>
          </cell>
          <cell r="AL370">
            <v>-40</v>
          </cell>
          <cell r="AN370">
            <v>-66.072000000000003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H371">
            <v>497437.95</v>
          </cell>
          <cell r="J371">
            <v>-1677.45</v>
          </cell>
          <cell r="L371">
            <v>495760.5</v>
          </cell>
          <cell r="N371">
            <v>-1760.31</v>
          </cell>
          <cell r="P371">
            <v>494000.19</v>
          </cell>
          <cell r="R371">
            <v>232298</v>
          </cell>
          <cell r="T371">
            <v>2.0953759186805692</v>
          </cell>
          <cell r="V371">
            <v>10406</v>
          </cell>
          <cell r="X371">
            <v>-1677.45</v>
          </cell>
          <cell r="Z371">
            <v>-40</v>
          </cell>
          <cell r="AB371">
            <v>-670.98</v>
          </cell>
          <cell r="AD371">
            <v>240355.56999999998</v>
          </cell>
          <cell r="AF371">
            <v>2.0953759186805692</v>
          </cell>
          <cell r="AH371">
            <v>10370</v>
          </cell>
          <cell r="AJ371">
            <v>-1760.31</v>
          </cell>
          <cell r="AL371">
            <v>-40</v>
          </cell>
          <cell r="AN371">
            <v>-704.12399999999991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H372">
            <v>169721.82</v>
          </cell>
          <cell r="J372">
            <v>-1681.18</v>
          </cell>
          <cell r="L372">
            <v>168040.64</v>
          </cell>
          <cell r="N372">
            <v>-1699.86</v>
          </cell>
          <cell r="P372">
            <v>166340.78000000003</v>
          </cell>
          <cell r="R372">
            <v>71684</v>
          </cell>
          <cell r="T372">
            <v>2.1959334212712647</v>
          </cell>
          <cell r="V372">
            <v>3709</v>
          </cell>
          <cell r="X372">
            <v>-1681.18</v>
          </cell>
          <cell r="Z372">
            <v>-20</v>
          </cell>
          <cell r="AB372">
            <v>-336.23599999999999</v>
          </cell>
          <cell r="AD372">
            <v>73375.584000000003</v>
          </cell>
          <cell r="AF372">
            <v>2.1959334212712647</v>
          </cell>
          <cell r="AH372">
            <v>3671</v>
          </cell>
          <cell r="AJ372">
            <v>-1699.86</v>
          </cell>
          <cell r="AL372">
            <v>-20</v>
          </cell>
          <cell r="AN372">
            <v>-339.97199999999998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H373">
            <v>20594.259999999998</v>
          </cell>
          <cell r="J373">
            <v>-140.24</v>
          </cell>
          <cell r="L373">
            <v>20454.019999999997</v>
          </cell>
          <cell r="N373">
            <v>-140.97999999999999</v>
          </cell>
          <cell r="P373">
            <v>20313.039999999997</v>
          </cell>
          <cell r="R373">
            <v>8858</v>
          </cell>
          <cell r="T373">
            <v>2.0547580320158709</v>
          </cell>
          <cell r="V373">
            <v>422</v>
          </cell>
          <cell r="X373">
            <v>-140.24</v>
          </cell>
          <cell r="Z373">
            <v>-10</v>
          </cell>
          <cell r="AB373">
            <v>-14.024000000000001</v>
          </cell>
          <cell r="AD373">
            <v>9125.7360000000008</v>
          </cell>
          <cell r="AF373">
            <v>2.0547580320158709</v>
          </cell>
          <cell r="AH373">
            <v>419</v>
          </cell>
          <cell r="AJ373">
            <v>-140.97999999999999</v>
          </cell>
          <cell r="AL373">
            <v>-10</v>
          </cell>
          <cell r="AN373">
            <v>-14.097999999999999</v>
          </cell>
          <cell r="AP373">
            <v>9389.6580000000013</v>
          </cell>
        </row>
        <row r="374">
          <cell r="A374">
            <v>0</v>
          </cell>
          <cell r="F374" t="str">
            <v>TOTAL VIVA NAUGHTON</v>
          </cell>
          <cell r="H374">
            <v>1194485.95</v>
          </cell>
          <cell r="J374">
            <v>-4554.21</v>
          </cell>
          <cell r="L374">
            <v>1189931.7400000002</v>
          </cell>
          <cell r="N374">
            <v>-4674.619999999999</v>
          </cell>
          <cell r="P374">
            <v>1185257.1200000001</v>
          </cell>
          <cell r="R374">
            <v>534774</v>
          </cell>
          <cell r="V374">
            <v>24591</v>
          </cell>
          <cell r="X374">
            <v>-4554.21</v>
          </cell>
          <cell r="AB374">
            <v>-1443.3759999999997</v>
          </cell>
          <cell r="AD374">
            <v>553367.41399999999</v>
          </cell>
          <cell r="AH374">
            <v>24493</v>
          </cell>
          <cell r="AJ374">
            <v>-4674.619999999999</v>
          </cell>
          <cell r="AN374">
            <v>-1487.5819999999997</v>
          </cell>
          <cell r="AP374">
            <v>571698.21200000006</v>
          </cell>
        </row>
        <row r="375">
          <cell r="A375">
            <v>0</v>
          </cell>
        </row>
        <row r="376">
          <cell r="A376">
            <v>0</v>
          </cell>
          <cell r="F376" t="str">
            <v>WALLOWA FALLS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H377">
            <v>112225.05</v>
          </cell>
          <cell r="J377">
            <v>-269.01</v>
          </cell>
          <cell r="L377">
            <v>111956.04000000001</v>
          </cell>
          <cell r="N377">
            <v>-272.92</v>
          </cell>
          <cell r="P377">
            <v>111683.12000000001</v>
          </cell>
          <cell r="R377">
            <v>88911</v>
          </cell>
          <cell r="T377">
            <v>3.9350702748975155</v>
          </cell>
          <cell r="V377">
            <v>4411</v>
          </cell>
          <cell r="X377">
            <v>-269.01</v>
          </cell>
          <cell r="Z377">
            <v>-40</v>
          </cell>
          <cell r="AB377">
            <v>-107.604</v>
          </cell>
          <cell r="AD377">
            <v>92945.385999999999</v>
          </cell>
          <cell r="AF377">
            <v>3.9350702748975155</v>
          </cell>
          <cell r="AH377">
            <v>4400</v>
          </cell>
          <cell r="AJ377">
            <v>-272.92</v>
          </cell>
          <cell r="AL377">
            <v>-40</v>
          </cell>
          <cell r="AN377">
            <v>-109.16800000000001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H378">
            <v>909447.61</v>
          </cell>
          <cell r="J378">
            <v>-1558.0699999999997</v>
          </cell>
          <cell r="L378">
            <v>907889.54</v>
          </cell>
          <cell r="N378">
            <v>-1592.7600000000002</v>
          </cell>
          <cell r="P378">
            <v>906296.78</v>
          </cell>
          <cell r="R378">
            <v>719140</v>
          </cell>
          <cell r="T378">
            <v>4.0049468360564591</v>
          </cell>
          <cell r="V378">
            <v>36392</v>
          </cell>
          <cell r="X378">
            <v>-1558.0699999999997</v>
          </cell>
          <cell r="Z378">
            <v>-40</v>
          </cell>
          <cell r="AB378">
            <v>-623.22799999999984</v>
          </cell>
          <cell r="AD378">
            <v>753350.70200000005</v>
          </cell>
          <cell r="AF378">
            <v>4.0049468360564591</v>
          </cell>
          <cell r="AH378">
            <v>36329</v>
          </cell>
          <cell r="AJ378">
            <v>-1592.7600000000002</v>
          </cell>
          <cell r="AL378">
            <v>-40</v>
          </cell>
          <cell r="AN378">
            <v>-637.10400000000004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H379">
            <v>105583.87</v>
          </cell>
          <cell r="J379">
            <v>-549.29</v>
          </cell>
          <cell r="L379">
            <v>105034.58</v>
          </cell>
          <cell r="N379">
            <v>-564.47</v>
          </cell>
          <cell r="P379">
            <v>104470.11</v>
          </cell>
          <cell r="R379">
            <v>72452</v>
          </cell>
          <cell r="T379">
            <v>2.466890210770154</v>
          </cell>
          <cell r="V379">
            <v>2598</v>
          </cell>
          <cell r="X379">
            <v>-549.29</v>
          </cell>
          <cell r="Z379">
            <v>-40</v>
          </cell>
          <cell r="AB379">
            <v>-219.71599999999998</v>
          </cell>
          <cell r="AD379">
            <v>74280.994000000006</v>
          </cell>
          <cell r="AF379">
            <v>2.466890210770154</v>
          </cell>
          <cell r="AH379">
            <v>2584</v>
          </cell>
          <cell r="AJ379">
            <v>-564.47</v>
          </cell>
          <cell r="AL379">
            <v>-40</v>
          </cell>
          <cell r="AN379">
            <v>-225.78800000000004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H380">
            <v>1393215.15</v>
          </cell>
          <cell r="J380">
            <v>-11495.91</v>
          </cell>
          <cell r="L380">
            <v>1381719.24</v>
          </cell>
          <cell r="N380">
            <v>-11737.25</v>
          </cell>
          <cell r="P380">
            <v>1369981.99</v>
          </cell>
          <cell r="R380">
            <v>1040214</v>
          </cell>
          <cell r="T380">
            <v>5.6236456654487563</v>
          </cell>
          <cell r="V380">
            <v>78026</v>
          </cell>
          <cell r="X380">
            <v>-11495.91</v>
          </cell>
          <cell r="Z380">
            <v>-20</v>
          </cell>
          <cell r="AB380">
            <v>-2299.1820000000002</v>
          </cell>
          <cell r="AD380">
            <v>1104444.9080000001</v>
          </cell>
          <cell r="AF380">
            <v>5.6236456654487563</v>
          </cell>
          <cell r="AH380">
            <v>77373</v>
          </cell>
          <cell r="AJ380">
            <v>-11737.25</v>
          </cell>
          <cell r="AL380">
            <v>-20</v>
          </cell>
          <cell r="AN380">
            <v>-2347.4499999999998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H381">
            <v>310958.51</v>
          </cell>
          <cell r="J381">
            <v>-605.94000000000005</v>
          </cell>
          <cell r="L381">
            <v>310352.57</v>
          </cell>
          <cell r="N381">
            <v>-614.64</v>
          </cell>
          <cell r="P381">
            <v>309737.93</v>
          </cell>
          <cell r="R381">
            <v>235849</v>
          </cell>
          <cell r="T381">
            <v>5.0770367878734017</v>
          </cell>
          <cell r="V381">
            <v>15772</v>
          </cell>
          <cell r="X381">
            <v>-605.94000000000005</v>
          </cell>
          <cell r="Z381">
            <v>-40</v>
          </cell>
          <cell r="AB381">
            <v>-242.37600000000003</v>
          </cell>
          <cell r="AD381">
            <v>250772.68400000001</v>
          </cell>
          <cell r="AF381">
            <v>5.0770367878734017</v>
          </cell>
          <cell r="AH381">
            <v>15741</v>
          </cell>
          <cell r="AJ381">
            <v>-614.64</v>
          </cell>
          <cell r="AL381">
            <v>-40</v>
          </cell>
          <cell r="AN381">
            <v>-245.85599999999999</v>
          </cell>
          <cell r="AP381">
            <v>265653.18799999997</v>
          </cell>
        </row>
        <row r="382">
          <cell r="A382">
            <v>0</v>
          </cell>
          <cell r="F382" t="str">
            <v>TOTAL WALLOWA FALLS</v>
          </cell>
          <cell r="H382">
            <v>2831430.1899999995</v>
          </cell>
          <cell r="J382">
            <v>-14478.22</v>
          </cell>
          <cell r="L382">
            <v>2816951.97</v>
          </cell>
          <cell r="N382">
            <v>-14782.04</v>
          </cell>
          <cell r="P382">
            <v>2802169.93</v>
          </cell>
          <cell r="R382">
            <v>2156566</v>
          </cell>
          <cell r="V382">
            <v>137199</v>
          </cell>
          <cell r="X382">
            <v>-14478.22</v>
          </cell>
          <cell r="AB382">
            <v>-3492.1060000000002</v>
          </cell>
          <cell r="AD382">
            <v>2275794.6740000001</v>
          </cell>
          <cell r="AH382">
            <v>136427</v>
          </cell>
          <cell r="AJ382">
            <v>-14782.04</v>
          </cell>
          <cell r="AN382">
            <v>-3565.366</v>
          </cell>
          <cell r="AP382">
            <v>2393874.2680000002</v>
          </cell>
        </row>
        <row r="383">
          <cell r="A383">
            <v>0</v>
          </cell>
        </row>
        <row r="384">
          <cell r="A384">
            <v>0</v>
          </cell>
          <cell r="F384" t="str">
            <v>WEBER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H385">
            <v>368302.99</v>
          </cell>
          <cell r="J385">
            <v>-1207.1400000000001</v>
          </cell>
          <cell r="L385">
            <v>367095.85</v>
          </cell>
          <cell r="N385">
            <v>-1223.6500000000001</v>
          </cell>
          <cell r="P385">
            <v>365872.19999999995</v>
          </cell>
          <cell r="R385">
            <v>258763</v>
          </cell>
          <cell r="T385">
            <v>3.2878712336392217</v>
          </cell>
          <cell r="V385">
            <v>12089</v>
          </cell>
          <cell r="X385">
            <v>-1207.1400000000001</v>
          </cell>
          <cell r="Z385">
            <v>-40</v>
          </cell>
          <cell r="AB385">
            <v>-482.85600000000005</v>
          </cell>
          <cell r="AD385">
            <v>269162.00399999996</v>
          </cell>
          <cell r="AF385">
            <v>3.2878712336392217</v>
          </cell>
          <cell r="AH385">
            <v>12050</v>
          </cell>
          <cell r="AJ385">
            <v>-1223.6500000000001</v>
          </cell>
          <cell r="AL385">
            <v>-40</v>
          </cell>
          <cell r="AN385">
            <v>-489.46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H386">
            <v>1358944.18</v>
          </cell>
          <cell r="J386">
            <v>-4737.329999999999</v>
          </cell>
          <cell r="L386">
            <v>1354206.8499999999</v>
          </cell>
          <cell r="N386">
            <v>-4829.4800000000005</v>
          </cell>
          <cell r="P386">
            <v>1349377.3699999999</v>
          </cell>
          <cell r="R386">
            <v>931858</v>
          </cell>
          <cell r="T386">
            <v>2.9196347226350046</v>
          </cell>
          <cell r="V386">
            <v>39607</v>
          </cell>
          <cell r="X386">
            <v>-4737.329999999999</v>
          </cell>
          <cell r="Z386">
            <v>-40</v>
          </cell>
          <cell r="AB386">
            <v>-1894.9319999999996</v>
          </cell>
          <cell r="AD386">
            <v>964832.73800000001</v>
          </cell>
          <cell r="AF386">
            <v>2.9196347226350046</v>
          </cell>
          <cell r="AH386">
            <v>39467</v>
          </cell>
          <cell r="AJ386">
            <v>-4829.4800000000005</v>
          </cell>
          <cell r="AL386">
            <v>-40</v>
          </cell>
          <cell r="AN386">
            <v>-1931.7920000000001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H387">
            <v>904665.2</v>
          </cell>
          <cell r="J387">
            <v>-3585.5099999999998</v>
          </cell>
          <cell r="L387">
            <v>901079.69</v>
          </cell>
          <cell r="N387">
            <v>-3716.3000000000006</v>
          </cell>
          <cell r="P387">
            <v>897363.3899999999</v>
          </cell>
          <cell r="R387">
            <v>592171</v>
          </cell>
          <cell r="T387">
            <v>3.7694999138193035</v>
          </cell>
          <cell r="V387">
            <v>34034</v>
          </cell>
          <cell r="X387">
            <v>-3585.5099999999998</v>
          </cell>
          <cell r="Z387">
            <v>-40</v>
          </cell>
          <cell r="AB387">
            <v>-1434.204</v>
          </cell>
          <cell r="AD387">
            <v>621185.28599999996</v>
          </cell>
          <cell r="AF387">
            <v>3.7694999138193035</v>
          </cell>
          <cell r="AH387">
            <v>33896</v>
          </cell>
          <cell r="AJ387">
            <v>-3716.3000000000006</v>
          </cell>
          <cell r="AL387">
            <v>-40</v>
          </cell>
          <cell r="AN387">
            <v>-1486.5200000000002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H388">
            <v>253737.73</v>
          </cell>
          <cell r="J388">
            <v>-1481.46</v>
          </cell>
          <cell r="L388">
            <v>252256.27000000002</v>
          </cell>
          <cell r="N388">
            <v>-1625</v>
          </cell>
          <cell r="P388">
            <v>250631.27000000002</v>
          </cell>
          <cell r="R388">
            <v>71575</v>
          </cell>
          <cell r="T388">
            <v>3.5732580842125987</v>
          </cell>
          <cell r="V388">
            <v>9040</v>
          </cell>
          <cell r="X388">
            <v>-1481.46</v>
          </cell>
          <cell r="Z388">
            <v>-20</v>
          </cell>
          <cell r="AB388">
            <v>-296.29200000000003</v>
          </cell>
          <cell r="AD388">
            <v>78837.247999999992</v>
          </cell>
          <cell r="AF388">
            <v>3.5732580842125987</v>
          </cell>
          <cell r="AH388">
            <v>8985</v>
          </cell>
          <cell r="AJ388">
            <v>-1625</v>
          </cell>
          <cell r="AL388">
            <v>-20</v>
          </cell>
          <cell r="AN388">
            <v>-325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H389">
            <v>22270.09</v>
          </cell>
          <cell r="J389">
            <v>-153.48000000000002</v>
          </cell>
          <cell r="L389">
            <v>22116.61</v>
          </cell>
          <cell r="N389">
            <v>-154.32</v>
          </cell>
          <cell r="P389">
            <v>21962.29</v>
          </cell>
          <cell r="R389">
            <v>14643</v>
          </cell>
          <cell r="T389">
            <v>3.861252220228776</v>
          </cell>
          <cell r="V389">
            <v>857</v>
          </cell>
          <cell r="X389">
            <v>-153.48000000000002</v>
          </cell>
          <cell r="Z389">
            <v>-10</v>
          </cell>
          <cell r="AB389">
            <v>-15.348000000000003</v>
          </cell>
          <cell r="AD389">
            <v>15331.172</v>
          </cell>
          <cell r="AF389">
            <v>3.861252220228776</v>
          </cell>
          <cell r="AH389">
            <v>851</v>
          </cell>
          <cell r="AJ389">
            <v>-154.32</v>
          </cell>
          <cell r="AL389">
            <v>-10</v>
          </cell>
          <cell r="AN389">
            <v>-15.431999999999999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H390">
            <v>39856.53</v>
          </cell>
          <cell r="J390">
            <v>-78.72</v>
          </cell>
          <cell r="L390">
            <v>39777.81</v>
          </cell>
          <cell r="N390">
            <v>-79.849999999999994</v>
          </cell>
          <cell r="P390">
            <v>39697.96</v>
          </cell>
          <cell r="R390">
            <v>24646</v>
          </cell>
          <cell r="T390">
            <v>4.595721467672182</v>
          </cell>
          <cell r="V390">
            <v>1830</v>
          </cell>
          <cell r="X390">
            <v>-78.72</v>
          </cell>
          <cell r="Z390">
            <v>-40</v>
          </cell>
          <cell r="AB390">
            <v>-31.488000000000003</v>
          </cell>
          <cell r="AD390">
            <v>26365.791999999998</v>
          </cell>
          <cell r="AF390">
            <v>4.595721467672182</v>
          </cell>
          <cell r="AH390">
            <v>1826</v>
          </cell>
          <cell r="AJ390">
            <v>-79.849999999999994</v>
          </cell>
          <cell r="AL390">
            <v>-40</v>
          </cell>
          <cell r="AN390">
            <v>-31.94</v>
          </cell>
          <cell r="AP390">
            <v>28080.002</v>
          </cell>
        </row>
        <row r="391">
          <cell r="A391">
            <v>0</v>
          </cell>
          <cell r="F391" t="str">
            <v>TOTAL WEBER</v>
          </cell>
          <cell r="H391">
            <v>2947776.7199999997</v>
          </cell>
          <cell r="J391">
            <v>-11243.639999999998</v>
          </cell>
          <cell r="L391">
            <v>2936533.0799999996</v>
          </cell>
          <cell r="N391">
            <v>-11628.600000000002</v>
          </cell>
          <cell r="P391">
            <v>2924904.48</v>
          </cell>
          <cell r="R391">
            <v>1893656</v>
          </cell>
          <cell r="V391">
            <v>97457</v>
          </cell>
          <cell r="X391">
            <v>-11243.639999999998</v>
          </cell>
          <cell r="AB391">
            <v>-4155.12</v>
          </cell>
          <cell r="AD391">
            <v>1975714.2399999998</v>
          </cell>
          <cell r="AH391">
            <v>97075</v>
          </cell>
          <cell r="AJ391">
            <v>-11628.600000000002</v>
          </cell>
          <cell r="AN391">
            <v>-4280.1439999999993</v>
          </cell>
          <cell r="AP391">
            <v>2056880.4959999998</v>
          </cell>
        </row>
        <row r="392">
          <cell r="A392">
            <v>0</v>
          </cell>
        </row>
        <row r="393">
          <cell r="A393">
            <v>0</v>
          </cell>
          <cell r="F393" t="str">
            <v>YALE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H394">
            <v>761579.86</v>
          </cell>
          <cell r="J394">
            <v>0</v>
          </cell>
          <cell r="L394">
            <v>761579.86</v>
          </cell>
          <cell r="N394">
            <v>0</v>
          </cell>
          <cell r="P394">
            <v>761579.86</v>
          </cell>
          <cell r="R394">
            <v>478924</v>
          </cell>
          <cell r="T394">
            <v>1.0379638383360907</v>
          </cell>
          <cell r="V394">
            <v>7905</v>
          </cell>
          <cell r="X394">
            <v>0</v>
          </cell>
          <cell r="Z394">
            <v>0</v>
          </cell>
          <cell r="AB394">
            <v>0</v>
          </cell>
          <cell r="AD394">
            <v>486829</v>
          </cell>
          <cell r="AF394">
            <v>1.0379638383360907</v>
          </cell>
          <cell r="AH394">
            <v>7905</v>
          </cell>
          <cell r="AJ394">
            <v>0</v>
          </cell>
          <cell r="AL394">
            <v>0</v>
          </cell>
          <cell r="AN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H395">
            <v>7680924.5599999996</v>
          </cell>
          <cell r="J395">
            <v>-19407.510000000002</v>
          </cell>
          <cell r="L395">
            <v>7661517.0499999998</v>
          </cell>
          <cell r="N395">
            <v>-19692.299999999992</v>
          </cell>
          <cell r="P395">
            <v>7641824.75</v>
          </cell>
          <cell r="R395">
            <v>2877974</v>
          </cell>
          <cell r="T395">
            <v>1.5325235151839924</v>
          </cell>
          <cell r="V395">
            <v>117563</v>
          </cell>
          <cell r="X395">
            <v>-19407.510000000002</v>
          </cell>
          <cell r="Z395">
            <v>-40</v>
          </cell>
          <cell r="AB395">
            <v>-7763.0040000000017</v>
          </cell>
          <cell r="AD395">
            <v>2968366.486</v>
          </cell>
          <cell r="AF395">
            <v>1.5325235151839924</v>
          </cell>
          <cell r="AH395">
            <v>117264</v>
          </cell>
          <cell r="AJ395">
            <v>-19692.299999999992</v>
          </cell>
          <cell r="AL395">
            <v>-40</v>
          </cell>
          <cell r="AN395">
            <v>-7876.9199999999964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H396">
            <v>27653817.170000002</v>
          </cell>
          <cell r="J396">
            <v>-94029.87000000001</v>
          </cell>
          <cell r="L396">
            <v>27559787.300000001</v>
          </cell>
          <cell r="N396">
            <v>-95922.210000000021</v>
          </cell>
          <cell r="P396">
            <v>27463865.09</v>
          </cell>
          <cell r="R396">
            <v>17340072</v>
          </cell>
          <cell r="T396">
            <v>1.1266153946555395</v>
          </cell>
          <cell r="V396">
            <v>311022</v>
          </cell>
          <cell r="X396">
            <v>-94029.87000000001</v>
          </cell>
          <cell r="Z396">
            <v>-40</v>
          </cell>
          <cell r="AB396">
            <v>-37611.948000000004</v>
          </cell>
          <cell r="AD396">
            <v>17519452.182</v>
          </cell>
          <cell r="AF396">
            <v>1.1266153946555395</v>
          </cell>
          <cell r="AH396">
            <v>309952</v>
          </cell>
          <cell r="AJ396">
            <v>-95922.210000000021</v>
          </cell>
          <cell r="AL396">
            <v>-40</v>
          </cell>
          <cell r="AN396">
            <v>-38368.884000000005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H397">
            <v>10698063.15</v>
          </cell>
          <cell r="J397">
            <v>-63958.44</v>
          </cell>
          <cell r="L397">
            <v>10634104.710000001</v>
          </cell>
          <cell r="N397">
            <v>-65372.32</v>
          </cell>
          <cell r="P397">
            <v>10568732.390000001</v>
          </cell>
          <cell r="R397">
            <v>5320770</v>
          </cell>
          <cell r="T397">
            <v>1.614981096069287</v>
          </cell>
          <cell r="V397">
            <v>172255</v>
          </cell>
          <cell r="X397">
            <v>-63958.44</v>
          </cell>
          <cell r="Z397">
            <v>-40</v>
          </cell>
          <cell r="AB397">
            <v>-25583.376</v>
          </cell>
          <cell r="AD397">
            <v>5403483.1839999994</v>
          </cell>
          <cell r="AF397">
            <v>1.614981096069287</v>
          </cell>
          <cell r="AH397">
            <v>171211</v>
          </cell>
          <cell r="AJ397">
            <v>-65372.32</v>
          </cell>
          <cell r="AL397">
            <v>-40</v>
          </cell>
          <cell r="AN397">
            <v>-26148.928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H398">
            <v>3586772.18</v>
          </cell>
          <cell r="J398">
            <v>-32193.97</v>
          </cell>
          <cell r="L398">
            <v>3554578.21</v>
          </cell>
          <cell r="N398">
            <v>-32702.660000000003</v>
          </cell>
          <cell r="P398">
            <v>3521875.55</v>
          </cell>
          <cell r="R398">
            <v>1205844</v>
          </cell>
          <cell r="T398">
            <v>2.1548669183784277</v>
          </cell>
          <cell r="V398">
            <v>76943</v>
          </cell>
          <cell r="X398">
            <v>-32193.97</v>
          </cell>
          <cell r="Z398">
            <v>-20</v>
          </cell>
          <cell r="AB398">
            <v>-6438.7939999999999</v>
          </cell>
          <cell r="AD398">
            <v>1244154.236</v>
          </cell>
          <cell r="AF398">
            <v>2.1548669183784277</v>
          </cell>
          <cell r="AH398">
            <v>76244</v>
          </cell>
          <cell r="AJ398">
            <v>-32702.660000000003</v>
          </cell>
          <cell r="AL398">
            <v>-20</v>
          </cell>
          <cell r="AN398">
            <v>-6540.5320000000011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H399">
            <v>546858.96</v>
          </cell>
          <cell r="J399">
            <v>-5972.1100000000006</v>
          </cell>
          <cell r="L399">
            <v>540886.85</v>
          </cell>
          <cell r="N399">
            <v>-6014.25</v>
          </cell>
          <cell r="P399">
            <v>534872.6</v>
          </cell>
          <cell r="R399">
            <v>314609</v>
          </cell>
          <cell r="T399">
            <v>1.2426546856251177</v>
          </cell>
          <cell r="V399">
            <v>6758</v>
          </cell>
          <cell r="X399">
            <v>-5972.1100000000006</v>
          </cell>
          <cell r="Z399">
            <v>-10</v>
          </cell>
          <cell r="AB399">
            <v>-597.21100000000001</v>
          </cell>
          <cell r="AD399">
            <v>314797.679</v>
          </cell>
          <cell r="AF399">
            <v>1.2426546856251177</v>
          </cell>
          <cell r="AH399">
            <v>6684</v>
          </cell>
          <cell r="AJ399">
            <v>-6014.25</v>
          </cell>
          <cell r="AL399">
            <v>-10</v>
          </cell>
          <cell r="AN399">
            <v>-601.42499999999995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H400">
            <v>1439462.47</v>
          </cell>
          <cell r="J400">
            <v>-2941.1200000000003</v>
          </cell>
          <cell r="L400">
            <v>1436521.3499999999</v>
          </cell>
          <cell r="N400">
            <v>-2984.4900000000007</v>
          </cell>
          <cell r="P400">
            <v>1433536.8599999999</v>
          </cell>
          <cell r="R400">
            <v>423930</v>
          </cell>
          <cell r="T400">
            <v>2.0195218426372139</v>
          </cell>
          <cell r="V400">
            <v>29041</v>
          </cell>
          <cell r="X400">
            <v>-2941.1200000000003</v>
          </cell>
          <cell r="Z400">
            <v>-40</v>
          </cell>
          <cell r="AB400">
            <v>-1176.4480000000001</v>
          </cell>
          <cell r="AD400">
            <v>448853.43200000003</v>
          </cell>
          <cell r="AF400">
            <v>2.0195218426372139</v>
          </cell>
          <cell r="AH400">
            <v>28981</v>
          </cell>
          <cell r="AJ400">
            <v>-2984.4900000000007</v>
          </cell>
          <cell r="AL400">
            <v>-40</v>
          </cell>
          <cell r="AN400">
            <v>-1193.7960000000003</v>
          </cell>
          <cell r="AP400">
            <v>473656.14600000007</v>
          </cell>
        </row>
        <row r="401">
          <cell r="A401">
            <v>0</v>
          </cell>
          <cell r="F401" t="str">
            <v>TOTAL YALE</v>
          </cell>
          <cell r="H401">
            <v>52367478.350000001</v>
          </cell>
          <cell r="J401">
            <v>-218503.02000000002</v>
          </cell>
          <cell r="L401">
            <v>52148975.330000006</v>
          </cell>
          <cell r="N401">
            <v>-222688.23</v>
          </cell>
          <cell r="P401">
            <v>51926287.100000001</v>
          </cell>
          <cell r="R401">
            <v>27962123</v>
          </cell>
          <cell r="V401">
            <v>721487</v>
          </cell>
          <cell r="X401">
            <v>-218503.02000000002</v>
          </cell>
          <cell r="AB401">
            <v>-79170.781000000003</v>
          </cell>
          <cell r="AD401">
            <v>28385936.199000005</v>
          </cell>
          <cell r="AH401">
            <v>718241</v>
          </cell>
          <cell r="AJ401">
            <v>-222688.23</v>
          </cell>
          <cell r="AN401">
            <v>-80730.485000000015</v>
          </cell>
          <cell r="AP401">
            <v>28800758.484000001</v>
          </cell>
        </row>
        <row r="402">
          <cell r="A402">
            <v>0</v>
          </cell>
        </row>
        <row r="403">
          <cell r="A403">
            <v>0</v>
          </cell>
          <cell r="F403" t="str">
            <v>HYDRO DECOMMISSIONING RESERVE</v>
          </cell>
          <cell r="Z403" t="str">
            <v>a</v>
          </cell>
          <cell r="AL403" t="str">
            <v>a</v>
          </cell>
        </row>
        <row r="404">
          <cell r="A404">
            <v>0</v>
          </cell>
        </row>
        <row r="405">
          <cell r="A405">
            <v>0</v>
          </cell>
          <cell r="F405" t="str">
            <v>TOTAL HYDRAULIC PRODUCTION</v>
          </cell>
          <cell r="H405">
            <v>697877989.23999989</v>
          </cell>
          <cell r="J405">
            <v>-3764106.7100000014</v>
          </cell>
          <cell r="L405">
            <v>694113882.53000009</v>
          </cell>
          <cell r="N405">
            <v>-1816961.87</v>
          </cell>
          <cell r="P405">
            <v>692296920.65999997</v>
          </cell>
          <cell r="R405">
            <v>252658873</v>
          </cell>
          <cell r="V405">
            <v>19011287</v>
          </cell>
          <cell r="X405">
            <v>-3764106.7100000014</v>
          </cell>
          <cell r="AB405">
            <v>-632171.84499999997</v>
          </cell>
          <cell r="AD405">
            <v>267273881.4449999</v>
          </cell>
          <cell r="AH405">
            <v>18894248</v>
          </cell>
          <cell r="AJ405">
            <v>-1816961.87</v>
          </cell>
          <cell r="AN405">
            <v>-647660.34999999986</v>
          </cell>
          <cell r="AP405">
            <v>283703507.22499996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  <cell r="E408" t="str">
            <v>OTHER PRODUCTION PLANT</v>
          </cell>
        </row>
        <row r="409">
          <cell r="A409">
            <v>0</v>
          </cell>
        </row>
        <row r="410">
          <cell r="A410">
            <v>0</v>
          </cell>
          <cell r="F410" t="str">
            <v>CHEHALIS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H411">
            <v>23264895.84</v>
          </cell>
          <cell r="J411">
            <v>-1013.96</v>
          </cell>
          <cell r="L411">
            <v>23263881.879999999</v>
          </cell>
          <cell r="N411">
            <v>-1413.9099999999999</v>
          </cell>
          <cell r="P411">
            <v>23262467.969999999</v>
          </cell>
          <cell r="R411">
            <v>4770678</v>
          </cell>
          <cell r="T411">
            <v>2.52</v>
          </cell>
          <cell r="V411">
            <v>586263</v>
          </cell>
          <cell r="X411">
            <v>-1013.96</v>
          </cell>
          <cell r="Z411">
            <v>-5</v>
          </cell>
          <cell r="AB411">
            <v>-50.698</v>
          </cell>
          <cell r="AD411">
            <v>5355876.3420000002</v>
          </cell>
          <cell r="AF411">
            <v>2.52</v>
          </cell>
          <cell r="AH411">
            <v>586232</v>
          </cell>
          <cell r="AJ411">
            <v>-1413.9099999999999</v>
          </cell>
          <cell r="AL411">
            <v>-5</v>
          </cell>
          <cell r="AN411">
            <v>-70.695499999999996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H412">
            <v>1597345.52</v>
          </cell>
          <cell r="J412">
            <v>-5418.41</v>
          </cell>
          <cell r="L412">
            <v>1591927.11</v>
          </cell>
          <cell r="N412">
            <v>-5751.98</v>
          </cell>
          <cell r="P412">
            <v>1586175.1300000001</v>
          </cell>
          <cell r="R412">
            <v>334616</v>
          </cell>
          <cell r="T412">
            <v>2.52</v>
          </cell>
          <cell r="V412">
            <v>40185</v>
          </cell>
          <cell r="X412">
            <v>-5418.41</v>
          </cell>
          <cell r="Z412">
            <v>0</v>
          </cell>
          <cell r="AB412">
            <v>0</v>
          </cell>
          <cell r="AD412">
            <v>369382.59</v>
          </cell>
          <cell r="AF412">
            <v>2.52</v>
          </cell>
          <cell r="AH412">
            <v>40044</v>
          </cell>
          <cell r="AJ412">
            <v>-5751.98</v>
          </cell>
          <cell r="AL412">
            <v>0</v>
          </cell>
          <cell r="AN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H413">
            <v>191561490.22</v>
          </cell>
          <cell r="J413">
            <v>-1674621.71</v>
          </cell>
          <cell r="L413">
            <v>189886868.50999999</v>
          </cell>
          <cell r="N413">
            <v>-1718894.34</v>
          </cell>
          <cell r="P413">
            <v>188167974.16999999</v>
          </cell>
          <cell r="R413">
            <v>35475369</v>
          </cell>
          <cell r="T413">
            <v>2.52</v>
          </cell>
          <cell r="V413">
            <v>4806249</v>
          </cell>
          <cell r="X413">
            <v>-1674621.71</v>
          </cell>
          <cell r="Z413">
            <v>-5</v>
          </cell>
          <cell r="AB413">
            <v>-83731.085500000001</v>
          </cell>
          <cell r="AD413">
            <v>38523265.204499997</v>
          </cell>
          <cell r="AF413">
            <v>2.52</v>
          </cell>
          <cell r="AH413">
            <v>4763491</v>
          </cell>
          <cell r="AJ413">
            <v>-1718894.34</v>
          </cell>
          <cell r="AL413">
            <v>-5</v>
          </cell>
          <cell r="AN413">
            <v>-85944.717000000004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H414">
            <v>82787184.680000007</v>
          </cell>
          <cell r="J414">
            <v>-280132.88999999996</v>
          </cell>
          <cell r="L414">
            <v>82507051.790000007</v>
          </cell>
          <cell r="N414">
            <v>-297386.27</v>
          </cell>
          <cell r="P414">
            <v>82209665.520000011</v>
          </cell>
          <cell r="R414">
            <v>17586081</v>
          </cell>
          <cell r="T414">
            <v>2.52</v>
          </cell>
          <cell r="V414">
            <v>2082707</v>
          </cell>
          <cell r="X414">
            <v>-280132.88999999996</v>
          </cell>
          <cell r="Z414">
            <v>-5</v>
          </cell>
          <cell r="AB414">
            <v>-14006.644499999997</v>
          </cell>
          <cell r="AD414">
            <v>19374648.465500001</v>
          </cell>
          <cell r="AF414">
            <v>2.52</v>
          </cell>
          <cell r="AH414">
            <v>2075431</v>
          </cell>
          <cell r="AJ414">
            <v>-297386.27</v>
          </cell>
          <cell r="AL414">
            <v>-5</v>
          </cell>
          <cell r="AN414">
            <v>-14869.3135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H415">
            <v>39232856.310000002</v>
          </cell>
          <cell r="J415">
            <v>-22175.720000000005</v>
          </cell>
          <cell r="L415">
            <v>39210680.590000004</v>
          </cell>
          <cell r="N415">
            <v>-24277.93</v>
          </cell>
          <cell r="P415">
            <v>39186402.660000004</v>
          </cell>
          <cell r="R415">
            <v>7969692</v>
          </cell>
          <cell r="T415">
            <v>2.52</v>
          </cell>
          <cell r="V415">
            <v>988389</v>
          </cell>
          <cell r="X415">
            <v>-22175.720000000005</v>
          </cell>
          <cell r="Z415">
            <v>-2</v>
          </cell>
          <cell r="AB415">
            <v>-443.51440000000008</v>
          </cell>
          <cell r="AD415">
            <v>8935461.7655999996</v>
          </cell>
          <cell r="AF415">
            <v>2.52</v>
          </cell>
          <cell r="AH415">
            <v>987803</v>
          </cell>
          <cell r="AJ415">
            <v>-24277.93</v>
          </cell>
          <cell r="AL415">
            <v>-2</v>
          </cell>
          <cell r="AN415">
            <v>-485.55860000000001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H416">
            <v>3239885.55</v>
          </cell>
          <cell r="J416">
            <v>-2483.86</v>
          </cell>
          <cell r="L416">
            <v>3237401.69</v>
          </cell>
          <cell r="N416">
            <v>-2784.49</v>
          </cell>
          <cell r="P416">
            <v>3234617.1999999997</v>
          </cell>
          <cell r="R416">
            <v>670002</v>
          </cell>
          <cell r="T416">
            <v>2.52</v>
          </cell>
          <cell r="V416">
            <v>81614</v>
          </cell>
          <cell r="X416">
            <v>-2483.86</v>
          </cell>
          <cell r="Z416">
            <v>0</v>
          </cell>
          <cell r="AB416">
            <v>0</v>
          </cell>
          <cell r="AD416">
            <v>749132.14</v>
          </cell>
          <cell r="AF416">
            <v>2.52</v>
          </cell>
          <cell r="AH416">
            <v>81547</v>
          </cell>
          <cell r="AJ416">
            <v>-2784.49</v>
          </cell>
          <cell r="AL416">
            <v>0</v>
          </cell>
          <cell r="AN416">
            <v>0</v>
          </cell>
          <cell r="AP416">
            <v>827894.65</v>
          </cell>
        </row>
        <row r="417">
          <cell r="A417">
            <v>0</v>
          </cell>
          <cell r="F417" t="str">
            <v>TOTAL CHEHALIS</v>
          </cell>
          <cell r="H417">
            <v>341683658.12</v>
          </cell>
          <cell r="J417">
            <v>-1985846.55</v>
          </cell>
          <cell r="L417">
            <v>339697811.56999999</v>
          </cell>
          <cell r="N417">
            <v>-2050508.92</v>
          </cell>
          <cell r="P417">
            <v>337647302.64999998</v>
          </cell>
          <cell r="R417">
            <v>66806438</v>
          </cell>
          <cell r="V417">
            <v>8585407</v>
          </cell>
          <cell r="X417">
            <v>-1985846.55</v>
          </cell>
          <cell r="AB417">
            <v>-98231.9424</v>
          </cell>
          <cell r="AD417">
            <v>73307766.507599995</v>
          </cell>
          <cell r="AH417">
            <v>8534548</v>
          </cell>
          <cell r="AJ417">
            <v>-2050508.92</v>
          </cell>
          <cell r="AN417">
            <v>-101370.28460000001</v>
          </cell>
          <cell r="AP417">
            <v>79690435.303000003</v>
          </cell>
        </row>
        <row r="418">
          <cell r="A418">
            <v>0</v>
          </cell>
        </row>
        <row r="419">
          <cell r="A419">
            <v>0</v>
          </cell>
          <cell r="F419" t="str">
            <v>CURRANT CREEK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H420">
            <v>44110651.130000003</v>
          </cell>
          <cell r="J420">
            <v>-790.4799999999999</v>
          </cell>
          <cell r="L420">
            <v>44109860.650000006</v>
          </cell>
          <cell r="N420">
            <v>-1253.28</v>
          </cell>
          <cell r="P420">
            <v>44108607.370000005</v>
          </cell>
          <cell r="R420">
            <v>7483195</v>
          </cell>
          <cell r="T420">
            <v>2.57</v>
          </cell>
          <cell r="V420">
            <v>1133634</v>
          </cell>
          <cell r="X420">
            <v>-790.4799999999999</v>
          </cell>
          <cell r="Z420">
            <v>-5</v>
          </cell>
          <cell r="AB420">
            <v>-39.523999999999994</v>
          </cell>
          <cell r="AD420">
            <v>8615998.9959999993</v>
          </cell>
          <cell r="AF420">
            <v>2.57</v>
          </cell>
          <cell r="AH420">
            <v>1133607</v>
          </cell>
          <cell r="AJ420">
            <v>-1253.28</v>
          </cell>
          <cell r="AL420">
            <v>-5</v>
          </cell>
          <cell r="AN420">
            <v>-62.663999999999994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H421">
            <v>3299735.22</v>
          </cell>
          <cell r="J421">
            <v>-9847.0300000000007</v>
          </cell>
          <cell r="L421">
            <v>3289888.1900000004</v>
          </cell>
          <cell r="N421">
            <v>-10470.549999999999</v>
          </cell>
          <cell r="P421">
            <v>3279417.6400000006</v>
          </cell>
          <cell r="R421">
            <v>572985</v>
          </cell>
          <cell r="T421">
            <v>2.66</v>
          </cell>
          <cell r="V421">
            <v>87642</v>
          </cell>
          <cell r="X421">
            <v>-9847.0300000000007</v>
          </cell>
          <cell r="Z421">
            <v>0</v>
          </cell>
          <cell r="AB421">
            <v>0</v>
          </cell>
          <cell r="AD421">
            <v>650779.97</v>
          </cell>
          <cell r="AF421">
            <v>2.66</v>
          </cell>
          <cell r="AH421">
            <v>87372</v>
          </cell>
          <cell r="AJ421">
            <v>-10470.549999999999</v>
          </cell>
          <cell r="AL421">
            <v>0</v>
          </cell>
          <cell r="AN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H422">
            <v>183388912.16999999</v>
          </cell>
          <cell r="J422">
            <v>-1484291.22</v>
          </cell>
          <cell r="L422">
            <v>181904620.94999999</v>
          </cell>
          <cell r="N422">
            <v>-1526776.7000000002</v>
          </cell>
          <cell r="P422">
            <v>180377844.25</v>
          </cell>
          <cell r="R422">
            <v>26903906</v>
          </cell>
          <cell r="T422">
            <v>2.67</v>
          </cell>
          <cell r="V422">
            <v>4876669</v>
          </cell>
          <cell r="X422">
            <v>-1484291.22</v>
          </cell>
          <cell r="Z422">
            <v>-5</v>
          </cell>
          <cell r="AB422">
            <v>-74214.561000000002</v>
          </cell>
          <cell r="AD422">
            <v>30222069.219000001</v>
          </cell>
          <cell r="AF422">
            <v>2.67</v>
          </cell>
          <cell r="AH422">
            <v>4836471</v>
          </cell>
          <cell r="AJ422">
            <v>-1526776.7000000002</v>
          </cell>
          <cell r="AL422">
            <v>-5</v>
          </cell>
          <cell r="AN422">
            <v>-76338.835000000006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H423">
            <v>75958925.689999998</v>
          </cell>
          <cell r="J423">
            <v>-217318.3</v>
          </cell>
          <cell r="L423">
            <v>75741607.390000001</v>
          </cell>
          <cell r="N423">
            <v>-231206.67</v>
          </cell>
          <cell r="P423">
            <v>75510400.719999999</v>
          </cell>
          <cell r="R423">
            <v>12270691</v>
          </cell>
          <cell r="T423">
            <v>2.58</v>
          </cell>
          <cell r="V423">
            <v>1956937</v>
          </cell>
          <cell r="X423">
            <v>-217318.3</v>
          </cell>
          <cell r="Z423">
            <v>-5</v>
          </cell>
          <cell r="AB423">
            <v>-10865.915000000001</v>
          </cell>
          <cell r="AD423">
            <v>13999443.785</v>
          </cell>
          <cell r="AF423">
            <v>2.58</v>
          </cell>
          <cell r="AH423">
            <v>1951151</v>
          </cell>
          <cell r="AJ423">
            <v>-231206.67</v>
          </cell>
          <cell r="AL423">
            <v>-5</v>
          </cell>
          <cell r="AN423">
            <v>-11560.333500000001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H424">
            <v>42401824.549999997</v>
          </cell>
          <cell r="J424">
            <v>-18923.879999999997</v>
          </cell>
          <cell r="L424">
            <v>42382900.669999994</v>
          </cell>
          <cell r="N424">
            <v>-20961.289999999997</v>
          </cell>
          <cell r="P424">
            <v>42361939.379999995</v>
          </cell>
          <cell r="R424">
            <v>6842125</v>
          </cell>
          <cell r="T424">
            <v>2.57</v>
          </cell>
          <cell r="V424">
            <v>1089484</v>
          </cell>
          <cell r="X424">
            <v>-18923.879999999997</v>
          </cell>
          <cell r="Z424">
            <v>-2</v>
          </cell>
          <cell r="AB424">
            <v>-378.47759999999994</v>
          </cell>
          <cell r="AD424">
            <v>7912306.6424000002</v>
          </cell>
          <cell r="AF424">
            <v>2.57</v>
          </cell>
          <cell r="AH424">
            <v>1088971</v>
          </cell>
          <cell r="AJ424">
            <v>-20961.289999999997</v>
          </cell>
          <cell r="AL424">
            <v>-2</v>
          </cell>
          <cell r="AN424">
            <v>-419.22579999999994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H425">
            <v>2969761.75</v>
          </cell>
          <cell r="J425">
            <v>-1838.55</v>
          </cell>
          <cell r="L425">
            <v>2967923.2</v>
          </cell>
          <cell r="N425">
            <v>-2057.48</v>
          </cell>
          <cell r="P425">
            <v>2965865.72</v>
          </cell>
          <cell r="R425">
            <v>520979</v>
          </cell>
          <cell r="T425">
            <v>2.57</v>
          </cell>
          <cell r="V425">
            <v>76299</v>
          </cell>
          <cell r="X425">
            <v>-1838.55</v>
          </cell>
          <cell r="Z425">
            <v>0</v>
          </cell>
          <cell r="AB425">
            <v>0</v>
          </cell>
          <cell r="AD425">
            <v>595439.44999999995</v>
          </cell>
          <cell r="AF425">
            <v>2.57</v>
          </cell>
          <cell r="AH425">
            <v>76249</v>
          </cell>
          <cell r="AJ425">
            <v>-2057.48</v>
          </cell>
          <cell r="AL425">
            <v>0</v>
          </cell>
          <cell r="AN425">
            <v>0</v>
          </cell>
          <cell r="AP425">
            <v>669630.97</v>
          </cell>
        </row>
        <row r="426">
          <cell r="A426">
            <v>0</v>
          </cell>
          <cell r="F426" t="str">
            <v>TOTAL CURRANT CREEK</v>
          </cell>
          <cell r="H426">
            <v>352129810.50999999</v>
          </cell>
          <cell r="J426">
            <v>-1733009.46</v>
          </cell>
          <cell r="L426">
            <v>350396801.05000001</v>
          </cell>
          <cell r="N426">
            <v>-1792725.9700000002</v>
          </cell>
          <cell r="P426">
            <v>348604075.08000004</v>
          </cell>
          <cell r="R426">
            <v>54593881</v>
          </cell>
          <cell r="V426">
            <v>9220665</v>
          </cell>
          <cell r="X426">
            <v>-1733009.46</v>
          </cell>
          <cell r="AB426">
            <v>-85498.477599999998</v>
          </cell>
          <cell r="AD426">
            <v>61996038.062399998</v>
          </cell>
          <cell r="AH426">
            <v>9173821</v>
          </cell>
          <cell r="AJ426">
            <v>-1792725.9700000002</v>
          </cell>
          <cell r="AN426">
            <v>-88381.058300000019</v>
          </cell>
          <cell r="AP426">
            <v>69288752.034099996</v>
          </cell>
        </row>
        <row r="427">
          <cell r="A427">
            <v>0</v>
          </cell>
        </row>
        <row r="428">
          <cell r="A428">
            <v>0</v>
          </cell>
          <cell r="F428" t="str">
            <v>HERMISTON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H429">
            <v>12844996.02</v>
          </cell>
          <cell r="J429">
            <v>-3593.08</v>
          </cell>
          <cell r="L429">
            <v>12841402.939999999</v>
          </cell>
          <cell r="N429">
            <v>-4361.8099999999995</v>
          </cell>
          <cell r="P429">
            <v>12837041.129999999</v>
          </cell>
          <cell r="R429">
            <v>4318895</v>
          </cell>
          <cell r="T429">
            <v>2.69</v>
          </cell>
          <cell r="V429">
            <v>345482</v>
          </cell>
          <cell r="X429">
            <v>-3593.08</v>
          </cell>
          <cell r="Z429">
            <v>-5</v>
          </cell>
          <cell r="AB429">
            <v>-179.65400000000002</v>
          </cell>
          <cell r="AD429">
            <v>4660604.2659999998</v>
          </cell>
          <cell r="AF429">
            <v>2.69</v>
          </cell>
          <cell r="AH429">
            <v>345375</v>
          </cell>
          <cell r="AJ429">
            <v>-4361.8099999999995</v>
          </cell>
          <cell r="AL429">
            <v>-5</v>
          </cell>
          <cell r="AN429">
            <v>-218.09049999999996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H430">
            <v>25321.62</v>
          </cell>
          <cell r="J430">
            <v>-132.16999999999999</v>
          </cell>
          <cell r="L430">
            <v>25189.45</v>
          </cell>
          <cell r="N430">
            <v>-139.58000000000001</v>
          </cell>
          <cell r="P430">
            <v>25049.87</v>
          </cell>
          <cell r="R430">
            <v>8889</v>
          </cell>
          <cell r="T430">
            <v>2.72</v>
          </cell>
          <cell r="V430">
            <v>687</v>
          </cell>
          <cell r="X430">
            <v>-132.16999999999999</v>
          </cell>
          <cell r="Z430">
            <v>0</v>
          </cell>
          <cell r="AB430">
            <v>0</v>
          </cell>
          <cell r="AD430">
            <v>9443.83</v>
          </cell>
          <cell r="AF430">
            <v>2.72</v>
          </cell>
          <cell r="AH430">
            <v>683</v>
          </cell>
          <cell r="AJ430">
            <v>-139.58000000000001</v>
          </cell>
          <cell r="AL430">
            <v>0</v>
          </cell>
          <cell r="AN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H431">
            <v>107253896.88</v>
          </cell>
          <cell r="J431">
            <v>-1135296.5199999996</v>
          </cell>
          <cell r="L431">
            <v>106118600.36</v>
          </cell>
          <cell r="N431">
            <v>-1165789.96</v>
          </cell>
          <cell r="P431">
            <v>104952810.40000001</v>
          </cell>
          <cell r="R431">
            <v>31307539</v>
          </cell>
          <cell r="T431">
            <v>2.85</v>
          </cell>
          <cell r="V431">
            <v>3040558</v>
          </cell>
          <cell r="X431">
            <v>-1135296.5199999996</v>
          </cell>
          <cell r="Z431">
            <v>-5</v>
          </cell>
          <cell r="AB431">
            <v>-56764.825999999979</v>
          </cell>
          <cell r="AD431">
            <v>33156035.653999999</v>
          </cell>
          <cell r="AF431">
            <v>2.85</v>
          </cell>
          <cell r="AH431">
            <v>3007768</v>
          </cell>
          <cell r="AJ431">
            <v>-1165789.96</v>
          </cell>
          <cell r="AL431">
            <v>-5</v>
          </cell>
          <cell r="AN431">
            <v>-58289.498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H432">
            <v>40074379.619999997</v>
          </cell>
          <cell r="J432">
            <v>-202055.55000000002</v>
          </cell>
          <cell r="L432">
            <v>39872324.07</v>
          </cell>
          <cell r="N432">
            <v>-213451.19999999998</v>
          </cell>
          <cell r="P432">
            <v>39658872.869999997</v>
          </cell>
          <cell r="R432">
            <v>13702379</v>
          </cell>
          <cell r="T432">
            <v>2.7</v>
          </cell>
          <cell r="V432">
            <v>1079280</v>
          </cell>
          <cell r="X432">
            <v>-202055.55000000002</v>
          </cell>
          <cell r="Z432">
            <v>-5</v>
          </cell>
          <cell r="AB432">
            <v>-10102.777500000002</v>
          </cell>
          <cell r="AD432">
            <v>14569500.672499999</v>
          </cell>
          <cell r="AF432">
            <v>2.7</v>
          </cell>
          <cell r="AH432">
            <v>1073671</v>
          </cell>
          <cell r="AJ432">
            <v>-213451.19999999998</v>
          </cell>
          <cell r="AL432">
            <v>-5</v>
          </cell>
          <cell r="AN432">
            <v>-10672.56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H433">
            <v>9115252.9600000009</v>
          </cell>
          <cell r="J433">
            <v>-10036.85</v>
          </cell>
          <cell r="L433">
            <v>9105216.1100000013</v>
          </cell>
          <cell r="N433">
            <v>-10848.82</v>
          </cell>
          <cell r="P433">
            <v>9094367.290000001</v>
          </cell>
          <cell r="R433">
            <v>3189999</v>
          </cell>
          <cell r="T433">
            <v>2.65</v>
          </cell>
          <cell r="V433">
            <v>241421</v>
          </cell>
          <cell r="X433">
            <v>-10036.85</v>
          </cell>
          <cell r="Z433">
            <v>-2</v>
          </cell>
          <cell r="AB433">
            <v>-200.73699999999999</v>
          </cell>
          <cell r="AD433">
            <v>3421182.4129999997</v>
          </cell>
          <cell r="AF433">
            <v>2.65</v>
          </cell>
          <cell r="AH433">
            <v>241144</v>
          </cell>
          <cell r="AJ433">
            <v>-10848.82</v>
          </cell>
          <cell r="AL433">
            <v>-2</v>
          </cell>
          <cell r="AN433">
            <v>-216.97639999999998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H434">
            <v>497343.1</v>
          </cell>
          <cell r="J434">
            <v>-809.78</v>
          </cell>
          <cell r="L434">
            <v>496533.31999999995</v>
          </cell>
          <cell r="N434">
            <v>-886.21</v>
          </cell>
          <cell r="P434">
            <v>495647.10999999993</v>
          </cell>
          <cell r="R434">
            <v>175766</v>
          </cell>
          <cell r="T434">
            <v>2.65</v>
          </cell>
          <cell r="V434">
            <v>13169</v>
          </cell>
          <cell r="X434">
            <v>-809.78</v>
          </cell>
          <cell r="Z434">
            <v>0</v>
          </cell>
          <cell r="AB434">
            <v>0</v>
          </cell>
          <cell r="AD434">
            <v>188125.22</v>
          </cell>
          <cell r="AF434">
            <v>2.65</v>
          </cell>
          <cell r="AH434">
            <v>13146</v>
          </cell>
          <cell r="AJ434">
            <v>-886.21</v>
          </cell>
          <cell r="AL434">
            <v>0</v>
          </cell>
          <cell r="AN434">
            <v>0</v>
          </cell>
          <cell r="AP434">
            <v>200385.01</v>
          </cell>
        </row>
        <row r="435">
          <cell r="A435">
            <v>0</v>
          </cell>
          <cell r="F435" t="str">
            <v>TOTAL HERMISTON</v>
          </cell>
          <cell r="H435">
            <v>169811190.19999999</v>
          </cell>
          <cell r="J435">
            <v>-1351923.9499999997</v>
          </cell>
          <cell r="L435">
            <v>168459266.25</v>
          </cell>
          <cell r="N435">
            <v>-1395477.5799999998</v>
          </cell>
          <cell r="P435">
            <v>167063788.67000002</v>
          </cell>
          <cell r="R435">
            <v>52703467</v>
          </cell>
          <cell r="V435">
            <v>4720597</v>
          </cell>
          <cell r="X435">
            <v>-1351923.9499999997</v>
          </cell>
          <cell r="AB435">
            <v>-67247.994499999972</v>
          </cell>
          <cell r="AD435">
            <v>56004892.055500001</v>
          </cell>
          <cell r="AH435">
            <v>4681787</v>
          </cell>
          <cell r="AJ435">
            <v>-1395477.5799999998</v>
          </cell>
          <cell r="AN435">
            <v>-69397.124899999995</v>
          </cell>
          <cell r="AP435">
            <v>59221804.350599997</v>
          </cell>
        </row>
        <row r="436">
          <cell r="A436">
            <v>0</v>
          </cell>
        </row>
        <row r="437">
          <cell r="A437">
            <v>0</v>
          </cell>
          <cell r="F437" t="str">
            <v>LAKE SIDE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H438">
            <v>27840392.370000001</v>
          </cell>
          <cell r="J438">
            <v>-151.81</v>
          </cell>
          <cell r="L438">
            <v>27840240.560000002</v>
          </cell>
          <cell r="N438">
            <v>-303.36</v>
          </cell>
          <cell r="P438">
            <v>27839937.200000003</v>
          </cell>
          <cell r="R438">
            <v>1796212</v>
          </cell>
          <cell r="T438">
            <v>2.58</v>
          </cell>
          <cell r="V438">
            <v>718280</v>
          </cell>
          <cell r="X438">
            <v>-151.81</v>
          </cell>
          <cell r="Z438">
            <v>-5</v>
          </cell>
          <cell r="AB438">
            <v>-7.5904999999999996</v>
          </cell>
          <cell r="AD438">
            <v>2514332.5995</v>
          </cell>
          <cell r="AF438">
            <v>2.58</v>
          </cell>
          <cell r="AH438">
            <v>718274</v>
          </cell>
          <cell r="AJ438">
            <v>-303.36</v>
          </cell>
          <cell r="AL438">
            <v>-5</v>
          </cell>
          <cell r="AN438">
            <v>-15.168000000000001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H439">
            <v>3502124</v>
          </cell>
          <cell r="J439">
            <v>-9169.7099999999991</v>
          </cell>
          <cell r="L439">
            <v>3492954.29</v>
          </cell>
          <cell r="N439">
            <v>-9767.07</v>
          </cell>
          <cell r="P439">
            <v>3483187.22</v>
          </cell>
          <cell r="R439">
            <v>228130</v>
          </cell>
          <cell r="T439">
            <v>2.58</v>
          </cell>
          <cell r="V439">
            <v>90237</v>
          </cell>
          <cell r="X439">
            <v>-9169.7099999999991</v>
          </cell>
          <cell r="Z439">
            <v>0</v>
          </cell>
          <cell r="AB439">
            <v>0</v>
          </cell>
          <cell r="AD439">
            <v>309197.28999999998</v>
          </cell>
          <cell r="AF439">
            <v>2.58</v>
          </cell>
          <cell r="AH439">
            <v>89992</v>
          </cell>
          <cell r="AJ439">
            <v>-9767.07</v>
          </cell>
          <cell r="AL439">
            <v>0</v>
          </cell>
          <cell r="AN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H440">
            <v>178617105.44</v>
          </cell>
          <cell r="J440">
            <v>-1378407.5400000003</v>
          </cell>
          <cell r="L440">
            <v>177238697.90000001</v>
          </cell>
          <cell r="N440">
            <v>-1419731.2499999998</v>
          </cell>
          <cell r="P440">
            <v>175818966.65000001</v>
          </cell>
          <cell r="R440">
            <v>10639577</v>
          </cell>
          <cell r="T440">
            <v>2.58</v>
          </cell>
          <cell r="V440">
            <v>4590540</v>
          </cell>
          <cell r="X440">
            <v>-1378407.5400000003</v>
          </cell>
          <cell r="Z440">
            <v>-5</v>
          </cell>
          <cell r="AB440">
            <v>-68920.377000000008</v>
          </cell>
          <cell r="AD440">
            <v>13782789.082999999</v>
          </cell>
          <cell r="AF440">
            <v>2.58</v>
          </cell>
          <cell r="AH440">
            <v>4554444</v>
          </cell>
          <cell r="AJ440">
            <v>-1419731.2499999998</v>
          </cell>
          <cell r="AL440">
            <v>-5</v>
          </cell>
          <cell r="AN440">
            <v>-70986.562499999985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H441">
            <v>82025855.989999995</v>
          </cell>
          <cell r="J441">
            <v>-213241.27</v>
          </cell>
          <cell r="L441">
            <v>81812614.719999999</v>
          </cell>
          <cell r="N441">
            <v>-227152.87</v>
          </cell>
          <cell r="P441">
            <v>81585461.849999994</v>
          </cell>
          <cell r="R441">
            <v>5254905</v>
          </cell>
          <cell r="T441">
            <v>2.58</v>
          </cell>
          <cell r="V441">
            <v>2113516</v>
          </cell>
          <cell r="X441">
            <v>-213241.27</v>
          </cell>
          <cell r="Z441">
            <v>-5</v>
          </cell>
          <cell r="AB441">
            <v>-10662.063499999998</v>
          </cell>
          <cell r="AD441">
            <v>7144517.6665000003</v>
          </cell>
          <cell r="AF441">
            <v>2.58</v>
          </cell>
          <cell r="AH441">
            <v>2107835</v>
          </cell>
          <cell r="AJ441">
            <v>-227152.87</v>
          </cell>
          <cell r="AL441">
            <v>-5</v>
          </cell>
          <cell r="AN441">
            <v>-11357.6435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H442">
            <v>44396410.020000003</v>
          </cell>
          <cell r="J442">
            <v>-16639.620000000003</v>
          </cell>
          <cell r="L442">
            <v>44379770.400000006</v>
          </cell>
          <cell r="N442">
            <v>-18639.5</v>
          </cell>
          <cell r="P442">
            <v>44361130.900000006</v>
          </cell>
          <cell r="R442">
            <v>2845160</v>
          </cell>
          <cell r="T442">
            <v>2.58</v>
          </cell>
          <cell r="V442">
            <v>1145213</v>
          </cell>
          <cell r="X442">
            <v>-16639.620000000003</v>
          </cell>
          <cell r="Z442">
            <v>-2</v>
          </cell>
          <cell r="AB442">
            <v>-332.79240000000004</v>
          </cell>
          <cell r="AD442">
            <v>3973400.5875999997</v>
          </cell>
          <cell r="AF442">
            <v>2.58</v>
          </cell>
          <cell r="AH442">
            <v>1144758</v>
          </cell>
          <cell r="AJ442">
            <v>-18639.5</v>
          </cell>
          <cell r="AL442">
            <v>-2</v>
          </cell>
          <cell r="AN442">
            <v>-372.79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H443">
            <v>3151909.27</v>
          </cell>
          <cell r="J443">
            <v>-1519.83</v>
          </cell>
          <cell r="L443">
            <v>3150389.44</v>
          </cell>
          <cell r="N443">
            <v>-1723.6</v>
          </cell>
          <cell r="P443">
            <v>3148665.84</v>
          </cell>
          <cell r="R443">
            <v>204884</v>
          </cell>
          <cell r="T443">
            <v>2.58</v>
          </cell>
          <cell r="V443">
            <v>81300</v>
          </cell>
          <cell r="X443">
            <v>-1519.83</v>
          </cell>
          <cell r="Z443">
            <v>0</v>
          </cell>
          <cell r="AB443">
            <v>0</v>
          </cell>
          <cell r="AD443">
            <v>284664.17</v>
          </cell>
          <cell r="AF443">
            <v>2.58</v>
          </cell>
          <cell r="AH443">
            <v>81258</v>
          </cell>
          <cell r="AJ443">
            <v>-1723.6</v>
          </cell>
          <cell r="AL443">
            <v>0</v>
          </cell>
          <cell r="AN443">
            <v>0</v>
          </cell>
          <cell r="AP443">
            <v>364198.57</v>
          </cell>
        </row>
        <row r="444">
          <cell r="A444">
            <v>0</v>
          </cell>
          <cell r="F444" t="str">
            <v>TOTAL LAKE SIDE</v>
          </cell>
          <cell r="H444">
            <v>339533797.08999997</v>
          </cell>
          <cell r="J444">
            <v>-1619129.7800000005</v>
          </cell>
          <cell r="L444">
            <v>337914667.31</v>
          </cell>
          <cell r="N444">
            <v>-1677317.65</v>
          </cell>
          <cell r="P444">
            <v>336237349.65999991</v>
          </cell>
          <cell r="R444">
            <v>20968868</v>
          </cell>
          <cell r="V444">
            <v>8739086</v>
          </cell>
          <cell r="X444">
            <v>-1619129.7800000005</v>
          </cell>
          <cell r="AB444">
            <v>-79922.823400000023</v>
          </cell>
          <cell r="AD444">
            <v>28008901.396600001</v>
          </cell>
          <cell r="AH444">
            <v>8696561</v>
          </cell>
          <cell r="AJ444">
            <v>-1677317.65</v>
          </cell>
          <cell r="AN444">
            <v>-82732.16399999999</v>
          </cell>
          <cell r="AP444">
            <v>34945412.582599998</v>
          </cell>
        </row>
        <row r="445">
          <cell r="A445">
            <v>0</v>
          </cell>
        </row>
        <row r="446">
          <cell r="A446">
            <v>0</v>
          </cell>
          <cell r="F446" t="str">
            <v>GADBSY PEAKER UNIT 4-6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H447">
            <v>4240304.49</v>
          </cell>
          <cell r="J447">
            <v>-234.78</v>
          </cell>
          <cell r="L447">
            <v>4240069.71</v>
          </cell>
          <cell r="N447">
            <v>-339.38</v>
          </cell>
          <cell r="P447">
            <v>4239730.33</v>
          </cell>
          <cell r="R447">
            <v>1311326</v>
          </cell>
          <cell r="T447">
            <v>3.28</v>
          </cell>
          <cell r="V447">
            <v>139078</v>
          </cell>
          <cell r="X447">
            <v>-234.78</v>
          </cell>
          <cell r="Z447">
            <v>-5</v>
          </cell>
          <cell r="AB447">
            <v>-11.739000000000001</v>
          </cell>
          <cell r="AD447">
            <v>1450157.4809999999</v>
          </cell>
          <cell r="AF447">
            <v>3.28</v>
          </cell>
          <cell r="AH447">
            <v>139069</v>
          </cell>
          <cell r="AJ447">
            <v>-339.38</v>
          </cell>
          <cell r="AL447">
            <v>-5</v>
          </cell>
          <cell r="AN447">
            <v>-16.969000000000001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H448">
            <v>2284125.7599999998</v>
          </cell>
          <cell r="J448">
            <v>-8125.0300000000007</v>
          </cell>
          <cell r="L448">
            <v>2276000.73</v>
          </cell>
          <cell r="N448">
            <v>-8619.8399999999983</v>
          </cell>
          <cell r="P448">
            <v>2267380.89</v>
          </cell>
          <cell r="R448">
            <v>709142</v>
          </cell>
          <cell r="T448">
            <v>3.31</v>
          </cell>
          <cell r="V448">
            <v>75470</v>
          </cell>
          <cell r="X448">
            <v>-8125.0300000000007</v>
          </cell>
          <cell r="Z448">
            <v>0</v>
          </cell>
          <cell r="AB448">
            <v>0</v>
          </cell>
          <cell r="AD448">
            <v>776486.97</v>
          </cell>
          <cell r="AF448">
            <v>3.31</v>
          </cell>
          <cell r="AH448">
            <v>75193</v>
          </cell>
          <cell r="AJ448">
            <v>-8619.8399999999983</v>
          </cell>
          <cell r="AL448">
            <v>0</v>
          </cell>
          <cell r="AN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H449">
            <v>56436132.039999999</v>
          </cell>
          <cell r="J449">
            <v>-502967.92999999988</v>
          </cell>
          <cell r="L449">
            <v>55933164.109999999</v>
          </cell>
          <cell r="N449">
            <v>-515963.4800000001</v>
          </cell>
          <cell r="P449">
            <v>55417200.630000003</v>
          </cell>
          <cell r="R449">
            <v>15169888</v>
          </cell>
          <cell r="T449">
            <v>3.34</v>
          </cell>
          <cell r="V449">
            <v>1876567</v>
          </cell>
          <cell r="X449">
            <v>-502967.92999999988</v>
          </cell>
          <cell r="Z449">
            <v>-5</v>
          </cell>
          <cell r="AB449">
            <v>-25148.396499999995</v>
          </cell>
          <cell r="AD449">
            <v>16518338.6735</v>
          </cell>
          <cell r="AF449">
            <v>3.34</v>
          </cell>
          <cell r="AH449">
            <v>1859551</v>
          </cell>
          <cell r="AJ449">
            <v>-515963.4800000001</v>
          </cell>
          <cell r="AL449">
            <v>-5</v>
          </cell>
          <cell r="AN449">
            <v>-25798.174000000003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H450">
            <v>16059493.890000001</v>
          </cell>
          <cell r="J450">
            <v>-57726.22</v>
          </cell>
          <cell r="L450">
            <v>16001767.67</v>
          </cell>
          <cell r="N450">
            <v>-61234.29</v>
          </cell>
          <cell r="P450">
            <v>15940533.380000001</v>
          </cell>
          <cell r="R450">
            <v>5105983</v>
          </cell>
          <cell r="T450">
            <v>3.25</v>
          </cell>
          <cell r="V450">
            <v>520996</v>
          </cell>
          <cell r="X450">
            <v>-57726.22</v>
          </cell>
          <cell r="Z450">
            <v>-5</v>
          </cell>
          <cell r="AB450">
            <v>-2886.3109999999997</v>
          </cell>
          <cell r="AD450">
            <v>5566366.4690000005</v>
          </cell>
          <cell r="AF450">
            <v>3.25</v>
          </cell>
          <cell r="AH450">
            <v>519062</v>
          </cell>
          <cell r="AJ450">
            <v>-61234.29</v>
          </cell>
          <cell r="AL450">
            <v>-5</v>
          </cell>
          <cell r="AN450">
            <v>-3061.7145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H451">
            <v>2919648.88</v>
          </cell>
          <cell r="J451">
            <v>-1595.8999999999999</v>
          </cell>
          <cell r="L451">
            <v>2918052.98</v>
          </cell>
          <cell r="N451">
            <v>-1779.27</v>
          </cell>
          <cell r="P451">
            <v>2916273.71</v>
          </cell>
          <cell r="R451">
            <v>806767</v>
          </cell>
          <cell r="T451">
            <v>3.36</v>
          </cell>
          <cell r="V451">
            <v>98073</v>
          </cell>
          <cell r="X451">
            <v>-1595.8999999999999</v>
          </cell>
          <cell r="Z451">
            <v>-2</v>
          </cell>
          <cell r="AB451">
            <v>-31.917999999999996</v>
          </cell>
          <cell r="AD451">
            <v>903212.18200000003</v>
          </cell>
          <cell r="AF451">
            <v>3.36</v>
          </cell>
          <cell r="AH451">
            <v>98017</v>
          </cell>
          <cell r="AJ451">
            <v>-1779.27</v>
          </cell>
          <cell r="AL451">
            <v>-2</v>
          </cell>
          <cell r="AN451">
            <v>-35.5854</v>
          </cell>
          <cell r="AP451">
            <v>999414.32660000003</v>
          </cell>
        </row>
        <row r="452">
          <cell r="A452">
            <v>0</v>
          </cell>
          <cell r="F452" t="str">
            <v>TOTAL GADBSY PEAKER UNIT 4-6</v>
          </cell>
          <cell r="H452">
            <v>81939705.060000002</v>
          </cell>
          <cell r="J452">
            <v>-570649.85999999987</v>
          </cell>
          <cell r="L452">
            <v>81369055.200000003</v>
          </cell>
          <cell r="N452">
            <v>-587936.26000000013</v>
          </cell>
          <cell r="P452">
            <v>80781118.939999998</v>
          </cell>
          <cell r="R452">
            <v>23103106</v>
          </cell>
          <cell r="V452">
            <v>2710184</v>
          </cell>
          <cell r="X452">
            <v>-570649.85999999987</v>
          </cell>
          <cell r="AB452">
            <v>-28078.3645</v>
          </cell>
          <cell r="AD452">
            <v>25214561.7755</v>
          </cell>
          <cell r="AH452">
            <v>2690892</v>
          </cell>
          <cell r="AJ452">
            <v>-587936.26000000013</v>
          </cell>
          <cell r="AN452">
            <v>-28912.442900000005</v>
          </cell>
          <cell r="AP452">
            <v>27288605.072600007</v>
          </cell>
        </row>
        <row r="453">
          <cell r="A453">
            <v>0</v>
          </cell>
        </row>
        <row r="454">
          <cell r="A454">
            <v>0</v>
          </cell>
          <cell r="F454" t="str">
            <v>LITTLE MOUNTAIN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H455">
            <v>337027.88</v>
          </cell>
          <cell r="J455">
            <v>-337027.88</v>
          </cell>
          <cell r="L455">
            <v>0</v>
          </cell>
          <cell r="N455">
            <v>0</v>
          </cell>
          <cell r="P455">
            <v>0</v>
          </cell>
          <cell r="R455">
            <v>360620</v>
          </cell>
          <cell r="T455">
            <v>8.72784891781059</v>
          </cell>
          <cell r="V455">
            <v>14708</v>
          </cell>
          <cell r="X455">
            <v>-337027.88</v>
          </cell>
          <cell r="AB455">
            <v>0</v>
          </cell>
          <cell r="AD455">
            <v>38300.119999999995</v>
          </cell>
          <cell r="AF455">
            <v>8.72784891781059</v>
          </cell>
          <cell r="AH455">
            <v>0</v>
          </cell>
          <cell r="AJ455">
            <v>0</v>
          </cell>
          <cell r="AN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H456">
            <v>1167092.49</v>
          </cell>
          <cell r="J456">
            <v>-1167092.49</v>
          </cell>
          <cell r="L456">
            <v>0</v>
          </cell>
          <cell r="N456">
            <v>0</v>
          </cell>
          <cell r="P456">
            <v>0</v>
          </cell>
          <cell r="R456">
            <v>1468443</v>
          </cell>
          <cell r="T456">
            <v>11.238266973576051</v>
          </cell>
          <cell r="V456">
            <v>65580</v>
          </cell>
          <cell r="X456">
            <v>-1167092.49</v>
          </cell>
          <cell r="AB456">
            <v>0</v>
          </cell>
          <cell r="AD456">
            <v>366930.51</v>
          </cell>
          <cell r="AF456">
            <v>11.238266973576051</v>
          </cell>
          <cell r="AH456">
            <v>0</v>
          </cell>
          <cell r="AJ456">
            <v>0</v>
          </cell>
          <cell r="AN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H457">
            <v>215728.34</v>
          </cell>
          <cell r="J457">
            <v>-215728.34000000003</v>
          </cell>
          <cell r="L457">
            <v>0</v>
          </cell>
          <cell r="N457">
            <v>0</v>
          </cell>
          <cell r="P457">
            <v>0</v>
          </cell>
          <cell r="R457">
            <v>230829</v>
          </cell>
          <cell r="T457">
            <v>8.7837531212143709</v>
          </cell>
          <cell r="V457">
            <v>9475</v>
          </cell>
          <cell r="X457">
            <v>-215728.34000000003</v>
          </cell>
          <cell r="AB457">
            <v>0</v>
          </cell>
          <cell r="AD457">
            <v>24575.659999999974</v>
          </cell>
          <cell r="AF457">
            <v>8.7837531212143709</v>
          </cell>
          <cell r="AH457">
            <v>0</v>
          </cell>
          <cell r="AJ457">
            <v>0</v>
          </cell>
          <cell r="AN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H458">
            <v>11813.11</v>
          </cell>
          <cell r="J458">
            <v>-11813.11</v>
          </cell>
          <cell r="L458">
            <v>0</v>
          </cell>
          <cell r="N458">
            <v>0</v>
          </cell>
          <cell r="P458">
            <v>0</v>
          </cell>
          <cell r="R458">
            <v>12640</v>
          </cell>
          <cell r="T458">
            <v>8.2217142131550016</v>
          </cell>
          <cell r="V458">
            <v>486</v>
          </cell>
          <cell r="X458">
            <v>-11813.11</v>
          </cell>
          <cell r="AB458">
            <v>0</v>
          </cell>
          <cell r="AD458">
            <v>1312.8899999999994</v>
          </cell>
          <cell r="AF458">
            <v>8.2217142131550016</v>
          </cell>
          <cell r="AH458">
            <v>0</v>
          </cell>
          <cell r="AJ458">
            <v>0</v>
          </cell>
          <cell r="AN458">
            <v>0</v>
          </cell>
          <cell r="AP458">
            <v>1312.8899999999994</v>
          </cell>
        </row>
        <row r="459">
          <cell r="A459">
            <v>0</v>
          </cell>
          <cell r="F459" t="str">
            <v>TOTAL LITTLE MOUNTAIN</v>
          </cell>
          <cell r="H459">
            <v>1731661.8200000003</v>
          </cell>
          <cell r="J459">
            <v>-1731661.8200000003</v>
          </cell>
          <cell r="L459">
            <v>0</v>
          </cell>
          <cell r="N459">
            <v>0</v>
          </cell>
          <cell r="P459">
            <v>0</v>
          </cell>
          <cell r="R459">
            <v>2072532</v>
          </cell>
          <cell r="V459">
            <v>90249</v>
          </cell>
          <cell r="X459">
            <v>-1731661.8200000003</v>
          </cell>
          <cell r="AB459">
            <v>0</v>
          </cell>
          <cell r="AD459">
            <v>431119.18</v>
          </cell>
          <cell r="AH459">
            <v>0</v>
          </cell>
          <cell r="AJ459">
            <v>0</v>
          </cell>
          <cell r="AN459">
            <v>0</v>
          </cell>
          <cell r="AP459">
            <v>431119.18</v>
          </cell>
        </row>
        <row r="460">
          <cell r="A460">
            <v>0</v>
          </cell>
        </row>
        <row r="461">
          <cell r="A461">
            <v>0</v>
          </cell>
          <cell r="F461" t="str">
            <v>DUNLAP - WIND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H462">
            <v>7639582.0899999999</v>
          </cell>
          <cell r="J462">
            <v>-29263.91</v>
          </cell>
          <cell r="L462">
            <v>7610318.1799999997</v>
          </cell>
          <cell r="N462">
            <v>-29786.14</v>
          </cell>
          <cell r="P462">
            <v>7580532.04</v>
          </cell>
          <cell r="R462">
            <v>410022</v>
          </cell>
          <cell r="T462">
            <v>4.05</v>
          </cell>
          <cell r="V462">
            <v>308810</v>
          </cell>
          <cell r="X462">
            <v>-29263.91</v>
          </cell>
          <cell r="Z462">
            <v>-5</v>
          </cell>
          <cell r="AB462">
            <v>-1463.1954999999998</v>
          </cell>
          <cell r="AD462">
            <v>688104.89449999994</v>
          </cell>
          <cell r="AF462">
            <v>4.05</v>
          </cell>
          <cell r="AH462">
            <v>307615</v>
          </cell>
          <cell r="AJ462">
            <v>-29786.14</v>
          </cell>
          <cell r="AL462">
            <v>-5</v>
          </cell>
          <cell r="AN462">
            <v>-1489.307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H463">
            <v>207516766.59</v>
          </cell>
          <cell r="J463">
            <v>-214363.29</v>
          </cell>
          <cell r="L463">
            <v>207302403.30000001</v>
          </cell>
          <cell r="N463">
            <v>-229753.92</v>
          </cell>
          <cell r="P463">
            <v>207072649.38000003</v>
          </cell>
          <cell r="R463">
            <v>11796933</v>
          </cell>
          <cell r="T463">
            <v>4.05</v>
          </cell>
          <cell r="V463">
            <v>8400088</v>
          </cell>
          <cell r="X463">
            <v>-214363.29</v>
          </cell>
          <cell r="Z463">
            <v>-5</v>
          </cell>
          <cell r="AB463">
            <v>-10718.164499999999</v>
          </cell>
          <cell r="AD463">
            <v>19971939.545499999</v>
          </cell>
          <cell r="AF463">
            <v>4.05</v>
          </cell>
          <cell r="AH463">
            <v>8391095</v>
          </cell>
          <cell r="AJ463">
            <v>-229753.92</v>
          </cell>
          <cell r="AL463">
            <v>-5</v>
          </cell>
          <cell r="AN463">
            <v>-11487.696000000002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H464">
            <v>5564835.7400000002</v>
          </cell>
          <cell r="J464">
            <v>-5748.43</v>
          </cell>
          <cell r="L464">
            <v>5559087.3100000005</v>
          </cell>
          <cell r="N464">
            <v>-6161.15</v>
          </cell>
          <cell r="P464">
            <v>5552926.1600000001</v>
          </cell>
          <cell r="R464">
            <v>316350</v>
          </cell>
          <cell r="T464">
            <v>4.05</v>
          </cell>
          <cell r="V464">
            <v>225259</v>
          </cell>
          <cell r="X464">
            <v>-5748.43</v>
          </cell>
          <cell r="Z464">
            <v>-5</v>
          </cell>
          <cell r="AB464">
            <v>-287.42150000000004</v>
          </cell>
          <cell r="AD464">
            <v>535573.14849999989</v>
          </cell>
          <cell r="AF464">
            <v>4.05</v>
          </cell>
          <cell r="AH464">
            <v>225018</v>
          </cell>
          <cell r="AJ464">
            <v>-6161.15</v>
          </cell>
          <cell r="AL464">
            <v>-5</v>
          </cell>
          <cell r="AN464">
            <v>-308.0575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H465">
            <v>12295697.59</v>
          </cell>
          <cell r="J465">
            <v>-4001.3399999999997</v>
          </cell>
          <cell r="L465">
            <v>12291696.25</v>
          </cell>
          <cell r="N465">
            <v>-4584.57</v>
          </cell>
          <cell r="P465">
            <v>12287111.68</v>
          </cell>
          <cell r="R465">
            <v>702600</v>
          </cell>
          <cell r="T465">
            <v>4.05</v>
          </cell>
          <cell r="V465">
            <v>497895</v>
          </cell>
          <cell r="X465">
            <v>-4001.3399999999997</v>
          </cell>
          <cell r="Z465">
            <v>-2</v>
          </cell>
          <cell r="AB465">
            <v>-80.026799999999994</v>
          </cell>
          <cell r="AD465">
            <v>1196413.6331999998</v>
          </cell>
          <cell r="AF465">
            <v>4.05</v>
          </cell>
          <cell r="AH465">
            <v>497721</v>
          </cell>
          <cell r="AJ465">
            <v>-4584.57</v>
          </cell>
          <cell r="AL465">
            <v>-2</v>
          </cell>
          <cell r="AN465">
            <v>-91.691399999999987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H466">
            <v>149130.71</v>
          </cell>
          <cell r="J466">
            <v>-48.61</v>
          </cell>
          <cell r="L466">
            <v>149082.1</v>
          </cell>
          <cell r="N466">
            <v>-55.7</v>
          </cell>
          <cell r="P466">
            <v>149026.4</v>
          </cell>
          <cell r="R466">
            <v>8511</v>
          </cell>
          <cell r="T466">
            <v>4.05</v>
          </cell>
          <cell r="V466">
            <v>6039</v>
          </cell>
          <cell r="X466">
            <v>-48.61</v>
          </cell>
          <cell r="Z466">
            <v>0</v>
          </cell>
          <cell r="AB466">
            <v>0</v>
          </cell>
          <cell r="AD466">
            <v>14501.39</v>
          </cell>
          <cell r="AF466">
            <v>4.05</v>
          </cell>
          <cell r="AH466">
            <v>6037</v>
          </cell>
          <cell r="AJ466">
            <v>-55.7</v>
          </cell>
          <cell r="AL466">
            <v>0</v>
          </cell>
          <cell r="AN466">
            <v>0</v>
          </cell>
          <cell r="AP466">
            <v>20482.689999999999</v>
          </cell>
        </row>
        <row r="467">
          <cell r="A467">
            <v>0</v>
          </cell>
          <cell r="F467" t="str">
            <v>TOTAL DUNLAP - WIND</v>
          </cell>
          <cell r="H467">
            <v>233166012.72000003</v>
          </cell>
          <cell r="J467">
            <v>-253425.58</v>
          </cell>
          <cell r="L467">
            <v>232912587.14000002</v>
          </cell>
          <cell r="N467">
            <v>-270341.48000000004</v>
          </cell>
          <cell r="P467">
            <v>232642245.66000003</v>
          </cell>
          <cell r="R467">
            <v>13234416</v>
          </cell>
          <cell r="V467">
            <v>9438091</v>
          </cell>
          <cell r="X467">
            <v>-253425.58</v>
          </cell>
          <cell r="AB467">
            <v>-12548.808299999999</v>
          </cell>
          <cell r="AD467">
            <v>22406532.611699998</v>
          </cell>
          <cell r="AH467">
            <v>9427486</v>
          </cell>
          <cell r="AJ467">
            <v>-270341.48000000004</v>
          </cell>
          <cell r="AN467">
            <v>-13376.751900000003</v>
          </cell>
          <cell r="AP467">
            <v>31550300.379800003</v>
          </cell>
        </row>
        <row r="468">
          <cell r="A468">
            <v>0</v>
          </cell>
        </row>
        <row r="469">
          <cell r="A469">
            <v>0</v>
          </cell>
          <cell r="F469" t="str">
            <v>FOOTE CREEK - WIND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H470">
            <v>110228.76</v>
          </cell>
          <cell r="J470">
            <v>-547.83000000000004</v>
          </cell>
          <cell r="L470">
            <v>109680.93</v>
          </cell>
          <cell r="N470">
            <v>-556.03</v>
          </cell>
          <cell r="P470">
            <v>109124.9</v>
          </cell>
          <cell r="R470">
            <v>53096</v>
          </cell>
          <cell r="T470">
            <v>0</v>
          </cell>
          <cell r="V470">
            <v>0</v>
          </cell>
          <cell r="X470">
            <v>-547.83000000000004</v>
          </cell>
          <cell r="Z470">
            <v>-5</v>
          </cell>
          <cell r="AB470">
            <v>-27.391500000000001</v>
          </cell>
          <cell r="AD470">
            <v>52520.7785</v>
          </cell>
          <cell r="AF470">
            <v>0</v>
          </cell>
          <cell r="AH470">
            <v>0</v>
          </cell>
          <cell r="AJ470">
            <v>-556.03</v>
          </cell>
          <cell r="AL470">
            <v>-5</v>
          </cell>
          <cell r="AN470">
            <v>-27.801499999999997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H471">
            <v>31931758.870000001</v>
          </cell>
          <cell r="J471">
            <v>-73881.320000000007</v>
          </cell>
          <cell r="L471">
            <v>31857877.550000001</v>
          </cell>
          <cell r="N471">
            <v>-78786.420000000013</v>
          </cell>
          <cell r="P471">
            <v>31779091.129999999</v>
          </cell>
          <cell r="R471">
            <v>15744942</v>
          </cell>
          <cell r="T471">
            <v>3.9212346202259871</v>
          </cell>
          <cell r="V471">
            <v>1250671</v>
          </cell>
          <cell r="X471">
            <v>-73881.320000000007</v>
          </cell>
          <cell r="Z471">
            <v>-5</v>
          </cell>
          <cell r="AB471">
            <v>-3694.0660000000003</v>
          </cell>
          <cell r="AD471">
            <v>16918037.614</v>
          </cell>
          <cell r="AF471">
            <v>3.9212346202259871</v>
          </cell>
          <cell r="AH471">
            <v>1247677</v>
          </cell>
          <cell r="AJ471">
            <v>-78786.420000000013</v>
          </cell>
          <cell r="AL471">
            <v>-5</v>
          </cell>
          <cell r="AN471">
            <v>-3939.3210000000008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H472">
            <v>1612116.14</v>
          </cell>
          <cell r="J472">
            <v>-3745.77</v>
          </cell>
          <cell r="L472">
            <v>1608370.3699999999</v>
          </cell>
          <cell r="N472">
            <v>-3994.4</v>
          </cell>
          <cell r="P472">
            <v>1604375.97</v>
          </cell>
          <cell r="R472">
            <v>799311</v>
          </cell>
          <cell r="T472">
            <v>3.8437038245763979</v>
          </cell>
          <cell r="V472">
            <v>61893</v>
          </cell>
          <cell r="X472">
            <v>-3745.77</v>
          </cell>
          <cell r="Z472">
            <v>-5</v>
          </cell>
          <cell r="AB472">
            <v>-187.2885</v>
          </cell>
          <cell r="AD472">
            <v>857270.94149999996</v>
          </cell>
          <cell r="AF472">
            <v>3.8437038245763979</v>
          </cell>
          <cell r="AH472">
            <v>61744</v>
          </cell>
          <cell r="AJ472">
            <v>-3994.4</v>
          </cell>
          <cell r="AL472">
            <v>-5</v>
          </cell>
          <cell r="AN472">
            <v>-199.72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H473">
            <v>2859205.55</v>
          </cell>
          <cell r="J473">
            <v>-3804.92</v>
          </cell>
          <cell r="L473">
            <v>2855400.63</v>
          </cell>
          <cell r="N473">
            <v>-4207.51</v>
          </cell>
          <cell r="P473">
            <v>2851193.12</v>
          </cell>
          <cell r="R473">
            <v>1426257</v>
          </cell>
          <cell r="T473">
            <v>3.8351435718887759</v>
          </cell>
          <cell r="V473">
            <v>109582</v>
          </cell>
          <cell r="X473">
            <v>-3804.92</v>
          </cell>
          <cell r="Z473">
            <v>-2</v>
          </cell>
          <cell r="AB473">
            <v>-76.098399999999998</v>
          </cell>
          <cell r="AD473">
            <v>1531957.9816000001</v>
          </cell>
          <cell r="AF473">
            <v>3.8351435718887759</v>
          </cell>
          <cell r="AH473">
            <v>109428</v>
          </cell>
          <cell r="AJ473">
            <v>-4207.51</v>
          </cell>
          <cell r="AL473">
            <v>-2</v>
          </cell>
          <cell r="AN473">
            <v>-84.150199999999998</v>
          </cell>
          <cell r="AP473">
            <v>1637094.3214</v>
          </cell>
        </row>
        <row r="474">
          <cell r="A474">
            <v>0</v>
          </cell>
          <cell r="F474" t="str">
            <v>TOTAL FOOTE CREEK - WIND</v>
          </cell>
          <cell r="H474">
            <v>36513309.32</v>
          </cell>
          <cell r="J474">
            <v>-81979.840000000011</v>
          </cell>
          <cell r="L474">
            <v>36431329.480000004</v>
          </cell>
          <cell r="N474">
            <v>-87544.36</v>
          </cell>
          <cell r="P474">
            <v>36343785.119999997</v>
          </cell>
          <cell r="R474">
            <v>18023606</v>
          </cell>
          <cell r="V474">
            <v>1422146</v>
          </cell>
          <cell r="X474">
            <v>-81979.840000000011</v>
          </cell>
          <cell r="AB474">
            <v>-3984.8444000000004</v>
          </cell>
          <cell r="AD474">
            <v>19359787.3156</v>
          </cell>
          <cell r="AH474">
            <v>1418849</v>
          </cell>
          <cell r="AJ474">
            <v>-87544.36</v>
          </cell>
          <cell r="AN474">
            <v>-4250.9927000000007</v>
          </cell>
          <cell r="AP474">
            <v>20686840.962900002</v>
          </cell>
        </row>
        <row r="475">
          <cell r="A475">
            <v>0</v>
          </cell>
        </row>
        <row r="476">
          <cell r="A476">
            <v>0</v>
          </cell>
          <cell r="F476" t="str">
            <v>GLENROCK - WIND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H477">
            <v>9292453.0399999991</v>
          </cell>
          <cell r="J477">
            <v>-36710.81</v>
          </cell>
          <cell r="L477">
            <v>9255742.2299999986</v>
          </cell>
          <cell r="N477">
            <v>-37416.730000000003</v>
          </cell>
          <cell r="P477">
            <v>9218325.4999999981</v>
          </cell>
          <cell r="R477">
            <v>975485</v>
          </cell>
          <cell r="T477">
            <v>4.05</v>
          </cell>
          <cell r="V477">
            <v>375601</v>
          </cell>
          <cell r="X477">
            <v>-36710.81</v>
          </cell>
          <cell r="Z477">
            <v>-5</v>
          </cell>
          <cell r="AB477">
            <v>-1835.5404999999998</v>
          </cell>
          <cell r="AD477">
            <v>1312539.6495000001</v>
          </cell>
          <cell r="AF477">
            <v>4.05</v>
          </cell>
          <cell r="AH477">
            <v>374100</v>
          </cell>
          <cell r="AJ477">
            <v>-37416.730000000003</v>
          </cell>
          <cell r="AL477">
            <v>-5</v>
          </cell>
          <cell r="AN477">
            <v>-1870.8365000000003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H478">
            <v>436361922.75999999</v>
          </cell>
          <cell r="J478">
            <v>-497846.39999999997</v>
          </cell>
          <cell r="L478">
            <v>435864076.36000001</v>
          </cell>
          <cell r="N478">
            <v>-532464.91000000015</v>
          </cell>
          <cell r="P478">
            <v>435331611.44999999</v>
          </cell>
          <cell r="R478">
            <v>49158727</v>
          </cell>
          <cell r="T478">
            <v>4.05</v>
          </cell>
          <cell r="V478">
            <v>17662576</v>
          </cell>
          <cell r="X478">
            <v>-497846.39999999997</v>
          </cell>
          <cell r="Z478">
            <v>-5</v>
          </cell>
          <cell r="AB478">
            <v>-24892.32</v>
          </cell>
          <cell r="AD478">
            <v>66298564.280000001</v>
          </cell>
          <cell r="AF478">
            <v>4.05</v>
          </cell>
          <cell r="AH478">
            <v>17641713</v>
          </cell>
          <cell r="AJ478">
            <v>-532464.91000000015</v>
          </cell>
          <cell r="AL478">
            <v>-5</v>
          </cell>
          <cell r="AN478">
            <v>-26623.245500000008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H479">
            <v>13550268</v>
          </cell>
          <cell r="J479">
            <v>-15442.36</v>
          </cell>
          <cell r="L479">
            <v>13534825.640000001</v>
          </cell>
          <cell r="N479">
            <v>-16517.79</v>
          </cell>
          <cell r="P479">
            <v>13518307.850000001</v>
          </cell>
          <cell r="R479">
            <v>1519803</v>
          </cell>
          <cell r="T479">
            <v>4.05</v>
          </cell>
          <cell r="V479">
            <v>548473</v>
          </cell>
          <cell r="X479">
            <v>-15442.36</v>
          </cell>
          <cell r="Z479">
            <v>-5</v>
          </cell>
          <cell r="AB479">
            <v>-772.11800000000005</v>
          </cell>
          <cell r="AD479">
            <v>2052061.5219999999</v>
          </cell>
          <cell r="AF479">
            <v>4.05</v>
          </cell>
          <cell r="AH479">
            <v>547826</v>
          </cell>
          <cell r="AJ479">
            <v>-16517.79</v>
          </cell>
          <cell r="AL479">
            <v>-5</v>
          </cell>
          <cell r="AN479">
            <v>-825.88950000000011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H480">
            <v>29389239.52</v>
          </cell>
          <cell r="J480">
            <v>-11489.73</v>
          </cell>
          <cell r="L480">
            <v>29377749.789999999</v>
          </cell>
          <cell r="N480">
            <v>-13060.619999999999</v>
          </cell>
          <cell r="P480">
            <v>29364689.169999998</v>
          </cell>
          <cell r="R480">
            <v>3231614</v>
          </cell>
          <cell r="T480">
            <v>4.05</v>
          </cell>
          <cell r="V480">
            <v>1190032</v>
          </cell>
          <cell r="X480">
            <v>-11489.73</v>
          </cell>
          <cell r="Z480">
            <v>-2</v>
          </cell>
          <cell r="AB480">
            <v>-229.7946</v>
          </cell>
          <cell r="AD480">
            <v>4409926.4753999999</v>
          </cell>
          <cell r="AF480">
            <v>4.05</v>
          </cell>
          <cell r="AH480">
            <v>1189534</v>
          </cell>
          <cell r="AJ480">
            <v>-13060.619999999999</v>
          </cell>
          <cell r="AL480">
            <v>-2</v>
          </cell>
          <cell r="AN480">
            <v>-261.2124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H481">
            <v>1157160</v>
          </cell>
          <cell r="J481">
            <v>-458.76</v>
          </cell>
          <cell r="L481">
            <v>1156701.24</v>
          </cell>
          <cell r="N481">
            <v>-521.19000000000005</v>
          </cell>
          <cell r="P481">
            <v>1156180.05</v>
          </cell>
          <cell r="R481">
            <v>130805</v>
          </cell>
          <cell r="T481">
            <v>4.05</v>
          </cell>
          <cell r="V481">
            <v>46856</v>
          </cell>
          <cell r="X481">
            <v>-458.76</v>
          </cell>
          <cell r="Z481">
            <v>0</v>
          </cell>
          <cell r="AB481">
            <v>0</v>
          </cell>
          <cell r="AD481">
            <v>177202.24</v>
          </cell>
          <cell r="AF481">
            <v>4.05</v>
          </cell>
          <cell r="AH481">
            <v>46836</v>
          </cell>
          <cell r="AJ481">
            <v>-521.19000000000005</v>
          </cell>
          <cell r="AL481">
            <v>0</v>
          </cell>
          <cell r="AN481">
            <v>0</v>
          </cell>
          <cell r="AP481">
            <v>223517.05</v>
          </cell>
        </row>
        <row r="482">
          <cell r="A482">
            <v>0</v>
          </cell>
          <cell r="F482" t="str">
            <v>TOTAL GLENROCK - WIND</v>
          </cell>
          <cell r="H482">
            <v>489751043.31999999</v>
          </cell>
          <cell r="J482">
            <v>-561948.05999999994</v>
          </cell>
          <cell r="L482">
            <v>489189095.26000005</v>
          </cell>
          <cell r="N482">
            <v>-599981.24000000011</v>
          </cell>
          <cell r="P482">
            <v>488589114.02000004</v>
          </cell>
          <cell r="R482">
            <v>55016434</v>
          </cell>
          <cell r="V482">
            <v>19823538</v>
          </cell>
          <cell r="X482">
            <v>-561948.05999999994</v>
          </cell>
          <cell r="AB482">
            <v>-27729.773099999999</v>
          </cell>
          <cell r="AD482">
            <v>74250294.166899994</v>
          </cell>
          <cell r="AH482">
            <v>19800009</v>
          </cell>
          <cell r="AJ482">
            <v>-599981.24000000011</v>
          </cell>
          <cell r="AN482">
            <v>-29581.183900000011</v>
          </cell>
          <cell r="AP482">
            <v>93420740.743000016</v>
          </cell>
        </row>
        <row r="483">
          <cell r="A483">
            <v>0</v>
          </cell>
        </row>
        <row r="484">
          <cell r="A484">
            <v>0</v>
          </cell>
          <cell r="F484" t="str">
            <v>GOODNOE HILLS - WIND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H485">
            <v>5437881</v>
          </cell>
          <cell r="J485">
            <v>-21836.85</v>
          </cell>
          <cell r="L485">
            <v>5416044.1500000004</v>
          </cell>
          <cell r="N485">
            <v>-22208.9</v>
          </cell>
          <cell r="P485">
            <v>5393835.25</v>
          </cell>
          <cell r="R485">
            <v>696023</v>
          </cell>
          <cell r="T485">
            <v>4.05</v>
          </cell>
          <cell r="V485">
            <v>219792</v>
          </cell>
          <cell r="X485">
            <v>-21836.85</v>
          </cell>
          <cell r="Z485">
            <v>-5</v>
          </cell>
          <cell r="AB485">
            <v>-1091.8425</v>
          </cell>
          <cell r="AD485">
            <v>892886.3075</v>
          </cell>
          <cell r="AF485">
            <v>4.05</v>
          </cell>
          <cell r="AH485">
            <v>218900</v>
          </cell>
          <cell r="AJ485">
            <v>-22208.9</v>
          </cell>
          <cell r="AL485">
            <v>-5</v>
          </cell>
          <cell r="AN485">
            <v>-1110.4449999999999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H486">
            <v>161900089.22</v>
          </cell>
          <cell r="J486">
            <v>-192068.29</v>
          </cell>
          <cell r="L486">
            <v>161708020.93000001</v>
          </cell>
          <cell r="N486">
            <v>-204930.91</v>
          </cell>
          <cell r="P486">
            <v>161503090.02000001</v>
          </cell>
          <cell r="R486">
            <v>21376423</v>
          </cell>
          <cell r="T486">
            <v>4.05</v>
          </cell>
          <cell r="V486">
            <v>6553064</v>
          </cell>
          <cell r="X486">
            <v>-192068.29</v>
          </cell>
          <cell r="Z486">
            <v>-5</v>
          </cell>
          <cell r="AB486">
            <v>-9603.4145000000008</v>
          </cell>
          <cell r="AD486">
            <v>27727815.295499999</v>
          </cell>
          <cell r="AF486">
            <v>4.05</v>
          </cell>
          <cell r="AH486">
            <v>6545025</v>
          </cell>
          <cell r="AJ486">
            <v>-204930.91</v>
          </cell>
          <cell r="AL486">
            <v>-5</v>
          </cell>
          <cell r="AN486">
            <v>-10246.5455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H487">
            <v>4495729.72</v>
          </cell>
          <cell r="J487">
            <v>-5302.83</v>
          </cell>
          <cell r="L487">
            <v>4490426.8899999997</v>
          </cell>
          <cell r="N487">
            <v>-5658.06</v>
          </cell>
          <cell r="P487">
            <v>4484768.83</v>
          </cell>
          <cell r="R487">
            <v>578079</v>
          </cell>
          <cell r="T487">
            <v>4.05</v>
          </cell>
          <cell r="V487">
            <v>181970</v>
          </cell>
          <cell r="X487">
            <v>-5302.83</v>
          </cell>
          <cell r="Z487">
            <v>-5</v>
          </cell>
          <cell r="AB487">
            <v>-265.14150000000001</v>
          </cell>
          <cell r="AD487">
            <v>754481.02850000001</v>
          </cell>
          <cell r="AF487">
            <v>4.05</v>
          </cell>
          <cell r="AH487">
            <v>181748</v>
          </cell>
          <cell r="AJ487">
            <v>-5658.06</v>
          </cell>
          <cell r="AL487">
            <v>-5</v>
          </cell>
          <cell r="AN487">
            <v>-282.90300000000002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H488">
            <v>9673607.7899999991</v>
          </cell>
          <cell r="J488">
            <v>-4031.6700000000005</v>
          </cell>
          <cell r="L488">
            <v>9669576.1199999992</v>
          </cell>
          <cell r="N488">
            <v>-4557.62</v>
          </cell>
          <cell r="P488">
            <v>9665018.5</v>
          </cell>
          <cell r="R488">
            <v>1224770</v>
          </cell>
          <cell r="T488">
            <v>4.05</v>
          </cell>
          <cell r="V488">
            <v>391699</v>
          </cell>
          <cell r="X488">
            <v>-4031.6700000000005</v>
          </cell>
          <cell r="Z488">
            <v>-2</v>
          </cell>
          <cell r="AB488">
            <v>-80.633400000000009</v>
          </cell>
          <cell r="AD488">
            <v>1612356.6966000001</v>
          </cell>
          <cell r="AF488">
            <v>4.05</v>
          </cell>
          <cell r="AH488">
            <v>391526</v>
          </cell>
          <cell r="AJ488">
            <v>-4557.62</v>
          </cell>
          <cell r="AL488">
            <v>-2</v>
          </cell>
          <cell r="AN488">
            <v>-91.1524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H489">
            <v>172301</v>
          </cell>
          <cell r="J489">
            <v>-73.53</v>
          </cell>
          <cell r="L489">
            <v>172227.47</v>
          </cell>
          <cell r="N489">
            <v>-83.05</v>
          </cell>
          <cell r="P489">
            <v>172144.42</v>
          </cell>
          <cell r="R489">
            <v>22898</v>
          </cell>
          <cell r="T489">
            <v>4.05</v>
          </cell>
          <cell r="V489">
            <v>6977</v>
          </cell>
          <cell r="X489">
            <v>-73.53</v>
          </cell>
          <cell r="Z489">
            <v>0</v>
          </cell>
          <cell r="AB489">
            <v>0</v>
          </cell>
          <cell r="AD489">
            <v>29801.47</v>
          </cell>
          <cell r="AF489">
            <v>4.05</v>
          </cell>
          <cell r="AH489">
            <v>6974</v>
          </cell>
          <cell r="AJ489">
            <v>-83.05</v>
          </cell>
          <cell r="AL489">
            <v>0</v>
          </cell>
          <cell r="AN489">
            <v>0</v>
          </cell>
          <cell r="AP489">
            <v>36692.42</v>
          </cell>
        </row>
        <row r="490">
          <cell r="A490">
            <v>0</v>
          </cell>
          <cell r="F490" t="str">
            <v>TOTAL GOODNOE HILLS - WIND</v>
          </cell>
          <cell r="H490">
            <v>181679608.72999999</v>
          </cell>
          <cell r="J490">
            <v>-223313.17</v>
          </cell>
          <cell r="L490">
            <v>181456295.56</v>
          </cell>
          <cell r="N490">
            <v>-237438.53999999998</v>
          </cell>
          <cell r="P490">
            <v>181218857.02000001</v>
          </cell>
          <cell r="R490">
            <v>23898193</v>
          </cell>
          <cell r="V490">
            <v>7353502</v>
          </cell>
          <cell r="X490">
            <v>-223313.17</v>
          </cell>
          <cell r="AB490">
            <v>-11041.031900000002</v>
          </cell>
          <cell r="AD490">
            <v>31017340.798099998</v>
          </cell>
          <cell r="AH490">
            <v>7344173</v>
          </cell>
          <cell r="AJ490">
            <v>-237438.53999999998</v>
          </cell>
          <cell r="AN490">
            <v>-11731.045900000001</v>
          </cell>
          <cell r="AP490">
            <v>38112344.212199993</v>
          </cell>
        </row>
        <row r="491">
          <cell r="A491">
            <v>0</v>
          </cell>
        </row>
        <row r="492">
          <cell r="A492">
            <v>0</v>
          </cell>
          <cell r="F492" t="str">
            <v>HIGH PLAINS / MCFADDEN - WIND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H493">
            <v>7826215.9100000001</v>
          </cell>
          <cell r="J493">
            <v>-30624.3</v>
          </cell>
          <cell r="L493">
            <v>7795591.6100000003</v>
          </cell>
          <cell r="N493">
            <v>-31279.629999999997</v>
          </cell>
          <cell r="P493">
            <v>7764311.9800000004</v>
          </cell>
          <cell r="R493">
            <v>704676</v>
          </cell>
          <cell r="T493">
            <v>4.05</v>
          </cell>
          <cell r="V493">
            <v>316342</v>
          </cell>
          <cell r="X493">
            <v>-30624.3</v>
          </cell>
          <cell r="Z493">
            <v>-5</v>
          </cell>
          <cell r="AB493">
            <v>-1531.2149999999999</v>
          </cell>
          <cell r="AD493">
            <v>988862.48499999999</v>
          </cell>
          <cell r="AF493">
            <v>4.05</v>
          </cell>
          <cell r="AH493">
            <v>315088</v>
          </cell>
          <cell r="AJ493">
            <v>-31279.629999999997</v>
          </cell>
          <cell r="AL493">
            <v>-5</v>
          </cell>
          <cell r="AN493">
            <v>-1563.9814999999999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H494">
            <v>245354431.38999999</v>
          </cell>
          <cell r="J494">
            <v>-271907.89</v>
          </cell>
          <cell r="L494">
            <v>245082523.5</v>
          </cell>
          <cell r="N494">
            <v>-291341.7</v>
          </cell>
          <cell r="P494">
            <v>244791181.80000001</v>
          </cell>
          <cell r="R494">
            <v>23364404</v>
          </cell>
          <cell r="T494">
            <v>4.05</v>
          </cell>
          <cell r="V494">
            <v>9931348</v>
          </cell>
          <cell r="X494">
            <v>-271907.89</v>
          </cell>
          <cell r="Z494">
            <v>-5</v>
          </cell>
          <cell r="AB494">
            <v>-13595.394500000002</v>
          </cell>
          <cell r="AD494">
            <v>33010248.715500001</v>
          </cell>
          <cell r="AF494">
            <v>4.05</v>
          </cell>
          <cell r="AH494">
            <v>9919943</v>
          </cell>
          <cell r="AJ494">
            <v>-291341.7</v>
          </cell>
          <cell r="AL494">
            <v>-5</v>
          </cell>
          <cell r="AN494">
            <v>-14567.084999999999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H495">
            <v>6957137.3200000003</v>
          </cell>
          <cell r="J495">
            <v>-7710.62</v>
          </cell>
          <cell r="L495">
            <v>6949426.7000000002</v>
          </cell>
          <cell r="N495">
            <v>-8261.7199999999993</v>
          </cell>
          <cell r="P495">
            <v>6941164.9800000004</v>
          </cell>
          <cell r="R495">
            <v>662797</v>
          </cell>
          <cell r="T495">
            <v>4.05</v>
          </cell>
          <cell r="V495">
            <v>281608</v>
          </cell>
          <cell r="X495">
            <v>-7710.62</v>
          </cell>
          <cell r="Z495">
            <v>-5</v>
          </cell>
          <cell r="AB495">
            <v>-385.53100000000001</v>
          </cell>
          <cell r="AD495">
            <v>936308.84900000005</v>
          </cell>
          <cell r="AF495">
            <v>4.05</v>
          </cell>
          <cell r="AH495">
            <v>281284</v>
          </cell>
          <cell r="AJ495">
            <v>-8261.7199999999993</v>
          </cell>
          <cell r="AL495">
            <v>-5</v>
          </cell>
          <cell r="AN495">
            <v>-413.08600000000001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H496">
            <v>14747043.32</v>
          </cell>
          <cell r="J496">
            <v>-5495.39</v>
          </cell>
          <cell r="L496">
            <v>14741547.93</v>
          </cell>
          <cell r="N496">
            <v>-6274.32</v>
          </cell>
          <cell r="P496">
            <v>14735273.609999999</v>
          </cell>
          <cell r="R496">
            <v>1402520</v>
          </cell>
          <cell r="T496">
            <v>4.05</v>
          </cell>
          <cell r="V496">
            <v>597144</v>
          </cell>
          <cell r="X496">
            <v>-5495.39</v>
          </cell>
          <cell r="Z496">
            <v>-2</v>
          </cell>
          <cell r="AB496">
            <v>-109.90780000000001</v>
          </cell>
          <cell r="AD496">
            <v>1994058.7022000002</v>
          </cell>
          <cell r="AF496">
            <v>4.05</v>
          </cell>
          <cell r="AH496">
            <v>596906</v>
          </cell>
          <cell r="AJ496">
            <v>-6274.32</v>
          </cell>
          <cell r="AL496">
            <v>-2</v>
          </cell>
          <cell r="AN496">
            <v>-125.48639999999999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H497">
            <v>113708.5</v>
          </cell>
          <cell r="J497">
            <v>-42.48</v>
          </cell>
          <cell r="L497">
            <v>113666.02</v>
          </cell>
          <cell r="N497">
            <v>-48.5</v>
          </cell>
          <cell r="P497">
            <v>113617.52</v>
          </cell>
          <cell r="R497">
            <v>10800</v>
          </cell>
          <cell r="T497">
            <v>4.05</v>
          </cell>
          <cell r="V497">
            <v>4604</v>
          </cell>
          <cell r="X497">
            <v>-42.48</v>
          </cell>
          <cell r="Z497">
            <v>0</v>
          </cell>
          <cell r="AB497">
            <v>0</v>
          </cell>
          <cell r="AD497">
            <v>15361.52</v>
          </cell>
          <cell r="AF497">
            <v>4.05</v>
          </cell>
          <cell r="AH497">
            <v>4602</v>
          </cell>
          <cell r="AJ497">
            <v>-48.5</v>
          </cell>
          <cell r="AL497">
            <v>0</v>
          </cell>
          <cell r="AN497">
            <v>0</v>
          </cell>
          <cell r="AP497">
            <v>19915.02</v>
          </cell>
        </row>
        <row r="498">
          <cell r="A498">
            <v>0</v>
          </cell>
          <cell r="F498" t="str">
            <v>TOTAL HIGH PLAINS / MCFADDEN - WIND</v>
          </cell>
          <cell r="H498">
            <v>274998536.44</v>
          </cell>
          <cell r="J498">
            <v>-315780.68</v>
          </cell>
          <cell r="L498">
            <v>274682755.75999999</v>
          </cell>
          <cell r="N498">
            <v>-337205.87</v>
          </cell>
          <cell r="P498">
            <v>274345549.88999999</v>
          </cell>
          <cell r="R498">
            <v>26145197</v>
          </cell>
          <cell r="V498">
            <v>11131046</v>
          </cell>
          <cell r="X498">
            <v>-315780.68</v>
          </cell>
          <cell r="AB498">
            <v>-15622.048300000004</v>
          </cell>
          <cell r="AD498">
            <v>36944840.27170001</v>
          </cell>
          <cell r="AH498">
            <v>11117823</v>
          </cell>
          <cell r="AJ498">
            <v>-337205.87</v>
          </cell>
          <cell r="AN498">
            <v>-16669.638900000002</v>
          </cell>
          <cell r="AP498">
            <v>47708787.762799993</v>
          </cell>
        </row>
        <row r="499">
          <cell r="A499">
            <v>0</v>
          </cell>
        </row>
        <row r="500">
          <cell r="A500">
            <v>0</v>
          </cell>
          <cell r="F500" t="str">
            <v>LEANING JUMPER - WIND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H501">
            <v>4944194.3099999996</v>
          </cell>
          <cell r="J501">
            <v>-20750.080000000002</v>
          </cell>
          <cell r="L501">
            <v>4923444.2299999995</v>
          </cell>
          <cell r="N501">
            <v>-21116.01</v>
          </cell>
          <cell r="P501">
            <v>4902328.22</v>
          </cell>
          <cell r="R501">
            <v>995607</v>
          </cell>
          <cell r="T501">
            <v>3.96</v>
          </cell>
          <cell r="V501">
            <v>195379</v>
          </cell>
          <cell r="X501">
            <v>-20750.080000000002</v>
          </cell>
          <cell r="Z501">
            <v>-5</v>
          </cell>
          <cell r="AB501">
            <v>-1037.5040000000001</v>
          </cell>
          <cell r="AD501">
            <v>1169198.416</v>
          </cell>
          <cell r="AF501">
            <v>3.96</v>
          </cell>
          <cell r="AH501">
            <v>194550</v>
          </cell>
          <cell r="AJ501">
            <v>-21116.01</v>
          </cell>
          <cell r="AL501">
            <v>-5</v>
          </cell>
          <cell r="AN501">
            <v>-1055.8004999999998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H502">
            <v>155200731.50999999</v>
          </cell>
          <cell r="J502">
            <v>-210509.58000000002</v>
          </cell>
          <cell r="L502">
            <v>154990221.92999998</v>
          </cell>
          <cell r="N502">
            <v>-225353.88</v>
          </cell>
          <cell r="P502">
            <v>154764868.04999998</v>
          </cell>
          <cell r="R502">
            <v>32084829</v>
          </cell>
          <cell r="T502">
            <v>4.08</v>
          </cell>
          <cell r="V502">
            <v>6327895</v>
          </cell>
          <cell r="X502">
            <v>-210509.58000000002</v>
          </cell>
          <cell r="Z502">
            <v>-5</v>
          </cell>
          <cell r="AB502">
            <v>-10525.479000000001</v>
          </cell>
          <cell r="AD502">
            <v>38191688.941</v>
          </cell>
          <cell r="AF502">
            <v>4.08</v>
          </cell>
          <cell r="AH502">
            <v>6319004</v>
          </cell>
          <cell r="AJ502">
            <v>-225353.88</v>
          </cell>
          <cell r="AL502">
            <v>-5</v>
          </cell>
          <cell r="AN502">
            <v>-11267.694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H503">
            <v>5450980.0700000003</v>
          </cell>
          <cell r="J503">
            <v>-7319.99</v>
          </cell>
          <cell r="L503">
            <v>5443660.0800000001</v>
          </cell>
          <cell r="N503">
            <v>-7836.6</v>
          </cell>
          <cell r="P503">
            <v>5435823.4800000004</v>
          </cell>
          <cell r="R503">
            <v>1096696</v>
          </cell>
          <cell r="T503">
            <v>3.96</v>
          </cell>
          <cell r="V503">
            <v>215714</v>
          </cell>
          <cell r="X503">
            <v>-7319.99</v>
          </cell>
          <cell r="Z503">
            <v>-5</v>
          </cell>
          <cell r="AB503">
            <v>-365.99949999999995</v>
          </cell>
          <cell r="AD503">
            <v>1304724.0105000001</v>
          </cell>
          <cell r="AF503">
            <v>3.96</v>
          </cell>
          <cell r="AH503">
            <v>215414</v>
          </cell>
          <cell r="AJ503">
            <v>-7836.6</v>
          </cell>
          <cell r="AL503">
            <v>-5</v>
          </cell>
          <cell r="AN503">
            <v>-391.83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H504">
            <v>9073183.2899999991</v>
          </cell>
          <cell r="J504">
            <v>-4849.1499999999996</v>
          </cell>
          <cell r="L504">
            <v>9068334.1399999987</v>
          </cell>
          <cell r="N504">
            <v>-5486.54</v>
          </cell>
          <cell r="P504">
            <v>9062847.5999999996</v>
          </cell>
          <cell r="R504">
            <v>1837461</v>
          </cell>
          <cell r="T504">
            <v>3.96</v>
          </cell>
          <cell r="V504">
            <v>359202</v>
          </cell>
          <cell r="X504">
            <v>-4849.1499999999996</v>
          </cell>
          <cell r="Z504">
            <v>-2</v>
          </cell>
          <cell r="AB504">
            <v>-96.98299999999999</v>
          </cell>
          <cell r="AD504">
            <v>2191716.8670000001</v>
          </cell>
          <cell r="AF504">
            <v>3.96</v>
          </cell>
          <cell r="AH504">
            <v>358997</v>
          </cell>
          <cell r="AJ504">
            <v>-5486.54</v>
          </cell>
          <cell r="AL504">
            <v>-2</v>
          </cell>
          <cell r="AN504">
            <v>-109.7308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H505">
            <v>81035.73</v>
          </cell>
          <cell r="J505">
            <v>-44.34</v>
          </cell>
          <cell r="L505">
            <v>80991.39</v>
          </cell>
          <cell r="N505">
            <v>-50.14</v>
          </cell>
          <cell r="P505">
            <v>80941.25</v>
          </cell>
          <cell r="R505">
            <v>17052</v>
          </cell>
          <cell r="T505">
            <v>3.96</v>
          </cell>
          <cell r="V505">
            <v>3208</v>
          </cell>
          <cell r="X505">
            <v>-44.34</v>
          </cell>
          <cell r="Z505">
            <v>0</v>
          </cell>
          <cell r="AB505">
            <v>0</v>
          </cell>
          <cell r="AD505">
            <v>20215.66</v>
          </cell>
          <cell r="AF505">
            <v>3.96</v>
          </cell>
          <cell r="AH505">
            <v>3206</v>
          </cell>
          <cell r="AJ505">
            <v>-50.14</v>
          </cell>
          <cell r="AL505">
            <v>0</v>
          </cell>
          <cell r="AN505">
            <v>0</v>
          </cell>
          <cell r="AP505">
            <v>23371.52</v>
          </cell>
        </row>
        <row r="506">
          <cell r="A506">
            <v>0</v>
          </cell>
          <cell r="F506" t="str">
            <v>TOTAL LEANING JUMPER - WIND</v>
          </cell>
          <cell r="H506">
            <v>174750124.90999997</v>
          </cell>
          <cell r="J506">
            <v>-243473.14</v>
          </cell>
          <cell r="L506">
            <v>174506651.76999995</v>
          </cell>
          <cell r="N506">
            <v>-259843.17000000004</v>
          </cell>
          <cell r="P506">
            <v>174246808.59999996</v>
          </cell>
          <cell r="R506">
            <v>36031645</v>
          </cell>
          <cell r="V506">
            <v>7101398</v>
          </cell>
          <cell r="X506">
            <v>-243473.14</v>
          </cell>
          <cell r="AB506">
            <v>-12025.965500000002</v>
          </cell>
          <cell r="AD506">
            <v>42877543.894499995</v>
          </cell>
          <cell r="AH506">
            <v>7091171</v>
          </cell>
          <cell r="AJ506">
            <v>-259843.17000000004</v>
          </cell>
          <cell r="AN506">
            <v>-12825.055299999998</v>
          </cell>
          <cell r="AP506">
            <v>49696046.669199996</v>
          </cell>
        </row>
        <row r="507">
          <cell r="A507">
            <v>0</v>
          </cell>
        </row>
        <row r="508">
          <cell r="A508">
            <v>0</v>
          </cell>
          <cell r="F508" t="str">
            <v>MARENGO - WIND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H509">
            <v>10204779.66</v>
          </cell>
          <cell r="J509">
            <v>-41509.86</v>
          </cell>
          <cell r="L509">
            <v>10163269.800000001</v>
          </cell>
          <cell r="N509">
            <v>-42274.65</v>
          </cell>
          <cell r="P509">
            <v>10120995.15</v>
          </cell>
          <cell r="R509">
            <v>1552881</v>
          </cell>
          <cell r="T509">
            <v>4.05</v>
          </cell>
          <cell r="V509">
            <v>412453</v>
          </cell>
          <cell r="X509">
            <v>-41509.86</v>
          </cell>
          <cell r="Z509">
            <v>-5</v>
          </cell>
          <cell r="AB509">
            <v>-2075.4929999999999</v>
          </cell>
          <cell r="AD509">
            <v>1921748.6469999999</v>
          </cell>
          <cell r="AF509">
            <v>4.05</v>
          </cell>
          <cell r="AH509">
            <v>410756</v>
          </cell>
          <cell r="AJ509">
            <v>-42274.65</v>
          </cell>
          <cell r="AL509">
            <v>-5</v>
          </cell>
          <cell r="AN509">
            <v>-2113.7325000000001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H510">
            <v>325732057.39999998</v>
          </cell>
          <cell r="J510">
            <v>-404508.22</v>
          </cell>
          <cell r="L510">
            <v>325327549.17999995</v>
          </cell>
          <cell r="N510">
            <v>-432598.80000000005</v>
          </cell>
          <cell r="P510">
            <v>324894950.37999994</v>
          </cell>
          <cell r="R510">
            <v>52036563</v>
          </cell>
          <cell r="T510">
            <v>4.05</v>
          </cell>
          <cell r="V510">
            <v>13183957</v>
          </cell>
          <cell r="X510">
            <v>-404508.22</v>
          </cell>
          <cell r="Z510">
            <v>-5</v>
          </cell>
          <cell r="AB510">
            <v>-20225.411</v>
          </cell>
          <cell r="AD510">
            <v>64795786.369000003</v>
          </cell>
          <cell r="AF510">
            <v>4.05</v>
          </cell>
          <cell r="AH510">
            <v>13167006</v>
          </cell>
          <cell r="AJ510">
            <v>-432598.80000000005</v>
          </cell>
          <cell r="AL510">
            <v>-5</v>
          </cell>
          <cell r="AN510">
            <v>-21629.94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H511">
            <v>9356542.0199999996</v>
          </cell>
          <cell r="J511">
            <v>-11594.27</v>
          </cell>
          <cell r="L511">
            <v>9344947.75</v>
          </cell>
          <cell r="N511">
            <v>-12399.68</v>
          </cell>
          <cell r="P511">
            <v>9332548.0700000003</v>
          </cell>
          <cell r="R511">
            <v>1481456</v>
          </cell>
          <cell r="T511">
            <v>4.05</v>
          </cell>
          <cell r="V511">
            <v>378705</v>
          </cell>
          <cell r="X511">
            <v>-11594.27</v>
          </cell>
          <cell r="Z511">
            <v>-5</v>
          </cell>
          <cell r="AB511">
            <v>-579.71350000000007</v>
          </cell>
          <cell r="AD511">
            <v>1847987.0164999999</v>
          </cell>
          <cell r="AF511">
            <v>4.05</v>
          </cell>
          <cell r="AH511">
            <v>378219</v>
          </cell>
          <cell r="AJ511">
            <v>-12399.68</v>
          </cell>
          <cell r="AL511">
            <v>-5</v>
          </cell>
          <cell r="AN511">
            <v>-619.98400000000004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H512">
            <v>19708441.550000001</v>
          </cell>
          <cell r="J512">
            <v>-9074.5</v>
          </cell>
          <cell r="L512">
            <v>19699367.050000001</v>
          </cell>
          <cell r="N512">
            <v>-10283.15</v>
          </cell>
          <cell r="P512">
            <v>19689083.900000002</v>
          </cell>
          <cell r="R512">
            <v>3127550</v>
          </cell>
          <cell r="T512">
            <v>4.05</v>
          </cell>
          <cell r="V512">
            <v>798008</v>
          </cell>
          <cell r="X512">
            <v>-9074.5</v>
          </cell>
          <cell r="Z512">
            <v>-2</v>
          </cell>
          <cell r="AB512">
            <v>-181.49</v>
          </cell>
          <cell r="AD512">
            <v>3916302.01</v>
          </cell>
          <cell r="AF512">
            <v>4.05</v>
          </cell>
          <cell r="AH512">
            <v>797616</v>
          </cell>
          <cell r="AJ512">
            <v>-10283.15</v>
          </cell>
          <cell r="AL512">
            <v>-2</v>
          </cell>
          <cell r="AN512">
            <v>-205.66299999999998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H513">
            <v>337118.68</v>
          </cell>
          <cell r="J513">
            <v>-152.88999999999999</v>
          </cell>
          <cell r="L513">
            <v>336965.79</v>
          </cell>
          <cell r="N513">
            <v>-173.05</v>
          </cell>
          <cell r="P513">
            <v>336792.74</v>
          </cell>
          <cell r="R513">
            <v>52243</v>
          </cell>
          <cell r="T513">
            <v>4.05</v>
          </cell>
          <cell r="V513">
            <v>13650</v>
          </cell>
          <cell r="X513">
            <v>-152.88999999999999</v>
          </cell>
          <cell r="Z513">
            <v>0</v>
          </cell>
          <cell r="AB513">
            <v>0</v>
          </cell>
          <cell r="AD513">
            <v>65740.11</v>
          </cell>
          <cell r="AF513">
            <v>4.05</v>
          </cell>
          <cell r="AH513">
            <v>13644</v>
          </cell>
          <cell r="AJ513">
            <v>-173.05</v>
          </cell>
          <cell r="AL513">
            <v>0</v>
          </cell>
          <cell r="AN513">
            <v>0</v>
          </cell>
          <cell r="AP513">
            <v>79211.06</v>
          </cell>
        </row>
        <row r="514">
          <cell r="A514">
            <v>0</v>
          </cell>
          <cell r="F514" t="str">
            <v>TOTAL MARENGO - WIND</v>
          </cell>
          <cell r="H514">
            <v>365338939.31</v>
          </cell>
          <cell r="J514">
            <v>-466839.74</v>
          </cell>
          <cell r="L514">
            <v>364872099.56999999</v>
          </cell>
          <cell r="N514">
            <v>-497729.33000000007</v>
          </cell>
          <cell r="P514">
            <v>364374370.23999989</v>
          </cell>
          <cell r="R514">
            <v>58250693</v>
          </cell>
          <cell r="V514">
            <v>14786773</v>
          </cell>
          <cell r="X514">
            <v>-466839.74</v>
          </cell>
          <cell r="AB514">
            <v>-23062.107500000002</v>
          </cell>
          <cell r="AD514">
            <v>72547564.152500004</v>
          </cell>
          <cell r="AH514">
            <v>14767241</v>
          </cell>
          <cell r="AJ514">
            <v>-497729.33000000007</v>
          </cell>
          <cell r="AN514">
            <v>-24569.319500000001</v>
          </cell>
          <cell r="AP514">
            <v>86792506.503000021</v>
          </cell>
        </row>
        <row r="515">
          <cell r="A515">
            <v>0</v>
          </cell>
        </row>
        <row r="516">
          <cell r="A516">
            <v>0</v>
          </cell>
          <cell r="F516" t="str">
            <v>SEVEN MILE HILL - WIND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H517">
            <v>5976710.8899999997</v>
          </cell>
          <cell r="J517">
            <v>-23936.95</v>
          </cell>
          <cell r="L517">
            <v>5952773.9399999995</v>
          </cell>
          <cell r="N517">
            <v>-24348.12</v>
          </cell>
          <cell r="P517">
            <v>5928425.8199999994</v>
          </cell>
          <cell r="R517">
            <v>740042</v>
          </cell>
          <cell r="T517">
            <v>4.05</v>
          </cell>
          <cell r="V517">
            <v>241572</v>
          </cell>
          <cell r="X517">
            <v>-23936.95</v>
          </cell>
          <cell r="Z517">
            <v>-5</v>
          </cell>
          <cell r="AB517">
            <v>-1196.8475000000001</v>
          </cell>
          <cell r="AD517">
            <v>956480.20250000001</v>
          </cell>
          <cell r="AF517">
            <v>4.05</v>
          </cell>
          <cell r="AH517">
            <v>240594</v>
          </cell>
          <cell r="AJ517">
            <v>-24348.12</v>
          </cell>
          <cell r="AL517">
            <v>-5</v>
          </cell>
          <cell r="AN517">
            <v>-1217.4059999999999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H518">
            <v>214736151.83000001</v>
          </cell>
          <cell r="J518">
            <v>-255123.81</v>
          </cell>
          <cell r="L518">
            <v>214481028.02000001</v>
          </cell>
          <cell r="N518">
            <v>-272209.52</v>
          </cell>
          <cell r="P518">
            <v>214208818.5</v>
          </cell>
          <cell r="R518">
            <v>28544136</v>
          </cell>
          <cell r="T518">
            <v>4.05</v>
          </cell>
          <cell r="V518">
            <v>8691648</v>
          </cell>
          <cell r="X518">
            <v>-255123.81</v>
          </cell>
          <cell r="Z518">
            <v>-5</v>
          </cell>
          <cell r="AB518">
            <v>-12756.190500000001</v>
          </cell>
          <cell r="AD518">
            <v>36967903.999499999</v>
          </cell>
          <cell r="AF518">
            <v>4.05</v>
          </cell>
          <cell r="AH518">
            <v>8680969</v>
          </cell>
          <cell r="AJ518">
            <v>-272209.52</v>
          </cell>
          <cell r="AL518">
            <v>-5</v>
          </cell>
          <cell r="AN518">
            <v>-13610.476000000001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H519">
            <v>6597543.9699999997</v>
          </cell>
          <cell r="J519">
            <v>-7843.39</v>
          </cell>
          <cell r="L519">
            <v>6589700.5800000001</v>
          </cell>
          <cell r="N519">
            <v>-8368.58</v>
          </cell>
          <cell r="P519">
            <v>6581332</v>
          </cell>
          <cell r="R519">
            <v>879420</v>
          </cell>
          <cell r="T519">
            <v>4.05</v>
          </cell>
          <cell r="V519">
            <v>267042</v>
          </cell>
          <cell r="X519">
            <v>-7843.39</v>
          </cell>
          <cell r="Z519">
            <v>-5</v>
          </cell>
          <cell r="AB519">
            <v>-392.16950000000003</v>
          </cell>
          <cell r="AD519">
            <v>1138226.4405</v>
          </cell>
          <cell r="AF519">
            <v>4.05</v>
          </cell>
          <cell r="AH519">
            <v>266713</v>
          </cell>
          <cell r="AJ519">
            <v>-8368.58</v>
          </cell>
          <cell r="AL519">
            <v>-5</v>
          </cell>
          <cell r="AN519">
            <v>-418.42900000000003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H520">
            <v>13215081.41</v>
          </cell>
          <cell r="J520">
            <v>-5586.49</v>
          </cell>
          <cell r="L520">
            <v>13209494.92</v>
          </cell>
          <cell r="N520">
            <v>-6312.27</v>
          </cell>
          <cell r="P520">
            <v>13203182.65</v>
          </cell>
          <cell r="R520">
            <v>1734141</v>
          </cell>
          <cell r="T520">
            <v>4.05</v>
          </cell>
          <cell r="V520">
            <v>535098</v>
          </cell>
          <cell r="X520">
            <v>-5586.49</v>
          </cell>
          <cell r="Z520">
            <v>-2</v>
          </cell>
          <cell r="AB520">
            <v>-111.7298</v>
          </cell>
          <cell r="AD520">
            <v>2263540.7801999999</v>
          </cell>
          <cell r="AF520">
            <v>4.05</v>
          </cell>
          <cell r="AH520">
            <v>534857</v>
          </cell>
          <cell r="AJ520">
            <v>-6312.27</v>
          </cell>
          <cell r="AL520">
            <v>-2</v>
          </cell>
          <cell r="AN520">
            <v>-126.2454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H521">
            <v>515769.57</v>
          </cell>
          <cell r="J521">
            <v>-216.45</v>
          </cell>
          <cell r="L521">
            <v>515553.12</v>
          </cell>
          <cell r="N521">
            <v>-244.55999999999997</v>
          </cell>
          <cell r="P521">
            <v>515308.56</v>
          </cell>
          <cell r="R521">
            <v>65645</v>
          </cell>
          <cell r="T521">
            <v>4.05</v>
          </cell>
          <cell r="V521">
            <v>20884</v>
          </cell>
          <cell r="X521">
            <v>-216.45</v>
          </cell>
          <cell r="Z521">
            <v>0</v>
          </cell>
          <cell r="AB521">
            <v>0</v>
          </cell>
          <cell r="AD521">
            <v>86312.55</v>
          </cell>
          <cell r="AF521">
            <v>4.05</v>
          </cell>
          <cell r="AH521">
            <v>20875</v>
          </cell>
          <cell r="AJ521">
            <v>-244.55999999999997</v>
          </cell>
          <cell r="AL521">
            <v>0</v>
          </cell>
          <cell r="AN521">
            <v>0</v>
          </cell>
          <cell r="AP521">
            <v>106942.99</v>
          </cell>
        </row>
        <row r="522">
          <cell r="A522">
            <v>0</v>
          </cell>
          <cell r="F522" t="str">
            <v>TOTAL SEVEN MILE HILL - WIND</v>
          </cell>
          <cell r="H522">
            <v>241041257.66999999</v>
          </cell>
          <cell r="J522">
            <v>-292707.09000000003</v>
          </cell>
          <cell r="L522">
            <v>240748550.58000001</v>
          </cell>
          <cell r="N522">
            <v>-311483.05000000005</v>
          </cell>
          <cell r="P522">
            <v>240437067.53</v>
          </cell>
          <cell r="R522">
            <v>31963384</v>
          </cell>
          <cell r="V522">
            <v>9756244</v>
          </cell>
          <cell r="X522">
            <v>-292707.09000000003</v>
          </cell>
          <cell r="AB522">
            <v>-14456.9373</v>
          </cell>
          <cell r="AD522">
            <v>41412463.972699992</v>
          </cell>
          <cell r="AH522">
            <v>9744008</v>
          </cell>
          <cell r="AJ522">
            <v>-311483.05000000005</v>
          </cell>
          <cell r="AN522">
            <v>-15372.556400000001</v>
          </cell>
          <cell r="AP522">
            <v>50829616.366299994</v>
          </cell>
        </row>
        <row r="523">
          <cell r="A523">
            <v>0</v>
          </cell>
        </row>
        <row r="524">
          <cell r="A524">
            <v>0</v>
          </cell>
          <cell r="F524" t="str">
            <v>SOLAR GENERATING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H525">
            <v>5545.93</v>
          </cell>
          <cell r="J525">
            <v>0</v>
          </cell>
          <cell r="L525">
            <v>5545.93</v>
          </cell>
          <cell r="N525">
            <v>0</v>
          </cell>
          <cell r="P525">
            <v>5545.93</v>
          </cell>
          <cell r="R525">
            <v>1616</v>
          </cell>
          <cell r="T525">
            <v>6.67</v>
          </cell>
          <cell r="V525">
            <v>370</v>
          </cell>
          <cell r="X525">
            <v>0</v>
          </cell>
          <cell r="Z525">
            <v>-5</v>
          </cell>
          <cell r="AB525">
            <v>0</v>
          </cell>
          <cell r="AD525">
            <v>1986</v>
          </cell>
          <cell r="AF525">
            <v>6.67</v>
          </cell>
          <cell r="AH525">
            <v>370</v>
          </cell>
          <cell r="AJ525">
            <v>0</v>
          </cell>
          <cell r="AL525">
            <v>-5</v>
          </cell>
          <cell r="AN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H526">
            <v>36389.01</v>
          </cell>
          <cell r="J526">
            <v>0</v>
          </cell>
          <cell r="L526">
            <v>36389.01</v>
          </cell>
          <cell r="N526">
            <v>0</v>
          </cell>
          <cell r="P526">
            <v>36389.01</v>
          </cell>
          <cell r="R526">
            <v>43953</v>
          </cell>
          <cell r="T526">
            <v>8.8360035541876218</v>
          </cell>
          <cell r="V526">
            <v>3215</v>
          </cell>
          <cell r="X526">
            <v>0</v>
          </cell>
          <cell r="Z526">
            <v>-5</v>
          </cell>
          <cell r="AB526">
            <v>0</v>
          </cell>
          <cell r="AD526">
            <v>47168</v>
          </cell>
          <cell r="AF526">
            <v>8.8360035541876218</v>
          </cell>
          <cell r="AH526">
            <v>3215</v>
          </cell>
          <cell r="AJ526">
            <v>0</v>
          </cell>
          <cell r="AL526">
            <v>-5</v>
          </cell>
          <cell r="AN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H527">
            <v>55086.78</v>
          </cell>
          <cell r="J527">
            <v>0</v>
          </cell>
          <cell r="L527">
            <v>55086.78</v>
          </cell>
          <cell r="N527">
            <v>0</v>
          </cell>
          <cell r="P527">
            <v>55086.78</v>
          </cell>
          <cell r="R527">
            <v>66516</v>
          </cell>
          <cell r="T527">
            <v>8.98</v>
          </cell>
          <cell r="V527">
            <v>4947</v>
          </cell>
          <cell r="X527">
            <v>0</v>
          </cell>
          <cell r="Z527">
            <v>-5</v>
          </cell>
          <cell r="AB527">
            <v>0</v>
          </cell>
          <cell r="AD527">
            <v>71463</v>
          </cell>
          <cell r="AF527">
            <v>8.98</v>
          </cell>
          <cell r="AH527">
            <v>4947</v>
          </cell>
          <cell r="AJ527">
            <v>0</v>
          </cell>
          <cell r="AL527">
            <v>-5</v>
          </cell>
          <cell r="AN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H528">
            <v>56321.97</v>
          </cell>
          <cell r="J528">
            <v>-312.10000000000002</v>
          </cell>
          <cell r="L528">
            <v>56009.87</v>
          </cell>
          <cell r="N528">
            <v>-329.38</v>
          </cell>
          <cell r="P528">
            <v>55680.490000000005</v>
          </cell>
          <cell r="R528">
            <v>60789</v>
          </cell>
          <cell r="T528">
            <v>5.732662192393736</v>
          </cell>
          <cell r="V528">
            <v>3220</v>
          </cell>
          <cell r="X528">
            <v>-312.10000000000002</v>
          </cell>
          <cell r="Z528">
            <v>-5</v>
          </cell>
          <cell r="AB528">
            <v>-15.605</v>
          </cell>
          <cell r="AD528">
            <v>63681.294999999998</v>
          </cell>
          <cell r="AF528">
            <v>5.732662192393736</v>
          </cell>
          <cell r="AH528">
            <v>3201</v>
          </cell>
          <cell r="AJ528">
            <v>-329.38</v>
          </cell>
          <cell r="AL528">
            <v>-5</v>
          </cell>
          <cell r="AN528">
            <v>-16.469000000000001</v>
          </cell>
          <cell r="AP528">
            <v>66536.445999999996</v>
          </cell>
        </row>
        <row r="529">
          <cell r="A529">
            <v>0</v>
          </cell>
          <cell r="F529" t="str">
            <v>TOTAL SOLAR GENERATING</v>
          </cell>
          <cell r="H529">
            <v>153343.69</v>
          </cell>
          <cell r="J529">
            <v>-312.10000000000002</v>
          </cell>
          <cell r="L529">
            <v>153031.59</v>
          </cell>
          <cell r="N529">
            <v>-329.38</v>
          </cell>
          <cell r="P529">
            <v>152702.21000000002</v>
          </cell>
          <cell r="R529">
            <v>172874</v>
          </cell>
          <cell r="V529">
            <v>11752</v>
          </cell>
          <cell r="X529">
            <v>-312.10000000000002</v>
          </cell>
          <cell r="AB529">
            <v>-15.605</v>
          </cell>
          <cell r="AD529">
            <v>184298.29499999998</v>
          </cell>
          <cell r="AH529">
            <v>11733</v>
          </cell>
          <cell r="AJ529">
            <v>-329.38</v>
          </cell>
          <cell r="AN529">
            <v>-16.469000000000001</v>
          </cell>
          <cell r="AP529">
            <v>195685.446</v>
          </cell>
        </row>
        <row r="530">
          <cell r="A530">
            <v>0</v>
          </cell>
        </row>
        <row r="531">
          <cell r="A531">
            <v>0</v>
          </cell>
          <cell r="F531" t="str">
            <v>MOBILE GENERATORS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H532">
            <v>839680.12</v>
          </cell>
          <cell r="J532">
            <v>-2505.7600000000002</v>
          </cell>
          <cell r="L532">
            <v>837174.36</v>
          </cell>
          <cell r="N532">
            <v>-2664.43</v>
          </cell>
          <cell r="P532">
            <v>834509.92999999993</v>
          </cell>
          <cell r="R532">
            <v>230290</v>
          </cell>
          <cell r="T532">
            <v>5</v>
          </cell>
          <cell r="V532">
            <v>41921</v>
          </cell>
          <cell r="X532">
            <v>-2505.7600000000002</v>
          </cell>
          <cell r="Z532">
            <v>-5</v>
          </cell>
          <cell r="AB532">
            <v>-125.28800000000001</v>
          </cell>
          <cell r="AD532">
            <v>269579.95199999999</v>
          </cell>
          <cell r="AF532">
            <v>5</v>
          </cell>
          <cell r="AH532">
            <v>41792</v>
          </cell>
          <cell r="AJ532">
            <v>-2664.43</v>
          </cell>
          <cell r="AL532">
            <v>-5</v>
          </cell>
          <cell r="AN532">
            <v>-133.22149999999999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H533">
            <v>849226.01</v>
          </cell>
          <cell r="J533">
            <v>-1945.18</v>
          </cell>
          <cell r="L533">
            <v>847280.83</v>
          </cell>
          <cell r="N533">
            <v>-2075.69</v>
          </cell>
          <cell r="P533">
            <v>845205.14</v>
          </cell>
          <cell r="R533">
            <v>108199</v>
          </cell>
          <cell r="T533">
            <v>5</v>
          </cell>
          <cell r="V533">
            <v>42413</v>
          </cell>
          <cell r="X533">
            <v>-1945.18</v>
          </cell>
          <cell r="Z533">
            <v>-5</v>
          </cell>
          <cell r="AB533">
            <v>-97.259</v>
          </cell>
          <cell r="AD533">
            <v>148569.56100000002</v>
          </cell>
          <cell r="AF533">
            <v>5</v>
          </cell>
          <cell r="AH533">
            <v>42312</v>
          </cell>
          <cell r="AJ533">
            <v>-2075.69</v>
          </cell>
          <cell r="AL533">
            <v>-5</v>
          </cell>
          <cell r="AN533">
            <v>-103.78450000000001</v>
          </cell>
          <cell r="AP533">
            <v>188702.0865</v>
          </cell>
        </row>
        <row r="534">
          <cell r="A534">
            <v>0</v>
          </cell>
          <cell r="F534" t="str">
            <v>TOTAL MOBILE GENERATORS</v>
          </cell>
          <cell r="H534">
            <v>1688906.13</v>
          </cell>
          <cell r="J534">
            <v>-4450.9400000000005</v>
          </cell>
          <cell r="L534">
            <v>1684455.19</v>
          </cell>
          <cell r="N534">
            <v>-4740.12</v>
          </cell>
          <cell r="P534">
            <v>1679715.0699999998</v>
          </cell>
          <cell r="R534">
            <v>338489</v>
          </cell>
          <cell r="V534">
            <v>84334</v>
          </cell>
          <cell r="X534">
            <v>-4450.9400000000005</v>
          </cell>
          <cell r="AB534">
            <v>-222.54700000000003</v>
          </cell>
          <cell r="AD534">
            <v>418149.51300000004</v>
          </cell>
          <cell r="AH534">
            <v>84104</v>
          </cell>
          <cell r="AJ534">
            <v>-4740.12</v>
          </cell>
          <cell r="AN534">
            <v>-237.006</v>
          </cell>
          <cell r="AP534">
            <v>497276.38699999999</v>
          </cell>
        </row>
        <row r="535">
          <cell r="A535">
            <v>0</v>
          </cell>
        </row>
        <row r="536">
          <cell r="A536">
            <v>0</v>
          </cell>
          <cell r="F536" t="str">
            <v>TOTAL DEPRECIABLE OTHER PRODUCTION</v>
          </cell>
          <cell r="H536">
            <v>3285910905.0399995</v>
          </cell>
          <cell r="J536">
            <v>-11436451.759999996</v>
          </cell>
          <cell r="L536">
            <v>3274474453.2799993</v>
          </cell>
          <cell r="N536">
            <v>-10110602.920000004</v>
          </cell>
          <cell r="P536">
            <v>3264363850.3600011</v>
          </cell>
          <cell r="R536">
            <v>483323223</v>
          </cell>
          <cell r="V536">
            <v>114975012</v>
          </cell>
          <cell r="X536">
            <v>-11436451.759999996</v>
          </cell>
          <cell r="AB536">
            <v>-479689.27070000011</v>
          </cell>
          <cell r="AD536">
            <v>586382093.96929991</v>
          </cell>
          <cell r="AH536">
            <v>114584206</v>
          </cell>
          <cell r="AJ536">
            <v>-10110602.920000004</v>
          </cell>
          <cell r="AN536">
            <v>-499423.09419999999</v>
          </cell>
          <cell r="AP536">
            <v>690356273.9550997</v>
          </cell>
        </row>
        <row r="537">
          <cell r="A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H538">
            <v>14529040</v>
          </cell>
          <cell r="J538">
            <v>0</v>
          </cell>
          <cell r="L538">
            <v>14529040</v>
          </cell>
          <cell r="N538">
            <v>0</v>
          </cell>
          <cell r="P538">
            <v>14529040</v>
          </cell>
          <cell r="R538">
            <v>0</v>
          </cell>
          <cell r="T538">
            <v>0</v>
          </cell>
          <cell r="V538">
            <v>0</v>
          </cell>
          <cell r="X538">
            <v>0</v>
          </cell>
          <cell r="AB538">
            <v>14529040</v>
          </cell>
          <cell r="AD538">
            <v>0</v>
          </cell>
          <cell r="AF538">
            <v>0</v>
          </cell>
          <cell r="AH538">
            <v>0</v>
          </cell>
          <cell r="AJ538">
            <v>0</v>
          </cell>
          <cell r="AN538">
            <v>14529040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H539">
            <v>2891146.49</v>
          </cell>
          <cell r="J539">
            <v>0</v>
          </cell>
          <cell r="L539">
            <v>2891146.49</v>
          </cell>
          <cell r="N539">
            <v>0</v>
          </cell>
          <cell r="P539">
            <v>2891146.49</v>
          </cell>
          <cell r="R539">
            <v>351</v>
          </cell>
          <cell r="T539">
            <v>0</v>
          </cell>
          <cell r="V539">
            <v>0</v>
          </cell>
          <cell r="X539">
            <v>0</v>
          </cell>
          <cell r="AB539">
            <v>2891146.49</v>
          </cell>
          <cell r="AD539">
            <v>351</v>
          </cell>
          <cell r="AF539">
            <v>0</v>
          </cell>
          <cell r="AH539">
            <v>0</v>
          </cell>
          <cell r="AJ539">
            <v>0</v>
          </cell>
          <cell r="AN539">
            <v>2891146.49</v>
          </cell>
          <cell r="AP539">
            <v>351</v>
          </cell>
        </row>
        <row r="540">
          <cell r="A540">
            <v>0</v>
          </cell>
        </row>
        <row r="541">
          <cell r="A541">
            <v>0</v>
          </cell>
          <cell r="F541" t="str">
            <v>TOTAL OTHER PRODUCTION</v>
          </cell>
          <cell r="H541">
            <v>3303331091.5299993</v>
          </cell>
          <cell r="J541">
            <v>-11436451.759999996</v>
          </cell>
          <cell r="L541">
            <v>3291894639.769999</v>
          </cell>
          <cell r="N541">
            <v>-10110602.920000004</v>
          </cell>
          <cell r="P541">
            <v>3281784036.8500009</v>
          </cell>
          <cell r="R541">
            <v>483323574</v>
          </cell>
          <cell r="V541">
            <v>114975012</v>
          </cell>
          <cell r="X541">
            <v>-11436451.759999996</v>
          </cell>
          <cell r="AB541">
            <v>16940497.219300002</v>
          </cell>
          <cell r="AD541">
            <v>586382444.96929991</v>
          </cell>
          <cell r="AH541">
            <v>114584206</v>
          </cell>
          <cell r="AJ541">
            <v>-10110602.920000004</v>
          </cell>
          <cell r="AN541">
            <v>16920763.395800002</v>
          </cell>
          <cell r="AP541">
            <v>690356624.9550997</v>
          </cell>
        </row>
        <row r="542">
          <cell r="A542">
            <v>0</v>
          </cell>
        </row>
        <row r="543">
          <cell r="A543">
            <v>0</v>
          </cell>
          <cell r="E543" t="str">
            <v>TOTAL PRODUCTION PLANT</v>
          </cell>
          <cell r="H543">
            <v>10312126208.320002</v>
          </cell>
          <cell r="J543">
            <v>-56353255.209999971</v>
          </cell>
          <cell r="L543">
            <v>10255772953.109997</v>
          </cell>
          <cell r="N543">
            <v>-54496766.369999975</v>
          </cell>
          <cell r="P543">
            <v>10201276186.739998</v>
          </cell>
          <cell r="R543">
            <v>3172068312</v>
          </cell>
          <cell r="V543">
            <v>271062350</v>
          </cell>
          <cell r="X543">
            <v>-56353255.209999971</v>
          </cell>
          <cell r="AB543">
            <v>11251175.291299999</v>
          </cell>
          <cell r="AD543">
            <v>3380608395.5913</v>
          </cell>
          <cell r="AH543">
            <v>269644535</v>
          </cell>
          <cell r="AJ543">
            <v>-54496766.369999975</v>
          </cell>
          <cell r="AN543">
            <v>11044514.610300001</v>
          </cell>
          <cell r="AP543">
            <v>3589380492.3416038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  <cell r="E546" t="str">
            <v>TRANSMISSION PLANT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H547">
            <v>139234363.72999999</v>
          </cell>
          <cell r="J547">
            <v>-173320.22999999998</v>
          </cell>
          <cell r="L547">
            <v>139061043.5</v>
          </cell>
          <cell r="N547">
            <v>-180812.18000000002</v>
          </cell>
          <cell r="P547">
            <v>138880231.31999999</v>
          </cell>
          <cell r="R547">
            <v>28772614</v>
          </cell>
          <cell r="T547">
            <v>1.3546894092139792</v>
          </cell>
          <cell r="V547">
            <v>1885019</v>
          </cell>
          <cell r="X547">
            <v>-173320.22999999998</v>
          </cell>
          <cell r="Z547">
            <v>0</v>
          </cell>
          <cell r="AB547">
            <v>0</v>
          </cell>
          <cell r="AD547">
            <v>30484312.77</v>
          </cell>
          <cell r="AF547">
            <v>1.3546894092139792</v>
          </cell>
          <cell r="AH547">
            <v>1882621</v>
          </cell>
          <cell r="AJ547">
            <v>-180812.18000000002</v>
          </cell>
          <cell r="AL547">
            <v>0</v>
          </cell>
          <cell r="AN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H548">
            <v>147332555.11000001</v>
          </cell>
          <cell r="J548">
            <v>-272316.68000000005</v>
          </cell>
          <cell r="L548">
            <v>147060238.43000001</v>
          </cell>
          <cell r="N548">
            <v>-282929.26</v>
          </cell>
          <cell r="P548">
            <v>146777309.17000002</v>
          </cell>
          <cell r="R548">
            <v>22566372</v>
          </cell>
          <cell r="T548">
            <v>1.3106583700719612</v>
          </cell>
          <cell r="V548">
            <v>1929242</v>
          </cell>
          <cell r="X548">
            <v>-272316.68000000005</v>
          </cell>
          <cell r="Z548">
            <v>-10</v>
          </cell>
          <cell r="AB548">
            <v>-27231.668000000009</v>
          </cell>
          <cell r="AD548">
            <v>24196065.651999999</v>
          </cell>
          <cell r="AF548">
            <v>1.3106583700719612</v>
          </cell>
          <cell r="AH548">
            <v>1925603</v>
          </cell>
          <cell r="AJ548">
            <v>-282929.26</v>
          </cell>
          <cell r="AL548">
            <v>-10</v>
          </cell>
          <cell r="AN548">
            <v>-28292.925999999999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H549">
            <v>1595552604.6900001</v>
          </cell>
          <cell r="J549">
            <v>-9779426.5600000005</v>
          </cell>
          <cell r="L549">
            <v>1585773178.1300001</v>
          </cell>
          <cell r="N549">
            <v>-10400691</v>
          </cell>
          <cell r="P549">
            <v>1575372487.1300001</v>
          </cell>
          <cell r="R549">
            <v>306917883</v>
          </cell>
          <cell r="T549">
            <v>1.7459665954029473</v>
          </cell>
          <cell r="V549">
            <v>27772443</v>
          </cell>
          <cell r="X549">
            <v>-9779426.5600000005</v>
          </cell>
          <cell r="Z549">
            <v>-5</v>
          </cell>
          <cell r="AB549">
            <v>-488971.32800000004</v>
          </cell>
          <cell r="AD549">
            <v>324421928.11199999</v>
          </cell>
          <cell r="AF549">
            <v>1.7459665954029473</v>
          </cell>
          <cell r="AH549">
            <v>27596274</v>
          </cell>
          <cell r="AJ549">
            <v>-10400691</v>
          </cell>
          <cell r="AL549">
            <v>-5</v>
          </cell>
          <cell r="AN549">
            <v>-520034.55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H550">
            <v>17713612.149999999</v>
          </cell>
          <cell r="J550">
            <v>-1752572.9400000002</v>
          </cell>
          <cell r="L550">
            <v>15961039.209999999</v>
          </cell>
          <cell r="N550">
            <v>-1185301.3199999998</v>
          </cell>
          <cell r="P550">
            <v>14775737.889999999</v>
          </cell>
          <cell r="R550">
            <v>10027587</v>
          </cell>
          <cell r="T550">
            <v>3.7786737850929031</v>
          </cell>
          <cell r="V550">
            <v>636228</v>
          </cell>
          <cell r="X550">
            <v>-1752572.9400000002</v>
          </cell>
          <cell r="Z550">
            <v>0</v>
          </cell>
          <cell r="AB550">
            <v>0</v>
          </cell>
          <cell r="AD550">
            <v>8911242.0600000005</v>
          </cell>
          <cell r="AF550">
            <v>3.7786737850929031</v>
          </cell>
          <cell r="AH550">
            <v>580721</v>
          </cell>
          <cell r="AJ550">
            <v>-1185301.3199999998</v>
          </cell>
          <cell r="AL550">
            <v>0</v>
          </cell>
          <cell r="AN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H551">
            <v>984782938.79999995</v>
          </cell>
          <cell r="J551">
            <v>-927501.15000000026</v>
          </cell>
          <cell r="L551">
            <v>983855437.64999998</v>
          </cell>
          <cell r="N551">
            <v>-1031564.1899999996</v>
          </cell>
          <cell r="P551">
            <v>982823873.45999992</v>
          </cell>
          <cell r="R551">
            <v>224008268</v>
          </cell>
          <cell r="T551">
            <v>1.5613510276355289</v>
          </cell>
          <cell r="V551">
            <v>15368678</v>
          </cell>
          <cell r="X551">
            <v>-927501.15000000026</v>
          </cell>
          <cell r="Z551">
            <v>-10</v>
          </cell>
          <cell r="AB551">
            <v>-92750.11500000002</v>
          </cell>
          <cell r="AD551">
            <v>238356694.73499998</v>
          </cell>
          <cell r="AF551">
            <v>1.5613510276355289</v>
          </cell>
          <cell r="AH551">
            <v>15353384</v>
          </cell>
          <cell r="AJ551">
            <v>-1031564.1899999996</v>
          </cell>
          <cell r="AL551">
            <v>-10</v>
          </cell>
          <cell r="AN551">
            <v>-103156.41899999997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H552">
            <v>646422318.11000001</v>
          </cell>
          <cell r="J552">
            <v>-3411209.4000000004</v>
          </cell>
          <cell r="L552">
            <v>643011108.71000004</v>
          </cell>
          <cell r="N552">
            <v>-3549726.8</v>
          </cell>
          <cell r="P552">
            <v>639461381.91000009</v>
          </cell>
          <cell r="R552">
            <v>244478368</v>
          </cell>
          <cell r="T552">
            <v>2.6276968348915575</v>
          </cell>
          <cell r="V552">
            <v>16941201</v>
          </cell>
          <cell r="X552">
            <v>-3411209.4000000004</v>
          </cell>
          <cell r="Z552">
            <v>-40</v>
          </cell>
          <cell r="AB552">
            <v>-1364483.76</v>
          </cell>
          <cell r="AD552">
            <v>256643875.84</v>
          </cell>
          <cell r="AF552">
            <v>2.6276968348915575</v>
          </cell>
          <cell r="AH552">
            <v>16849745</v>
          </cell>
          <cell r="AJ552">
            <v>-3549726.8</v>
          </cell>
          <cell r="AL552">
            <v>-40</v>
          </cell>
          <cell r="AN552">
            <v>-1419890.72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H553">
            <v>896688169.5</v>
          </cell>
          <cell r="J553">
            <v>-4023062.2600000007</v>
          </cell>
          <cell r="L553">
            <v>892665107.24000001</v>
          </cell>
          <cell r="N553">
            <v>-4268546.2700000014</v>
          </cell>
          <cell r="P553">
            <v>888396560.97000003</v>
          </cell>
          <cell r="R553">
            <v>382889326</v>
          </cell>
          <cell r="T553">
            <v>2.2503558281837277</v>
          </cell>
          <cell r="V553">
            <v>20133408</v>
          </cell>
          <cell r="X553">
            <v>-4023062.2600000007</v>
          </cell>
          <cell r="Z553">
            <v>-30</v>
          </cell>
          <cell r="AB553">
            <v>-1206918.6780000003</v>
          </cell>
          <cell r="AD553">
            <v>397792753.06200004</v>
          </cell>
          <cell r="AF553">
            <v>2.2503558281837277</v>
          </cell>
          <cell r="AH553">
            <v>20040113</v>
          </cell>
          <cell r="AJ553">
            <v>-4268546.2700000014</v>
          </cell>
          <cell r="AL553">
            <v>-30</v>
          </cell>
          <cell r="AN553">
            <v>-1280563.8810000003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H554">
            <v>3259618.43</v>
          </cell>
          <cell r="J554">
            <v>-11674.989999999996</v>
          </cell>
          <cell r="L554">
            <v>3247943.44</v>
          </cell>
          <cell r="N554">
            <v>-12213.710000000005</v>
          </cell>
          <cell r="P554">
            <v>3235729.73</v>
          </cell>
          <cell r="R554">
            <v>658972</v>
          </cell>
          <cell r="T554">
            <v>1.6452365791733161</v>
          </cell>
          <cell r="V554">
            <v>53532</v>
          </cell>
          <cell r="X554">
            <v>-11674.989999999996</v>
          </cell>
          <cell r="Z554">
            <v>0</v>
          </cell>
          <cell r="AB554">
            <v>0</v>
          </cell>
          <cell r="AD554">
            <v>700829.01</v>
          </cell>
          <cell r="AF554">
            <v>1.6452365791733161</v>
          </cell>
          <cell r="AH554">
            <v>53336</v>
          </cell>
          <cell r="AJ554">
            <v>-12213.710000000005</v>
          </cell>
          <cell r="AL554">
            <v>0</v>
          </cell>
          <cell r="AN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H555">
            <v>7475094.7999999998</v>
          </cell>
          <cell r="J555">
            <v>-31434.620000000006</v>
          </cell>
          <cell r="L555">
            <v>7443660.1799999997</v>
          </cell>
          <cell r="N555">
            <v>-32798.909999999996</v>
          </cell>
          <cell r="P555">
            <v>7410861.2699999996</v>
          </cell>
          <cell r="R555">
            <v>1662222</v>
          </cell>
          <cell r="T555">
            <v>1.6448902020446829</v>
          </cell>
          <cell r="V555">
            <v>122699</v>
          </cell>
          <cell r="X555">
            <v>-31434.620000000006</v>
          </cell>
          <cell r="Z555">
            <v>-5</v>
          </cell>
          <cell r="AB555">
            <v>-1571.7310000000004</v>
          </cell>
          <cell r="AD555">
            <v>1751914.649</v>
          </cell>
          <cell r="AF555">
            <v>1.6448902020446829</v>
          </cell>
          <cell r="AH555">
            <v>122170</v>
          </cell>
          <cell r="AJ555">
            <v>-32798.909999999996</v>
          </cell>
          <cell r="AL555">
            <v>-5</v>
          </cell>
          <cell r="AN555">
            <v>-1639.9454999999998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H556">
            <v>11586681.32</v>
          </cell>
          <cell r="J556">
            <v>-5392.46</v>
          </cell>
          <cell r="L556">
            <v>11581288.859999999</v>
          </cell>
          <cell r="N556">
            <v>-5901.7299999999977</v>
          </cell>
          <cell r="P556">
            <v>11575387.129999999</v>
          </cell>
          <cell r="R556">
            <v>3799697</v>
          </cell>
          <cell r="T556">
            <v>1.3891001200091257</v>
          </cell>
          <cell r="V556">
            <v>160913</v>
          </cell>
          <cell r="X556">
            <v>-5392.46</v>
          </cell>
          <cell r="Z556">
            <v>0</v>
          </cell>
          <cell r="AB556">
            <v>0</v>
          </cell>
          <cell r="AD556">
            <v>3955217.54</v>
          </cell>
          <cell r="AF556">
            <v>1.3891001200091257</v>
          </cell>
          <cell r="AH556">
            <v>160835</v>
          </cell>
          <cell r="AJ556">
            <v>-5901.7299999999977</v>
          </cell>
          <cell r="AL556">
            <v>0</v>
          </cell>
          <cell r="AN556">
            <v>0</v>
          </cell>
          <cell r="AP556">
            <v>4110150.81</v>
          </cell>
        </row>
        <row r="557">
          <cell r="F557" t="str">
            <v>TOTAL TRANSMISSION PLANT</v>
          </cell>
          <cell r="H557">
            <v>4450047956.6400003</v>
          </cell>
          <cell r="J557">
            <v>-20387911.290000003</v>
          </cell>
          <cell r="L557">
            <v>4429660045.3499994</v>
          </cell>
          <cell r="N557">
            <v>-20950485.370000005</v>
          </cell>
          <cell r="P557">
            <v>4408709559.9800005</v>
          </cell>
          <cell r="R557">
            <v>1225781309</v>
          </cell>
          <cell r="V557">
            <v>85003363</v>
          </cell>
          <cell r="X557">
            <v>-20387911.290000003</v>
          </cell>
          <cell r="AB557">
            <v>-3181927.2800000007</v>
          </cell>
          <cell r="AD557">
            <v>1287214833.4299998</v>
          </cell>
          <cell r="AH557">
            <v>84564802</v>
          </cell>
          <cell r="AJ557">
            <v>-20950485.370000005</v>
          </cell>
          <cell r="AN557">
            <v>-3353578.4415000002</v>
          </cell>
          <cell r="AP557">
            <v>1347475571.6184998</v>
          </cell>
        </row>
        <row r="560">
          <cell r="E560" t="str">
            <v>DISTRIBUTION PLANT</v>
          </cell>
        </row>
        <row r="562">
          <cell r="F562" t="str">
            <v>OREGON - DISTRIBUTION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H563">
            <v>4298476.58</v>
          </cell>
          <cell r="J563">
            <v>-78993.719999999972</v>
          </cell>
          <cell r="L563">
            <v>4219482.8600000003</v>
          </cell>
          <cell r="N563">
            <v>-80710.379999999976</v>
          </cell>
          <cell r="P563">
            <v>4138772.4800000004</v>
          </cell>
          <cell r="R563">
            <v>2566965</v>
          </cell>
          <cell r="T563">
            <v>1.6722311182766663</v>
          </cell>
          <cell r="V563">
            <v>71220</v>
          </cell>
          <cell r="X563">
            <v>-78993.719999999972</v>
          </cell>
          <cell r="Z563">
            <v>0</v>
          </cell>
          <cell r="AB563">
            <v>0</v>
          </cell>
          <cell r="AD563">
            <v>2559191.2800000003</v>
          </cell>
          <cell r="AF563">
            <v>1.6722311182766663</v>
          </cell>
          <cell r="AH563">
            <v>69885</v>
          </cell>
          <cell r="AJ563">
            <v>-80710.379999999976</v>
          </cell>
          <cell r="AL563">
            <v>0</v>
          </cell>
          <cell r="AN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H564">
            <v>20889104.379999999</v>
          </cell>
          <cell r="J564">
            <v>-107558.12000000001</v>
          </cell>
          <cell r="L564">
            <v>20781546.259999998</v>
          </cell>
          <cell r="N564">
            <v>-110584.75999999997</v>
          </cell>
          <cell r="P564">
            <v>20670961.499999996</v>
          </cell>
          <cell r="R564">
            <v>4634405</v>
          </cell>
          <cell r="T564">
            <v>1.5840078355910032</v>
          </cell>
          <cell r="V564">
            <v>330033</v>
          </cell>
          <cell r="X564">
            <v>-107558.12000000001</v>
          </cell>
          <cell r="Z564">
            <v>-10</v>
          </cell>
          <cell r="AB564">
            <v>-10755.812000000002</v>
          </cell>
          <cell r="AD564">
            <v>4846124.068</v>
          </cell>
          <cell r="AF564">
            <v>1.5840078355910032</v>
          </cell>
          <cell r="AH564">
            <v>328305</v>
          </cell>
          <cell r="AJ564">
            <v>-110584.75999999997</v>
          </cell>
          <cell r="AL564">
            <v>-10</v>
          </cell>
          <cell r="AN564">
            <v>-11058.475999999997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H565">
            <v>207126368.09</v>
          </cell>
          <cell r="J565">
            <v>-2238317.34</v>
          </cell>
          <cell r="L565">
            <v>204888050.75</v>
          </cell>
          <cell r="N565">
            <v>-2257287.9399999995</v>
          </cell>
          <cell r="P565">
            <v>202630762.81</v>
          </cell>
          <cell r="R565">
            <v>57911708</v>
          </cell>
          <cell r="T565">
            <v>2.0580779966074889</v>
          </cell>
          <cell r="V565">
            <v>4239789</v>
          </cell>
          <cell r="X565">
            <v>-2238317.34</v>
          </cell>
          <cell r="Z565">
            <v>-15</v>
          </cell>
          <cell r="AB565">
            <v>-335747.60099999997</v>
          </cell>
          <cell r="AD565">
            <v>59577432.058999993</v>
          </cell>
          <cell r="AF565">
            <v>2.0580779966074889</v>
          </cell>
          <cell r="AH565">
            <v>4193528</v>
          </cell>
          <cell r="AJ565">
            <v>-2257287.9399999995</v>
          </cell>
          <cell r="AL565">
            <v>-15</v>
          </cell>
          <cell r="AN565">
            <v>-338593.19099999993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H566">
            <v>3105264.88</v>
          </cell>
          <cell r="J566">
            <v>-124524.81999999999</v>
          </cell>
          <cell r="L566">
            <v>2980740.06</v>
          </cell>
          <cell r="N566">
            <v>-128528.13999999998</v>
          </cell>
          <cell r="P566">
            <v>2852211.92</v>
          </cell>
          <cell r="R566">
            <v>1998214</v>
          </cell>
          <cell r="T566">
            <v>3.9900483561010271</v>
          </cell>
          <cell r="V566">
            <v>121417</v>
          </cell>
          <cell r="X566">
            <v>-124524.81999999999</v>
          </cell>
          <cell r="Z566">
            <v>0</v>
          </cell>
          <cell r="AB566">
            <v>0</v>
          </cell>
          <cell r="AD566">
            <v>1995106.18</v>
          </cell>
          <cell r="AF566">
            <v>3.9900483561010271</v>
          </cell>
          <cell r="AH566">
            <v>116369</v>
          </cell>
          <cell r="AJ566">
            <v>-128528.13999999998</v>
          </cell>
          <cell r="AL566">
            <v>0</v>
          </cell>
          <cell r="AN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H567">
            <v>329864981.76999998</v>
          </cell>
          <cell r="J567">
            <v>-2435618.8600000013</v>
          </cell>
          <cell r="L567">
            <v>327429362.90999997</v>
          </cell>
          <cell r="N567">
            <v>-2506869.4000000004</v>
          </cell>
          <cell r="P567">
            <v>324922493.50999999</v>
          </cell>
          <cell r="R567">
            <v>198016630</v>
          </cell>
          <cell r="T567">
            <v>3.9511393160013975</v>
          </cell>
          <cell r="V567">
            <v>12985308</v>
          </cell>
          <cell r="X567">
            <v>-2435618.8600000013</v>
          </cell>
          <cell r="Z567">
            <v>-100</v>
          </cell>
          <cell r="AB567">
            <v>-2435618.8600000013</v>
          </cell>
          <cell r="AD567">
            <v>206130700.27999997</v>
          </cell>
          <cell r="AF567">
            <v>3.9511393160013975</v>
          </cell>
          <cell r="AH567">
            <v>12887665</v>
          </cell>
          <cell r="AJ567">
            <v>-2506869.4000000004</v>
          </cell>
          <cell r="AL567">
            <v>-100</v>
          </cell>
          <cell r="AN567">
            <v>-2506869.4000000004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H568">
            <v>234791947.74000001</v>
          </cell>
          <cell r="J568">
            <v>-2154966.2900000005</v>
          </cell>
          <cell r="L568">
            <v>232636981.45000002</v>
          </cell>
          <cell r="N568">
            <v>-2172121.83</v>
          </cell>
          <cell r="P568">
            <v>230464859.62</v>
          </cell>
          <cell r="R568">
            <v>104278826</v>
          </cell>
          <cell r="T568">
            <v>3.0123730702415088</v>
          </cell>
          <cell r="V568">
            <v>7040352</v>
          </cell>
          <cell r="X568">
            <v>-2154966.2900000005</v>
          </cell>
          <cell r="Z568">
            <v>-70</v>
          </cell>
          <cell r="AB568">
            <v>-1508476.4030000004</v>
          </cell>
          <cell r="AD568">
            <v>107655735.307</v>
          </cell>
          <cell r="AF568">
            <v>3.0123730702415088</v>
          </cell>
          <cell r="AH568">
            <v>6975178</v>
          </cell>
          <cell r="AJ568">
            <v>-2172121.83</v>
          </cell>
          <cell r="AL568">
            <v>-70</v>
          </cell>
          <cell r="AN568">
            <v>-1520485.281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H569">
            <v>84576613.030000001</v>
          </cell>
          <cell r="J569">
            <v>-209287.65</v>
          </cell>
          <cell r="L569">
            <v>84367325.379999995</v>
          </cell>
          <cell r="N569">
            <v>-219908.78999999995</v>
          </cell>
          <cell r="P569">
            <v>84147416.589999989</v>
          </cell>
          <cell r="R569">
            <v>33171375</v>
          </cell>
          <cell r="T569">
            <v>2.6077778880216163</v>
          </cell>
          <cell r="V569">
            <v>2202841</v>
          </cell>
          <cell r="X569">
            <v>-209287.65</v>
          </cell>
          <cell r="Z569">
            <v>-50</v>
          </cell>
          <cell r="AB569">
            <v>-104643.825</v>
          </cell>
          <cell r="AD569">
            <v>35060284.524999999</v>
          </cell>
          <cell r="AF569">
            <v>2.6077778880216163</v>
          </cell>
          <cell r="AH569">
            <v>2197245</v>
          </cell>
          <cell r="AJ569">
            <v>-219908.78999999995</v>
          </cell>
          <cell r="AL569">
            <v>-50</v>
          </cell>
          <cell r="AN569">
            <v>-109954.39499999997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H570">
            <v>157816848.24000001</v>
          </cell>
          <cell r="J570">
            <v>-596633.59999999986</v>
          </cell>
          <cell r="L570">
            <v>157220214.64000002</v>
          </cell>
          <cell r="N570">
            <v>-631159.87999999989</v>
          </cell>
          <cell r="P570">
            <v>156589054.76000002</v>
          </cell>
          <cell r="R570">
            <v>62634267</v>
          </cell>
          <cell r="T570">
            <v>2.4422863965609589</v>
          </cell>
          <cell r="V570">
            <v>3847054</v>
          </cell>
          <cell r="X570">
            <v>-596633.59999999986</v>
          </cell>
          <cell r="Z570">
            <v>-35</v>
          </cell>
          <cell r="AB570">
            <v>-208821.75999999995</v>
          </cell>
          <cell r="AD570">
            <v>65675865.640000001</v>
          </cell>
          <cell r="AF570">
            <v>2.4422863965609589</v>
          </cell>
          <cell r="AH570">
            <v>3832061</v>
          </cell>
          <cell r="AJ570">
            <v>-631159.87999999989</v>
          </cell>
          <cell r="AL570">
            <v>-35</v>
          </cell>
          <cell r="AN570">
            <v>-220905.95799999998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H571">
            <v>394583572.02999997</v>
          </cell>
          <cell r="J571">
            <v>-5208292.8099999996</v>
          </cell>
          <cell r="L571">
            <v>389375279.21999997</v>
          </cell>
          <cell r="N571">
            <v>-5351645.5799999973</v>
          </cell>
          <cell r="P571">
            <v>384023633.63999999</v>
          </cell>
          <cell r="R571">
            <v>183202632</v>
          </cell>
          <cell r="T571">
            <v>2.8853911376151422</v>
          </cell>
          <cell r="V571">
            <v>11310140</v>
          </cell>
          <cell r="X571">
            <v>-5208292.8099999996</v>
          </cell>
          <cell r="Z571">
            <v>-20</v>
          </cell>
          <cell r="AB571">
            <v>-1041658.5619999999</v>
          </cell>
          <cell r="AD571">
            <v>188262820.62799999</v>
          </cell>
          <cell r="AF571">
            <v>2.8853911376151422</v>
          </cell>
          <cell r="AH571">
            <v>11157792</v>
          </cell>
          <cell r="AJ571">
            <v>-5351645.5799999973</v>
          </cell>
          <cell r="AL571">
            <v>-20</v>
          </cell>
          <cell r="AN571">
            <v>-1070329.1159999995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H572">
            <v>74710338.719999999</v>
          </cell>
          <cell r="J572">
            <v>-645970.25</v>
          </cell>
          <cell r="L572">
            <v>74064368.469999999</v>
          </cell>
          <cell r="N572">
            <v>-658288.79</v>
          </cell>
          <cell r="P572">
            <v>73406079.679999992</v>
          </cell>
          <cell r="R572">
            <v>27291552</v>
          </cell>
          <cell r="T572">
            <v>1.8767060232874302</v>
          </cell>
          <cell r="V572">
            <v>1396032</v>
          </cell>
          <cell r="X572">
            <v>-645970.25</v>
          </cell>
          <cell r="Z572">
            <v>-35</v>
          </cell>
          <cell r="AB572">
            <v>-226089.58749999999</v>
          </cell>
          <cell r="AD572">
            <v>27815524.162500001</v>
          </cell>
          <cell r="AF572">
            <v>1.8767060232874302</v>
          </cell>
          <cell r="AH572">
            <v>1383793</v>
          </cell>
          <cell r="AJ572">
            <v>-658288.79</v>
          </cell>
          <cell r="AL572">
            <v>-35</v>
          </cell>
          <cell r="AN572">
            <v>-230401.07650000002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H573">
            <v>150766692.16999999</v>
          </cell>
          <cell r="J573">
            <v>-169027.05000000002</v>
          </cell>
          <cell r="L573">
            <v>150597665.11999997</v>
          </cell>
          <cell r="N573">
            <v>-190872.37999999995</v>
          </cell>
          <cell r="P573">
            <v>150406792.73999998</v>
          </cell>
          <cell r="R573">
            <v>59699063</v>
          </cell>
          <cell r="T573">
            <v>2.1378843537414776</v>
          </cell>
          <cell r="V573">
            <v>3221411</v>
          </cell>
          <cell r="X573">
            <v>-169027.05000000002</v>
          </cell>
          <cell r="Z573">
            <v>-40</v>
          </cell>
          <cell r="AB573">
            <v>-67610.820000000007</v>
          </cell>
          <cell r="AD573">
            <v>62683836.130000003</v>
          </cell>
          <cell r="AF573">
            <v>2.1378843537414776</v>
          </cell>
          <cell r="AH573">
            <v>3217564</v>
          </cell>
          <cell r="AJ573">
            <v>-190872.37999999995</v>
          </cell>
          <cell r="AL573">
            <v>-40</v>
          </cell>
          <cell r="AN573">
            <v>-76348.951999999976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H574">
            <v>59656267.950000003</v>
          </cell>
          <cell r="J574">
            <v>-9819342.160000002</v>
          </cell>
          <cell r="L574">
            <v>49836925.789999999</v>
          </cell>
          <cell r="N574">
            <v>-5383008.0599999996</v>
          </cell>
          <cell r="P574">
            <v>44453917.729999997</v>
          </cell>
          <cell r="R574">
            <v>45470508</v>
          </cell>
          <cell r="T574">
            <v>3.6380750715264574</v>
          </cell>
          <cell r="V574">
            <v>1991722</v>
          </cell>
          <cell r="X574">
            <v>-9819342.160000002</v>
          </cell>
          <cell r="Z574">
            <v>-4</v>
          </cell>
          <cell r="AB574">
            <v>-392773.68640000006</v>
          </cell>
          <cell r="AD574">
            <v>37250114.153599992</v>
          </cell>
          <cell r="AF574">
            <v>3.6380750715264574</v>
          </cell>
          <cell r="AH574">
            <v>1715186</v>
          </cell>
          <cell r="AJ574">
            <v>-5383008.0599999996</v>
          </cell>
          <cell r="AL574">
            <v>-4</v>
          </cell>
          <cell r="AN574">
            <v>-215320.32239999998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H575">
            <v>2475610.15</v>
          </cell>
          <cell r="J575">
            <v>-133631.44000000003</v>
          </cell>
          <cell r="L575">
            <v>2341978.71</v>
          </cell>
          <cell r="N575">
            <v>-129233.09999999999</v>
          </cell>
          <cell r="P575">
            <v>2212745.61</v>
          </cell>
          <cell r="R575">
            <v>1948456</v>
          </cell>
          <cell r="T575">
            <v>4.799905454765085</v>
          </cell>
          <cell r="V575">
            <v>115620</v>
          </cell>
          <cell r="X575">
            <v>-133631.44000000003</v>
          </cell>
          <cell r="Z575">
            <v>-50</v>
          </cell>
          <cell r="AB575">
            <v>-66815.720000000016</v>
          </cell>
          <cell r="AD575">
            <v>1863628.84</v>
          </cell>
          <cell r="AF575">
            <v>4.799905454765085</v>
          </cell>
          <cell r="AH575">
            <v>109311</v>
          </cell>
          <cell r="AJ575">
            <v>-129233.09999999999</v>
          </cell>
          <cell r="AL575">
            <v>-50</v>
          </cell>
          <cell r="AN575">
            <v>-64616.55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H576">
            <v>22114089.91</v>
          </cell>
          <cell r="J576">
            <v>-302464.78999999998</v>
          </cell>
          <cell r="L576">
            <v>21811625.120000001</v>
          </cell>
          <cell r="N576">
            <v>-305276.86</v>
          </cell>
          <cell r="P576">
            <v>21506348.260000002</v>
          </cell>
          <cell r="R576">
            <v>8686486</v>
          </cell>
          <cell r="T576">
            <v>3.0555198447317591</v>
          </cell>
          <cell r="V576">
            <v>671079</v>
          </cell>
          <cell r="X576">
            <v>-302464.78999999998</v>
          </cell>
          <cell r="Z576">
            <v>-40</v>
          </cell>
          <cell r="AB576">
            <v>-120985.916</v>
          </cell>
          <cell r="AD576">
            <v>8934114.2940000016</v>
          </cell>
          <cell r="AF576">
            <v>3.0555198447317591</v>
          </cell>
          <cell r="AH576">
            <v>661795</v>
          </cell>
          <cell r="AJ576">
            <v>-305276.86</v>
          </cell>
          <cell r="AL576">
            <v>-40</v>
          </cell>
          <cell r="AN576">
            <v>-122110.74399999999</v>
          </cell>
          <cell r="AP576">
            <v>9168521.6900000013</v>
          </cell>
        </row>
        <row r="577">
          <cell r="F577" t="str">
            <v>TOTAL OREGON - DISTRIBUTION</v>
          </cell>
          <cell r="H577">
            <v>1746776175.6400003</v>
          </cell>
          <cell r="J577">
            <v>-24224628.900000002</v>
          </cell>
          <cell r="L577">
            <v>1722551546.7399998</v>
          </cell>
          <cell r="N577">
            <v>-20125495.890000001</v>
          </cell>
          <cell r="P577">
            <v>1702426050.8499999</v>
          </cell>
          <cell r="R577">
            <v>791511087</v>
          </cell>
          <cell r="V577">
            <v>49544018</v>
          </cell>
          <cell r="X577">
            <v>-24224628.900000002</v>
          </cell>
          <cell r="AB577">
            <v>-6519998.5529000014</v>
          </cell>
          <cell r="AD577">
            <v>810310477.54709995</v>
          </cell>
          <cell r="AH577">
            <v>48845677</v>
          </cell>
          <cell r="AJ577">
            <v>-20125495.890000001</v>
          </cell>
          <cell r="AN577">
            <v>-6486993.4618999986</v>
          </cell>
          <cell r="AP577">
            <v>832543665.19519997</v>
          </cell>
        </row>
        <row r="579">
          <cell r="F579" t="str">
            <v>WASHINGTON -  DISTRIBUTION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H580">
            <v>247443.24</v>
          </cell>
          <cell r="J580">
            <v>-3549.91</v>
          </cell>
          <cell r="L580">
            <v>243893.33</v>
          </cell>
          <cell r="N580">
            <v>-3754.04</v>
          </cell>
          <cell r="P580">
            <v>240139.28999999998</v>
          </cell>
          <cell r="R580">
            <v>147487</v>
          </cell>
          <cell r="T580">
            <v>1.6722311182766663</v>
          </cell>
          <cell r="V580">
            <v>4108</v>
          </cell>
          <cell r="X580">
            <v>-3549.91</v>
          </cell>
          <cell r="Z580">
            <v>0</v>
          </cell>
          <cell r="AB580">
            <v>0</v>
          </cell>
          <cell r="AD580">
            <v>148045.09</v>
          </cell>
          <cell r="AF580">
            <v>1.6722311182766663</v>
          </cell>
          <cell r="AH580">
            <v>4047</v>
          </cell>
          <cell r="AJ580">
            <v>-3754.04</v>
          </cell>
          <cell r="AL580">
            <v>0</v>
          </cell>
          <cell r="AN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H581">
            <v>2293943.6800000002</v>
          </cell>
          <cell r="J581">
            <v>-13259.560000000003</v>
          </cell>
          <cell r="L581">
            <v>2280684.12</v>
          </cell>
          <cell r="N581">
            <v>-13745.240000000002</v>
          </cell>
          <cell r="P581">
            <v>2266938.88</v>
          </cell>
          <cell r="R581">
            <v>789178</v>
          </cell>
          <cell r="T581">
            <v>1.5840078355910032</v>
          </cell>
          <cell r="V581">
            <v>36231</v>
          </cell>
          <cell r="X581">
            <v>-13259.560000000003</v>
          </cell>
          <cell r="Z581">
            <v>-5</v>
          </cell>
          <cell r="AB581">
            <v>-662.97800000000018</v>
          </cell>
          <cell r="AD581">
            <v>811486.46199999994</v>
          </cell>
          <cell r="AF581">
            <v>1.5840078355910032</v>
          </cell>
          <cell r="AH581">
            <v>36017</v>
          </cell>
          <cell r="AJ581">
            <v>-13745.240000000002</v>
          </cell>
          <cell r="AL581">
            <v>-5</v>
          </cell>
          <cell r="AN581">
            <v>-687.26200000000017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H582">
            <v>46674851.740000002</v>
          </cell>
          <cell r="J582">
            <v>-425074.05999999994</v>
          </cell>
          <cell r="L582">
            <v>46249777.68</v>
          </cell>
          <cell r="N582">
            <v>-432568.84000000014</v>
          </cell>
          <cell r="P582">
            <v>45817208.839999996</v>
          </cell>
          <cell r="R582">
            <v>15640913</v>
          </cell>
          <cell r="T582">
            <v>2.0580779966074889</v>
          </cell>
          <cell r="V582">
            <v>956231</v>
          </cell>
          <cell r="X582">
            <v>-425074.05999999994</v>
          </cell>
          <cell r="Z582">
            <v>-15</v>
          </cell>
          <cell r="AB582">
            <v>-63761.108999999997</v>
          </cell>
          <cell r="AD582">
            <v>16108308.831</v>
          </cell>
          <cell r="AF582">
            <v>2.0580779966074889</v>
          </cell>
          <cell r="AH582">
            <v>947405</v>
          </cell>
          <cell r="AJ582">
            <v>-432568.84000000014</v>
          </cell>
          <cell r="AL582">
            <v>-15</v>
          </cell>
          <cell r="AN582">
            <v>-64885.326000000023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H583">
            <v>919385.82</v>
          </cell>
          <cell r="J583">
            <v>-49098.7</v>
          </cell>
          <cell r="L583">
            <v>870287.12</v>
          </cell>
          <cell r="N583">
            <v>-46079.020000000004</v>
          </cell>
          <cell r="P583">
            <v>824208.1</v>
          </cell>
          <cell r="R583">
            <v>648464</v>
          </cell>
          <cell r="T583">
            <v>3.9900483561010271</v>
          </cell>
          <cell r="V583">
            <v>35704</v>
          </cell>
          <cell r="X583">
            <v>-49098.7</v>
          </cell>
          <cell r="Z583">
            <v>0</v>
          </cell>
          <cell r="AB583">
            <v>0</v>
          </cell>
          <cell r="AD583">
            <v>635069.30000000005</v>
          </cell>
          <cell r="AF583">
            <v>3.9900483561010271</v>
          </cell>
          <cell r="AH583">
            <v>33806</v>
          </cell>
          <cell r="AJ583">
            <v>-46079.020000000004</v>
          </cell>
          <cell r="AL583">
            <v>0</v>
          </cell>
          <cell r="AN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H584">
            <v>91889277.590000004</v>
          </cell>
          <cell r="J584">
            <v>-709915.85999999987</v>
          </cell>
          <cell r="L584">
            <v>91179361.730000004</v>
          </cell>
          <cell r="N584">
            <v>-730929.83999999973</v>
          </cell>
          <cell r="P584">
            <v>90448431.890000001</v>
          </cell>
          <cell r="R584">
            <v>51549234</v>
          </cell>
          <cell r="T584">
            <v>3.9511393160013975</v>
          </cell>
          <cell r="V584">
            <v>3616648</v>
          </cell>
          <cell r="X584">
            <v>-709915.85999999987</v>
          </cell>
          <cell r="Z584">
            <v>-100</v>
          </cell>
          <cell r="AB584">
            <v>-709915.85999999987</v>
          </cell>
          <cell r="AD584">
            <v>53746050.280000001</v>
          </cell>
          <cell r="AF584">
            <v>3.9511393160013975</v>
          </cell>
          <cell r="AH584">
            <v>3588184</v>
          </cell>
          <cell r="AJ584">
            <v>-730929.83999999973</v>
          </cell>
          <cell r="AL584">
            <v>-100</v>
          </cell>
          <cell r="AN584">
            <v>-730929.83999999973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H585">
            <v>58112821.68</v>
          </cell>
          <cell r="J585">
            <v>-466665.8600000001</v>
          </cell>
          <cell r="L585">
            <v>57646155.82</v>
          </cell>
          <cell r="N585">
            <v>-474856.06</v>
          </cell>
          <cell r="P585">
            <v>57171299.759999998</v>
          </cell>
          <cell r="R585">
            <v>25140562</v>
          </cell>
          <cell r="T585">
            <v>3.0123730702415088</v>
          </cell>
          <cell r="V585">
            <v>1743546</v>
          </cell>
          <cell r="X585">
            <v>-466665.8600000001</v>
          </cell>
          <cell r="Z585">
            <v>-50</v>
          </cell>
          <cell r="AB585">
            <v>-233332.93000000005</v>
          </cell>
          <cell r="AD585">
            <v>26184109.210000001</v>
          </cell>
          <cell r="AF585">
            <v>3.0123730702415088</v>
          </cell>
          <cell r="AH585">
            <v>1729365</v>
          </cell>
          <cell r="AJ585">
            <v>-474856.06</v>
          </cell>
          <cell r="AL585">
            <v>-50</v>
          </cell>
          <cell r="AN585">
            <v>-237428.03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H586">
            <v>16128475.470000001</v>
          </cell>
          <cell r="J586">
            <v>-54666.119999999995</v>
          </cell>
          <cell r="L586">
            <v>16073809.350000001</v>
          </cell>
          <cell r="N586">
            <v>-59802.9</v>
          </cell>
          <cell r="P586">
            <v>16014006.450000001</v>
          </cell>
          <cell r="R586">
            <v>7096010</v>
          </cell>
          <cell r="T586">
            <v>2.6077778880216163</v>
          </cell>
          <cell r="V586">
            <v>419882</v>
          </cell>
          <cell r="X586">
            <v>-54666.119999999995</v>
          </cell>
          <cell r="Z586">
            <v>-35</v>
          </cell>
          <cell r="AB586">
            <v>-19133.141999999996</v>
          </cell>
          <cell r="AD586">
            <v>7442092.7379999999</v>
          </cell>
          <cell r="AF586">
            <v>2.6077778880216163</v>
          </cell>
          <cell r="AH586">
            <v>418389</v>
          </cell>
          <cell r="AJ586">
            <v>-59802.9</v>
          </cell>
          <cell r="AL586">
            <v>-35</v>
          </cell>
          <cell r="AN586">
            <v>-20931.014999999999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H587">
            <v>22087000.699999999</v>
          </cell>
          <cell r="J587">
            <v>-80467.429999999978</v>
          </cell>
          <cell r="L587">
            <v>22006533.27</v>
          </cell>
          <cell r="N587">
            <v>-87604.23</v>
          </cell>
          <cell r="P587">
            <v>21918929.039999999</v>
          </cell>
          <cell r="R587">
            <v>8753498</v>
          </cell>
          <cell r="T587">
            <v>2.4422863965609589</v>
          </cell>
          <cell r="V587">
            <v>538445</v>
          </cell>
          <cell r="X587">
            <v>-80467.429999999978</v>
          </cell>
          <cell r="Z587">
            <v>-30</v>
          </cell>
          <cell r="AB587">
            <v>-24140.228999999996</v>
          </cell>
          <cell r="AD587">
            <v>9187335.341</v>
          </cell>
          <cell r="AF587">
            <v>2.4422863965609589</v>
          </cell>
          <cell r="AH587">
            <v>536393</v>
          </cell>
          <cell r="AJ587">
            <v>-87604.23</v>
          </cell>
          <cell r="AL587">
            <v>-30</v>
          </cell>
          <cell r="AN587">
            <v>-26281.269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H588">
            <v>98665673.599999994</v>
          </cell>
          <cell r="J588">
            <v>-942796.14999999991</v>
          </cell>
          <cell r="L588">
            <v>97722877.449999988</v>
          </cell>
          <cell r="N588">
            <v>-986856.3400000002</v>
          </cell>
          <cell r="P588">
            <v>96736021.109999985</v>
          </cell>
          <cell r="R588">
            <v>44762867</v>
          </cell>
          <cell r="T588">
            <v>2.8853911376151422</v>
          </cell>
          <cell r="V588">
            <v>2833289</v>
          </cell>
          <cell r="X588">
            <v>-942796.14999999991</v>
          </cell>
          <cell r="Z588">
            <v>-25</v>
          </cell>
          <cell r="AB588">
            <v>-235699.03749999998</v>
          </cell>
          <cell r="AD588">
            <v>46417660.8125</v>
          </cell>
          <cell r="AF588">
            <v>2.8853911376151422</v>
          </cell>
          <cell r="AH588">
            <v>2805450</v>
          </cell>
          <cell r="AJ588">
            <v>-986856.3400000002</v>
          </cell>
          <cell r="AL588">
            <v>-25</v>
          </cell>
          <cell r="AN588">
            <v>-246714.08500000005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H589">
            <v>18678214.690000001</v>
          </cell>
          <cell r="J589">
            <v>-165701.77999999997</v>
          </cell>
          <cell r="L589">
            <v>18512512.91</v>
          </cell>
          <cell r="N589">
            <v>-168902.88999999998</v>
          </cell>
          <cell r="P589">
            <v>18343610.02</v>
          </cell>
          <cell r="R589">
            <v>6580434</v>
          </cell>
          <cell r="T589">
            <v>1.8767060232874302</v>
          </cell>
          <cell r="V589">
            <v>348980</v>
          </cell>
          <cell r="X589">
            <v>-165701.77999999997</v>
          </cell>
          <cell r="Z589">
            <v>-30</v>
          </cell>
          <cell r="AB589">
            <v>-49710.533999999992</v>
          </cell>
          <cell r="AD589">
            <v>6714001.6859999998</v>
          </cell>
          <cell r="AF589">
            <v>1.8767060232874302</v>
          </cell>
          <cell r="AH589">
            <v>345841</v>
          </cell>
          <cell r="AJ589">
            <v>-168902.88999999998</v>
          </cell>
          <cell r="AL589">
            <v>-30</v>
          </cell>
          <cell r="AN589">
            <v>-50670.866999999991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H590">
            <v>32674705.210000001</v>
          </cell>
          <cell r="J590">
            <v>-34362.89</v>
          </cell>
          <cell r="L590">
            <v>32640342.32</v>
          </cell>
          <cell r="N590">
            <v>-38965.840000000004</v>
          </cell>
          <cell r="P590">
            <v>32601376.48</v>
          </cell>
          <cell r="R590">
            <v>12996138</v>
          </cell>
          <cell r="T590">
            <v>2.1378843537414776</v>
          </cell>
          <cell r="V590">
            <v>698180</v>
          </cell>
          <cell r="X590">
            <v>-34362.89</v>
          </cell>
          <cell r="Z590">
            <v>-50</v>
          </cell>
          <cell r="AB590">
            <v>-17181.445</v>
          </cell>
          <cell r="AD590">
            <v>13642773.664999999</v>
          </cell>
          <cell r="AF590">
            <v>2.1378843537414776</v>
          </cell>
          <cell r="AH590">
            <v>697396</v>
          </cell>
          <cell r="AJ590">
            <v>-38965.840000000004</v>
          </cell>
          <cell r="AL590">
            <v>-50</v>
          </cell>
          <cell r="AN590">
            <v>-19482.920000000002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H591">
            <v>11342266.380000001</v>
          </cell>
          <cell r="J591">
            <v>-614948.73</v>
          </cell>
          <cell r="L591">
            <v>10727317.65</v>
          </cell>
          <cell r="N591">
            <v>-144580.13999999993</v>
          </cell>
          <cell r="P591">
            <v>10582737.51</v>
          </cell>
          <cell r="R591">
            <v>2163232</v>
          </cell>
          <cell r="T591">
            <v>3.6380750715264574</v>
          </cell>
          <cell r="V591">
            <v>401454</v>
          </cell>
          <cell r="X591">
            <v>-614948.73</v>
          </cell>
          <cell r="Z591">
            <v>-1</v>
          </cell>
          <cell r="AB591">
            <v>-6149.4872999999998</v>
          </cell>
          <cell r="AD591">
            <v>1943587.7827000001</v>
          </cell>
          <cell r="AF591">
            <v>3.6380750715264574</v>
          </cell>
          <cell r="AH591">
            <v>387638</v>
          </cell>
          <cell r="AJ591">
            <v>-144580.13999999993</v>
          </cell>
          <cell r="AL591">
            <v>-1</v>
          </cell>
          <cell r="AN591">
            <v>-1445.8013999999994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H592">
            <v>521367.77</v>
          </cell>
          <cell r="J592">
            <v>-24219.030000000006</v>
          </cell>
          <cell r="L592">
            <v>497148.74</v>
          </cell>
          <cell r="N592">
            <v>-23583.059999999998</v>
          </cell>
          <cell r="P592">
            <v>473565.68</v>
          </cell>
          <cell r="R592">
            <v>357882</v>
          </cell>
          <cell r="T592">
            <v>4.799905454765085</v>
          </cell>
          <cell r="V592">
            <v>24444</v>
          </cell>
          <cell r="X592">
            <v>-24219.030000000006</v>
          </cell>
          <cell r="Z592">
            <v>-25</v>
          </cell>
          <cell r="AB592">
            <v>-6054.7575000000015</v>
          </cell>
          <cell r="AD592">
            <v>352052.21249999997</v>
          </cell>
          <cell r="AF592">
            <v>4.799905454765085</v>
          </cell>
          <cell r="AH592">
            <v>23297</v>
          </cell>
          <cell r="AJ592">
            <v>-23583.059999999998</v>
          </cell>
          <cell r="AL592">
            <v>-25</v>
          </cell>
          <cell r="AN592">
            <v>-5895.7650000000003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H593">
            <v>3992505.5</v>
          </cell>
          <cell r="J593">
            <v>-54002.430000000008</v>
          </cell>
          <cell r="L593">
            <v>3938503.07</v>
          </cell>
          <cell r="N593">
            <v>-54916.760000000017</v>
          </cell>
          <cell r="P593">
            <v>3883586.3099999996</v>
          </cell>
          <cell r="R593">
            <v>1745097</v>
          </cell>
          <cell r="T593">
            <v>3.0555198447317591</v>
          </cell>
          <cell r="V593">
            <v>121167</v>
          </cell>
          <cell r="X593">
            <v>-54002.430000000008</v>
          </cell>
          <cell r="Z593">
            <v>-30</v>
          </cell>
          <cell r="AB593">
            <v>-16200.729000000001</v>
          </cell>
          <cell r="AD593">
            <v>1796060.841</v>
          </cell>
          <cell r="AF593">
            <v>3.0555198447317591</v>
          </cell>
          <cell r="AH593">
            <v>119503</v>
          </cell>
          <cell r="AJ593">
            <v>-54916.760000000017</v>
          </cell>
          <cell r="AL593">
            <v>-30</v>
          </cell>
          <cell r="AN593">
            <v>-16475.028000000006</v>
          </cell>
          <cell r="AP593">
            <v>1844172.0530000001</v>
          </cell>
        </row>
        <row r="594">
          <cell r="F594" t="str">
            <v>TOTAL WASHINGTON - DISTRIBUTION</v>
          </cell>
          <cell r="H594">
            <v>404227933.06999993</v>
          </cell>
          <cell r="J594">
            <v>-3638728.5099999993</v>
          </cell>
          <cell r="L594">
            <v>400589204.56</v>
          </cell>
          <cell r="N594">
            <v>-3267145.2000000007</v>
          </cell>
          <cell r="P594">
            <v>397322059.35999995</v>
          </cell>
          <cell r="R594">
            <v>178370996</v>
          </cell>
          <cell r="V594">
            <v>11778309</v>
          </cell>
          <cell r="X594">
            <v>-3638728.5099999993</v>
          </cell>
          <cell r="AB594">
            <v>-1381942.2382999999</v>
          </cell>
          <cell r="AD594">
            <v>185128634.25170001</v>
          </cell>
          <cell r="AH594">
            <v>11672731</v>
          </cell>
          <cell r="AJ594">
            <v>-3267145.2000000007</v>
          </cell>
          <cell r="AN594">
            <v>-1421827.2083999997</v>
          </cell>
          <cell r="AP594">
            <v>192112392.84329998</v>
          </cell>
        </row>
        <row r="596">
          <cell r="F596" t="str">
            <v>WYOMING -  DISTRIBUTION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H597">
            <v>4393309.88</v>
          </cell>
          <cell r="J597">
            <v>-15474.660000000002</v>
          </cell>
          <cell r="L597">
            <v>4377835.22</v>
          </cell>
          <cell r="N597">
            <v>-17346.480000000003</v>
          </cell>
          <cell r="P597">
            <v>4360488.7399999993</v>
          </cell>
          <cell r="R597">
            <v>1686196</v>
          </cell>
          <cell r="T597">
            <v>1.6722311182766663</v>
          </cell>
          <cell r="V597">
            <v>73337</v>
          </cell>
          <cell r="X597">
            <v>-15474.660000000002</v>
          </cell>
          <cell r="Z597">
            <v>0</v>
          </cell>
          <cell r="AB597">
            <v>0</v>
          </cell>
          <cell r="AD597">
            <v>1744058.34</v>
          </cell>
          <cell r="AF597">
            <v>1.6722311182766663</v>
          </cell>
          <cell r="AH597">
            <v>73062</v>
          </cell>
          <cell r="AJ597">
            <v>-17346.480000000003</v>
          </cell>
          <cell r="AL597">
            <v>0</v>
          </cell>
          <cell r="AN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H598">
            <v>9446272.8200000003</v>
          </cell>
          <cell r="J598">
            <v>-30743.430000000008</v>
          </cell>
          <cell r="L598">
            <v>9415529.3900000006</v>
          </cell>
          <cell r="N598">
            <v>-32454.49</v>
          </cell>
          <cell r="P598">
            <v>9383074.9000000004</v>
          </cell>
          <cell r="R598">
            <v>2465434</v>
          </cell>
          <cell r="T598">
            <v>1.5840078355910032</v>
          </cell>
          <cell r="V598">
            <v>149386</v>
          </cell>
          <cell r="X598">
            <v>-30743.430000000008</v>
          </cell>
          <cell r="Z598">
            <v>-10</v>
          </cell>
          <cell r="AB598">
            <v>-3074.3430000000003</v>
          </cell>
          <cell r="AD598">
            <v>2581002.227</v>
          </cell>
          <cell r="AF598">
            <v>1.5840078355910032</v>
          </cell>
          <cell r="AH598">
            <v>148886</v>
          </cell>
          <cell r="AJ598">
            <v>-32454.49</v>
          </cell>
          <cell r="AL598">
            <v>-10</v>
          </cell>
          <cell r="AN598">
            <v>-3245.4490000000001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H599">
            <v>121468248.25</v>
          </cell>
          <cell r="J599">
            <v>-986698.88000000012</v>
          </cell>
          <cell r="L599">
            <v>120481549.37</v>
          </cell>
          <cell r="N599">
            <v>-1005782.8599999999</v>
          </cell>
          <cell r="P599">
            <v>119475766.51000001</v>
          </cell>
          <cell r="R599">
            <v>32709024</v>
          </cell>
          <cell r="T599">
            <v>2.0580779966074889</v>
          </cell>
          <cell r="V599">
            <v>2489758</v>
          </cell>
          <cell r="X599">
            <v>-986698.88000000012</v>
          </cell>
          <cell r="Z599">
            <v>-10</v>
          </cell>
          <cell r="AB599">
            <v>-98669.888000000006</v>
          </cell>
          <cell r="AD599">
            <v>34113413.232000001</v>
          </cell>
          <cell r="AF599">
            <v>2.0580779966074889</v>
          </cell>
          <cell r="AH599">
            <v>2469254</v>
          </cell>
          <cell r="AJ599">
            <v>-1005782.8599999999</v>
          </cell>
          <cell r="AL599">
            <v>-10</v>
          </cell>
          <cell r="AN599">
            <v>-100578.28599999998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H600">
            <v>2032169.02</v>
          </cell>
          <cell r="J600">
            <v>-350733.2</v>
          </cell>
          <cell r="L600">
            <v>1681435.82</v>
          </cell>
          <cell r="N600">
            <v>-299652.09999999998</v>
          </cell>
          <cell r="P600">
            <v>1381783.7200000002</v>
          </cell>
          <cell r="R600">
            <v>1760819</v>
          </cell>
          <cell r="T600">
            <v>3.9900483561010271</v>
          </cell>
          <cell r="V600">
            <v>74087</v>
          </cell>
          <cell r="X600">
            <v>-350733.2</v>
          </cell>
          <cell r="Z600">
            <v>0</v>
          </cell>
          <cell r="AB600">
            <v>0</v>
          </cell>
          <cell r="AD600">
            <v>1484172.8</v>
          </cell>
          <cell r="AF600">
            <v>3.9900483561010271</v>
          </cell>
          <cell r="AH600">
            <v>61112</v>
          </cell>
          <cell r="AJ600">
            <v>-299652.09999999998</v>
          </cell>
          <cell r="AL600">
            <v>0</v>
          </cell>
          <cell r="AN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H601">
            <v>120934818.95999999</v>
          </cell>
          <cell r="J601">
            <v>-1155195.9300000004</v>
          </cell>
          <cell r="L601">
            <v>119779623.02999999</v>
          </cell>
          <cell r="N601">
            <v>-1178630.3</v>
          </cell>
          <cell r="P601">
            <v>118600992.72999999</v>
          </cell>
          <cell r="R601">
            <v>59449242</v>
          </cell>
          <cell r="T601">
            <v>3.9511393160013975</v>
          </cell>
          <cell r="V601">
            <v>4755481</v>
          </cell>
          <cell r="X601">
            <v>-1155195.9300000004</v>
          </cell>
          <cell r="Z601">
            <v>-100</v>
          </cell>
          <cell r="AB601">
            <v>-1155195.9300000004</v>
          </cell>
          <cell r="AD601">
            <v>61894331.140000001</v>
          </cell>
          <cell r="AF601">
            <v>3.9511393160013975</v>
          </cell>
          <cell r="AH601">
            <v>4709375</v>
          </cell>
          <cell r="AJ601">
            <v>-1178630.3</v>
          </cell>
          <cell r="AL601">
            <v>-100</v>
          </cell>
          <cell r="AN601">
            <v>-1178630.3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H602">
            <v>95210832.609999999</v>
          </cell>
          <cell r="J602">
            <v>-937630.82999999973</v>
          </cell>
          <cell r="L602">
            <v>94273201.780000001</v>
          </cell>
          <cell r="N602">
            <v>-945725.05999999994</v>
          </cell>
          <cell r="P602">
            <v>93327476.719999999</v>
          </cell>
          <cell r="R602">
            <v>33637149</v>
          </cell>
          <cell r="T602">
            <v>3.0123730702415088</v>
          </cell>
          <cell r="V602">
            <v>2853983</v>
          </cell>
          <cell r="X602">
            <v>-937630.82999999973</v>
          </cell>
          <cell r="Z602">
            <v>-40</v>
          </cell>
          <cell r="AB602">
            <v>-375052.33199999988</v>
          </cell>
          <cell r="AD602">
            <v>35178448.838</v>
          </cell>
          <cell r="AF602">
            <v>3.0123730702415088</v>
          </cell>
          <cell r="AH602">
            <v>2825616</v>
          </cell>
          <cell r="AJ602">
            <v>-945725.05999999994</v>
          </cell>
          <cell r="AL602">
            <v>-40</v>
          </cell>
          <cell r="AN602">
            <v>-378290.02399999998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H603">
            <v>18647610.800000001</v>
          </cell>
          <cell r="J603">
            <v>-96438.890000000014</v>
          </cell>
          <cell r="L603">
            <v>18551171.91</v>
          </cell>
          <cell r="N603">
            <v>-105973.26</v>
          </cell>
          <cell r="P603">
            <v>18445198.649999999</v>
          </cell>
          <cell r="R603">
            <v>8096804</v>
          </cell>
          <cell r="T603">
            <v>2.6077778880216163</v>
          </cell>
          <cell r="V603">
            <v>485031</v>
          </cell>
          <cell r="X603">
            <v>-96438.890000000014</v>
          </cell>
          <cell r="Z603">
            <v>-40</v>
          </cell>
          <cell r="AB603">
            <v>-38575.556000000004</v>
          </cell>
          <cell r="AD603">
            <v>8446820.5539999995</v>
          </cell>
          <cell r="AF603">
            <v>2.6077778880216163</v>
          </cell>
          <cell r="AH603">
            <v>482392</v>
          </cell>
          <cell r="AJ603">
            <v>-105973.26</v>
          </cell>
          <cell r="AL603">
            <v>-40</v>
          </cell>
          <cell r="AN603">
            <v>-42389.303999999996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H604">
            <v>49408746.520000003</v>
          </cell>
          <cell r="J604">
            <v>-281602.68</v>
          </cell>
          <cell r="L604">
            <v>49127143.840000004</v>
          </cell>
          <cell r="N604">
            <v>-317592.45999999996</v>
          </cell>
          <cell r="P604">
            <v>48809551.380000003</v>
          </cell>
          <cell r="R604">
            <v>25641228</v>
          </cell>
          <cell r="T604">
            <v>2.4422863965609589</v>
          </cell>
          <cell r="V604">
            <v>1203264</v>
          </cell>
          <cell r="X604">
            <v>-281602.68</v>
          </cell>
          <cell r="Z604">
            <v>-35</v>
          </cell>
          <cell r="AB604">
            <v>-98560.937999999995</v>
          </cell>
          <cell r="AD604">
            <v>26464328.381999999</v>
          </cell>
          <cell r="AF604">
            <v>2.4422863965609589</v>
          </cell>
          <cell r="AH604">
            <v>1195947</v>
          </cell>
          <cell r="AJ604">
            <v>-317592.45999999996</v>
          </cell>
          <cell r="AL604">
            <v>-35</v>
          </cell>
          <cell r="AN604">
            <v>-111157.36099999998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H605">
            <v>97151040.079999998</v>
          </cell>
          <cell r="J605">
            <v>-1357695.4799999997</v>
          </cell>
          <cell r="L605">
            <v>95793344.599999994</v>
          </cell>
          <cell r="N605">
            <v>-1382238.4199999997</v>
          </cell>
          <cell r="P605">
            <v>94411106.179999992</v>
          </cell>
          <cell r="R605">
            <v>35782488</v>
          </cell>
          <cell r="T605">
            <v>2.8853911376151422</v>
          </cell>
          <cell r="V605">
            <v>2783600</v>
          </cell>
          <cell r="X605">
            <v>-1357695.4799999997</v>
          </cell>
          <cell r="Z605">
            <v>-25</v>
          </cell>
          <cell r="AB605">
            <v>-339423.86999999994</v>
          </cell>
          <cell r="AD605">
            <v>36868968.650000006</v>
          </cell>
          <cell r="AF605">
            <v>2.8853911376151422</v>
          </cell>
          <cell r="AH605">
            <v>2744071</v>
          </cell>
          <cell r="AJ605">
            <v>-1382238.4199999997</v>
          </cell>
          <cell r="AL605">
            <v>-25</v>
          </cell>
          <cell r="AN605">
            <v>-345559.60499999992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H606">
            <v>16139463.57</v>
          </cell>
          <cell r="J606">
            <v>-98366.030000000013</v>
          </cell>
          <cell r="L606">
            <v>16041097.540000001</v>
          </cell>
          <cell r="N606">
            <v>-101101.48999999999</v>
          </cell>
          <cell r="P606">
            <v>15939996.050000001</v>
          </cell>
          <cell r="R606">
            <v>4819984</v>
          </cell>
          <cell r="T606">
            <v>1.8767060232874302</v>
          </cell>
          <cell r="V606">
            <v>301967</v>
          </cell>
          <cell r="X606">
            <v>-98366.030000000013</v>
          </cell>
          <cell r="Z606">
            <v>-25</v>
          </cell>
          <cell r="AB606">
            <v>-24591.507500000003</v>
          </cell>
          <cell r="AD606">
            <v>4998993.4624999994</v>
          </cell>
          <cell r="AF606">
            <v>1.8767060232874302</v>
          </cell>
          <cell r="AH606">
            <v>300096</v>
          </cell>
          <cell r="AJ606">
            <v>-101101.48999999999</v>
          </cell>
          <cell r="AL606">
            <v>-25</v>
          </cell>
          <cell r="AN606">
            <v>-25275.372500000001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H607">
            <v>33312175.57</v>
          </cell>
          <cell r="J607">
            <v>-32431.019999999997</v>
          </cell>
          <cell r="L607">
            <v>33279744.550000001</v>
          </cell>
          <cell r="N607">
            <v>-43626.099999999984</v>
          </cell>
          <cell r="P607">
            <v>33236118.449999999</v>
          </cell>
          <cell r="R607">
            <v>13433743</v>
          </cell>
          <cell r="T607">
            <v>2.1378843537414776</v>
          </cell>
          <cell r="V607">
            <v>711829</v>
          </cell>
          <cell r="X607">
            <v>-32431.019999999997</v>
          </cell>
          <cell r="Z607">
            <v>-50</v>
          </cell>
          <cell r="AB607">
            <v>-16215.509999999998</v>
          </cell>
          <cell r="AD607">
            <v>14096925.470000001</v>
          </cell>
          <cell r="AF607">
            <v>2.1378843537414776</v>
          </cell>
          <cell r="AH607">
            <v>711016</v>
          </cell>
          <cell r="AJ607">
            <v>-43626.099999999984</v>
          </cell>
          <cell r="AL607">
            <v>-50</v>
          </cell>
          <cell r="AN607">
            <v>-21813.049999999992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H608">
            <v>14069838.99</v>
          </cell>
          <cell r="J608">
            <v>-209605.31999999998</v>
          </cell>
          <cell r="L608">
            <v>13860233.67</v>
          </cell>
          <cell r="N608">
            <v>-167392.81000000006</v>
          </cell>
          <cell r="P608">
            <v>13692840.859999999</v>
          </cell>
          <cell r="R608">
            <v>2549887</v>
          </cell>
          <cell r="T608">
            <v>3.6380750715264574</v>
          </cell>
          <cell r="V608">
            <v>508059</v>
          </cell>
          <cell r="X608">
            <v>-209605.31999999998</v>
          </cell>
          <cell r="Z608">
            <v>-2</v>
          </cell>
          <cell r="AB608">
            <v>-4192.1063999999997</v>
          </cell>
          <cell r="AD608">
            <v>2844148.5736000002</v>
          </cell>
          <cell r="AF608">
            <v>3.6380750715264574</v>
          </cell>
          <cell r="AH608">
            <v>501201</v>
          </cell>
          <cell r="AJ608">
            <v>-167392.81000000006</v>
          </cell>
          <cell r="AL608">
            <v>-2</v>
          </cell>
          <cell r="AN608">
            <v>-3347.8562000000011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H609">
            <v>931425.57</v>
          </cell>
          <cell r="J609">
            <v>-71258.12999999999</v>
          </cell>
          <cell r="L609">
            <v>860167.44</v>
          </cell>
          <cell r="N609">
            <v>-59568.689999999995</v>
          </cell>
          <cell r="P609">
            <v>800598.75</v>
          </cell>
          <cell r="R609">
            <v>880834</v>
          </cell>
          <cell r="T609">
            <v>4.799905454765085</v>
          </cell>
          <cell r="V609">
            <v>42997</v>
          </cell>
          <cell r="X609">
            <v>-71258.12999999999</v>
          </cell>
          <cell r="Z609">
            <v>-60</v>
          </cell>
          <cell r="AB609">
            <v>-42754.877999999997</v>
          </cell>
          <cell r="AD609">
            <v>809817.99199999997</v>
          </cell>
          <cell r="AF609">
            <v>4.799905454765085</v>
          </cell>
          <cell r="AH609">
            <v>39858</v>
          </cell>
          <cell r="AJ609">
            <v>-59568.689999999995</v>
          </cell>
          <cell r="AL609">
            <v>-60</v>
          </cell>
          <cell r="AN609">
            <v>-35741.214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H610">
            <v>9929128.1899999995</v>
          </cell>
          <cell r="J610">
            <v>-110888.71000000002</v>
          </cell>
          <cell r="L610">
            <v>9818239.4799999986</v>
          </cell>
          <cell r="N610">
            <v>-111932.35000000002</v>
          </cell>
          <cell r="P610">
            <v>9706307.129999999</v>
          </cell>
          <cell r="R610">
            <v>3496037</v>
          </cell>
          <cell r="T610">
            <v>3.0555198447317591</v>
          </cell>
          <cell r="V610">
            <v>301692</v>
          </cell>
          <cell r="X610">
            <v>-110888.71000000002</v>
          </cell>
          <cell r="Z610">
            <v>-45</v>
          </cell>
          <cell r="AB610">
            <v>-49899.919500000011</v>
          </cell>
          <cell r="AD610">
            <v>3636940.3705000002</v>
          </cell>
          <cell r="AF610">
            <v>3.0555198447317591</v>
          </cell>
          <cell r="AH610">
            <v>298288</v>
          </cell>
          <cell r="AJ610">
            <v>-111932.35000000002</v>
          </cell>
          <cell r="AL610">
            <v>-45</v>
          </cell>
          <cell r="AN610">
            <v>-50369.55750000001</v>
          </cell>
          <cell r="AP610">
            <v>3772926.463</v>
          </cell>
        </row>
        <row r="611">
          <cell r="F611" t="str">
            <v>TOTAL WYOMING - DISTRIBUTION</v>
          </cell>
          <cell r="H611">
            <v>593075080.83000016</v>
          </cell>
          <cell r="J611">
            <v>-5734763.1900000004</v>
          </cell>
          <cell r="L611">
            <v>587340317.6400001</v>
          </cell>
          <cell r="N611">
            <v>-5769016.8699999982</v>
          </cell>
          <cell r="P611">
            <v>581571300.76999998</v>
          </cell>
          <cell r="R611">
            <v>226408869</v>
          </cell>
          <cell r="V611">
            <v>16734471</v>
          </cell>
          <cell r="X611">
            <v>-5734763.1900000004</v>
          </cell>
          <cell r="AB611">
            <v>-2246206.7783999997</v>
          </cell>
          <cell r="AD611">
            <v>235162370.0316</v>
          </cell>
          <cell r="AH611">
            <v>16560174</v>
          </cell>
          <cell r="AJ611">
            <v>-5769016.8699999982</v>
          </cell>
          <cell r="AN611">
            <v>-2296397.3791999999</v>
          </cell>
          <cell r="AP611">
            <v>243657129.78240001</v>
          </cell>
        </row>
        <row r="613">
          <cell r="F613" t="str">
            <v>CALIFORNIA -  DISTRIBUTION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H614">
            <v>957954.51</v>
          </cell>
          <cell r="J614">
            <v>-22077.340000000004</v>
          </cell>
          <cell r="L614">
            <v>935877.17</v>
          </cell>
          <cell r="N614">
            <v>-22637.499999999993</v>
          </cell>
          <cell r="P614">
            <v>913239.67</v>
          </cell>
          <cell r="R614">
            <v>675373</v>
          </cell>
          <cell r="T614">
            <v>1.6722311182766663</v>
          </cell>
          <cell r="V614">
            <v>15835</v>
          </cell>
          <cell r="X614">
            <v>-22077.340000000004</v>
          </cell>
          <cell r="Z614">
            <v>0</v>
          </cell>
          <cell r="AB614">
            <v>0</v>
          </cell>
          <cell r="AD614">
            <v>669130.66</v>
          </cell>
          <cell r="AF614">
            <v>1.6722311182766663</v>
          </cell>
          <cell r="AH614">
            <v>15461</v>
          </cell>
          <cell r="AJ614">
            <v>-22637.499999999993</v>
          </cell>
          <cell r="AL614">
            <v>0</v>
          </cell>
          <cell r="AN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H615">
            <v>4045361.08</v>
          </cell>
          <cell r="J615">
            <v>-13051.719999999998</v>
          </cell>
          <cell r="L615">
            <v>4032309.36</v>
          </cell>
          <cell r="N615">
            <v>-13765.279999999999</v>
          </cell>
          <cell r="P615">
            <v>4018544.08</v>
          </cell>
          <cell r="R615">
            <v>745155</v>
          </cell>
          <cell r="T615">
            <v>1.5840078355910032</v>
          </cell>
          <cell r="V615">
            <v>63975</v>
          </cell>
          <cell r="X615">
            <v>-13051.719999999998</v>
          </cell>
          <cell r="Z615">
            <v>-5</v>
          </cell>
          <cell r="AB615">
            <v>-652.5859999999999</v>
          </cell>
          <cell r="AD615">
            <v>795425.69400000002</v>
          </cell>
          <cell r="AF615">
            <v>1.5840078355910032</v>
          </cell>
          <cell r="AH615">
            <v>63763</v>
          </cell>
          <cell r="AJ615">
            <v>-13765.279999999999</v>
          </cell>
          <cell r="AL615">
            <v>-5</v>
          </cell>
          <cell r="AN615">
            <v>-688.2639999999999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H616">
            <v>21982704.469999999</v>
          </cell>
          <cell r="J616">
            <v>-213252.23</v>
          </cell>
          <cell r="L616">
            <v>21769452.239999998</v>
          </cell>
          <cell r="N616">
            <v>-217072.17999999991</v>
          </cell>
          <cell r="P616">
            <v>21552380.059999999</v>
          </cell>
          <cell r="R616">
            <v>6095417</v>
          </cell>
          <cell r="T616">
            <v>2.0580779966074889</v>
          </cell>
          <cell r="V616">
            <v>450227</v>
          </cell>
          <cell r="X616">
            <v>-213252.23</v>
          </cell>
          <cell r="Z616">
            <v>-25</v>
          </cell>
          <cell r="AB616">
            <v>-53313.057500000003</v>
          </cell>
          <cell r="AD616">
            <v>6279078.7124999994</v>
          </cell>
          <cell r="AF616">
            <v>2.0580779966074889</v>
          </cell>
          <cell r="AH616">
            <v>445799</v>
          </cell>
          <cell r="AJ616">
            <v>-217072.17999999991</v>
          </cell>
          <cell r="AL616">
            <v>-25</v>
          </cell>
          <cell r="AN616">
            <v>-54268.044999999969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H617">
            <v>217010.27</v>
          </cell>
          <cell r="J617">
            <v>-61718.84</v>
          </cell>
          <cell r="L617">
            <v>155291.43</v>
          </cell>
          <cell r="N617">
            <v>-54077.86</v>
          </cell>
          <cell r="P617">
            <v>101213.56999999999</v>
          </cell>
          <cell r="R617">
            <v>217010</v>
          </cell>
          <cell r="T617">
            <v>3.9900483561010271</v>
          </cell>
          <cell r="V617">
            <v>7428</v>
          </cell>
          <cell r="X617">
            <v>-61718.84</v>
          </cell>
          <cell r="Z617">
            <v>0</v>
          </cell>
          <cell r="AB617">
            <v>0</v>
          </cell>
          <cell r="AD617">
            <v>162719.16</v>
          </cell>
          <cell r="AF617">
            <v>3.9900483561010271</v>
          </cell>
          <cell r="AH617">
            <v>5117</v>
          </cell>
          <cell r="AJ617">
            <v>-54077.86</v>
          </cell>
          <cell r="AL617">
            <v>0</v>
          </cell>
          <cell r="AN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H618">
            <v>56507875.689999998</v>
          </cell>
          <cell r="J618">
            <v>-464276.83999999997</v>
          </cell>
          <cell r="L618">
            <v>56043598.849999994</v>
          </cell>
          <cell r="N618">
            <v>-473228.21000000014</v>
          </cell>
          <cell r="P618">
            <v>55570370.639999993</v>
          </cell>
          <cell r="R618">
            <v>26706562</v>
          </cell>
          <cell r="T618">
            <v>3.9511393160013975</v>
          </cell>
          <cell r="V618">
            <v>2223533</v>
          </cell>
          <cell r="X618">
            <v>-464276.83999999997</v>
          </cell>
          <cell r="Z618">
            <v>-100</v>
          </cell>
          <cell r="AB618">
            <v>-464276.84</v>
          </cell>
          <cell r="AD618">
            <v>28001541.32</v>
          </cell>
          <cell r="AF618">
            <v>3.9511393160013975</v>
          </cell>
          <cell r="AH618">
            <v>2205012</v>
          </cell>
          <cell r="AJ618">
            <v>-473228.21000000014</v>
          </cell>
          <cell r="AL618">
            <v>-100</v>
          </cell>
          <cell r="AN618">
            <v>-473228.21000000014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H619">
            <v>32535099.370000001</v>
          </cell>
          <cell r="J619">
            <v>-247532.34000000005</v>
          </cell>
          <cell r="L619">
            <v>32287567.030000001</v>
          </cell>
          <cell r="N619">
            <v>-251551.68</v>
          </cell>
          <cell r="P619">
            <v>32036015.350000001</v>
          </cell>
          <cell r="R619">
            <v>16631695</v>
          </cell>
          <cell r="T619">
            <v>3.0123730702415088</v>
          </cell>
          <cell r="V619">
            <v>976350</v>
          </cell>
          <cell r="X619">
            <v>-247532.34000000005</v>
          </cell>
          <cell r="Z619">
            <v>-70</v>
          </cell>
          <cell r="AB619">
            <v>-173272.63800000004</v>
          </cell>
          <cell r="AD619">
            <v>17187240.022</v>
          </cell>
          <cell r="AF619">
            <v>3.0123730702415088</v>
          </cell>
          <cell r="AH619">
            <v>968833</v>
          </cell>
          <cell r="AJ619">
            <v>-251551.68</v>
          </cell>
          <cell r="AL619">
            <v>-70</v>
          </cell>
          <cell r="AN619">
            <v>-176086.17599999998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H620">
            <v>15694054.939999999</v>
          </cell>
          <cell r="J620">
            <v>-26013.7</v>
          </cell>
          <cell r="L620">
            <v>15668041.24</v>
          </cell>
          <cell r="N620">
            <v>-29665.29</v>
          </cell>
          <cell r="P620">
            <v>15638375.950000001</v>
          </cell>
          <cell r="R620">
            <v>8629012</v>
          </cell>
          <cell r="T620">
            <v>2.6077778880216163</v>
          </cell>
          <cell r="V620">
            <v>408927</v>
          </cell>
          <cell r="X620">
            <v>-26013.7</v>
          </cell>
          <cell r="Z620">
            <v>-45</v>
          </cell>
          <cell r="AB620">
            <v>-11706.165000000001</v>
          </cell>
          <cell r="AD620">
            <v>9000219.1350000016</v>
          </cell>
          <cell r="AF620">
            <v>2.6077778880216163</v>
          </cell>
          <cell r="AH620">
            <v>408201</v>
          </cell>
          <cell r="AJ620">
            <v>-29665.29</v>
          </cell>
          <cell r="AL620">
            <v>-45</v>
          </cell>
          <cell r="AN620">
            <v>-13349.380500000001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H621">
            <v>17026967.440000001</v>
          </cell>
          <cell r="J621">
            <v>-86769.11</v>
          </cell>
          <cell r="L621">
            <v>16940198.330000002</v>
          </cell>
          <cell r="N621">
            <v>-94143.910000000018</v>
          </cell>
          <cell r="P621">
            <v>16846054.420000002</v>
          </cell>
          <cell r="R621">
            <v>9081730</v>
          </cell>
          <cell r="T621">
            <v>2.4422863965609589</v>
          </cell>
          <cell r="V621">
            <v>414788</v>
          </cell>
          <cell r="X621">
            <v>-86769.11</v>
          </cell>
          <cell r="Z621">
            <v>-35</v>
          </cell>
          <cell r="AB621">
            <v>-30369.1885</v>
          </cell>
          <cell r="AD621">
            <v>9379379.7015000004</v>
          </cell>
          <cell r="AF621">
            <v>2.4422863965609589</v>
          </cell>
          <cell r="AH621">
            <v>412579</v>
          </cell>
          <cell r="AJ621">
            <v>-94143.910000000018</v>
          </cell>
          <cell r="AL621">
            <v>-35</v>
          </cell>
          <cell r="AN621">
            <v>-32950.368500000004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H622">
            <v>48077564.310000002</v>
          </cell>
          <cell r="J622">
            <v>-380839.03999999992</v>
          </cell>
          <cell r="L622">
            <v>47696725.270000003</v>
          </cell>
          <cell r="N622">
            <v>-333228.6700000001</v>
          </cell>
          <cell r="P622">
            <v>47363496.600000001</v>
          </cell>
          <cell r="R622">
            <v>21352124</v>
          </cell>
          <cell r="T622">
            <v>2.8853911376151422</v>
          </cell>
          <cell r="V622">
            <v>1381731</v>
          </cell>
          <cell r="X622">
            <v>-380839.03999999992</v>
          </cell>
          <cell r="Z622">
            <v>-35</v>
          </cell>
          <cell r="AB622">
            <v>-133293.66399999996</v>
          </cell>
          <cell r="AD622">
            <v>22219722.296</v>
          </cell>
          <cell r="AF622">
            <v>2.8853911376151422</v>
          </cell>
          <cell r="AH622">
            <v>1371430</v>
          </cell>
          <cell r="AJ622">
            <v>-333228.6700000001</v>
          </cell>
          <cell r="AL622">
            <v>-35</v>
          </cell>
          <cell r="AN622">
            <v>-116630.03450000002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H623">
            <v>8587694.1199999992</v>
          </cell>
          <cell r="J623">
            <v>-71159.85000000002</v>
          </cell>
          <cell r="L623">
            <v>8516534.2699999996</v>
          </cell>
          <cell r="N623">
            <v>-72509.450000000012</v>
          </cell>
          <cell r="P623">
            <v>8444024.8200000003</v>
          </cell>
          <cell r="R623">
            <v>2745116</v>
          </cell>
          <cell r="T623">
            <v>1.8767060232874302</v>
          </cell>
          <cell r="V623">
            <v>160498</v>
          </cell>
          <cell r="X623">
            <v>-71159.85000000002</v>
          </cell>
          <cell r="Z623">
            <v>-30</v>
          </cell>
          <cell r="AB623">
            <v>-21347.955000000005</v>
          </cell>
          <cell r="AD623">
            <v>2813106.1949999998</v>
          </cell>
          <cell r="AF623">
            <v>1.8767060232874302</v>
          </cell>
          <cell r="AH623">
            <v>159150</v>
          </cell>
          <cell r="AJ623">
            <v>-72509.450000000012</v>
          </cell>
          <cell r="AL623">
            <v>-30</v>
          </cell>
          <cell r="AN623">
            <v>-21752.835000000006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H624">
            <v>14558189.630000001</v>
          </cell>
          <cell r="J624">
            <v>-10708.050000000003</v>
          </cell>
          <cell r="L624">
            <v>14547481.58</v>
          </cell>
          <cell r="N624">
            <v>-12218.750000000002</v>
          </cell>
          <cell r="P624">
            <v>14535262.83</v>
          </cell>
          <cell r="R624">
            <v>5361852</v>
          </cell>
          <cell r="T624">
            <v>2.1378843537414776</v>
          </cell>
          <cell r="V624">
            <v>311123</v>
          </cell>
          <cell r="X624">
            <v>-10708.050000000003</v>
          </cell>
          <cell r="Z624">
            <v>-40</v>
          </cell>
          <cell r="AB624">
            <v>-4283.2200000000012</v>
          </cell>
          <cell r="AD624">
            <v>5657983.7300000004</v>
          </cell>
          <cell r="AF624">
            <v>2.1378843537414776</v>
          </cell>
          <cell r="AH624">
            <v>310878</v>
          </cell>
          <cell r="AJ624">
            <v>-12218.750000000002</v>
          </cell>
          <cell r="AL624">
            <v>-40</v>
          </cell>
          <cell r="AN624">
            <v>-4887.5000000000009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H625">
            <v>3901131.94</v>
          </cell>
          <cell r="J625">
            <v>-612039.84999999963</v>
          </cell>
          <cell r="L625">
            <v>3289092.0900000003</v>
          </cell>
          <cell r="N625">
            <v>-418157.45000000007</v>
          </cell>
          <cell r="P625">
            <v>2870934.64</v>
          </cell>
          <cell r="R625">
            <v>2876561</v>
          </cell>
          <cell r="T625">
            <v>3.6380750715264574</v>
          </cell>
          <cell r="V625">
            <v>130793</v>
          </cell>
          <cell r="X625">
            <v>-612039.84999999963</v>
          </cell>
          <cell r="Z625">
            <v>-4</v>
          </cell>
          <cell r="AB625">
            <v>-24481.593999999986</v>
          </cell>
          <cell r="AD625">
            <v>2370832.5560000003</v>
          </cell>
          <cell r="AF625">
            <v>3.6380750715264574</v>
          </cell>
          <cell r="AH625">
            <v>112053</v>
          </cell>
          <cell r="AJ625">
            <v>-418157.45000000007</v>
          </cell>
          <cell r="AL625">
            <v>-4</v>
          </cell>
          <cell r="AN625">
            <v>-16726.298000000003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H626">
            <v>271230.94</v>
          </cell>
          <cell r="J626">
            <v>-16604.160000000003</v>
          </cell>
          <cell r="L626">
            <v>254626.78</v>
          </cell>
          <cell r="N626">
            <v>-15928.840000000006</v>
          </cell>
          <cell r="P626">
            <v>238697.94</v>
          </cell>
          <cell r="R626">
            <v>223984</v>
          </cell>
          <cell r="T626">
            <v>4.799905454765085</v>
          </cell>
          <cell r="V626">
            <v>12620</v>
          </cell>
          <cell r="X626">
            <v>-16604.160000000003</v>
          </cell>
          <cell r="Z626">
            <v>-50</v>
          </cell>
          <cell r="AB626">
            <v>-8302.0800000000017</v>
          </cell>
          <cell r="AD626">
            <v>211697.76</v>
          </cell>
          <cell r="AF626">
            <v>4.799905454765085</v>
          </cell>
          <cell r="AH626">
            <v>11840</v>
          </cell>
          <cell r="AJ626">
            <v>-15928.840000000006</v>
          </cell>
          <cell r="AL626">
            <v>-50</v>
          </cell>
          <cell r="AN626">
            <v>-7964.4200000000019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H627">
            <v>672642.15</v>
          </cell>
          <cell r="J627">
            <v>-19444.850000000002</v>
          </cell>
          <cell r="L627">
            <v>653197.30000000005</v>
          </cell>
          <cell r="N627">
            <v>-19303.990000000002</v>
          </cell>
          <cell r="P627">
            <v>633893.31000000006</v>
          </cell>
          <cell r="R627">
            <v>323710</v>
          </cell>
          <cell r="T627">
            <v>3.0555198447317591</v>
          </cell>
          <cell r="V627">
            <v>20256</v>
          </cell>
          <cell r="X627">
            <v>-19444.850000000002</v>
          </cell>
          <cell r="Z627">
            <v>-30</v>
          </cell>
          <cell r="AB627">
            <v>-5833.4550000000008</v>
          </cell>
          <cell r="AD627">
            <v>318687.69500000001</v>
          </cell>
          <cell r="AF627">
            <v>3.0555198447317591</v>
          </cell>
          <cell r="AH627">
            <v>19664</v>
          </cell>
          <cell r="AJ627">
            <v>-19303.990000000002</v>
          </cell>
          <cell r="AL627">
            <v>-30</v>
          </cell>
          <cell r="AN627">
            <v>-5791.197000000001</v>
          </cell>
          <cell r="AP627">
            <v>313256.50800000003</v>
          </cell>
        </row>
        <row r="628">
          <cell r="F628" t="str">
            <v>TOTAL CALIFORNIA - DISTRIBUTION</v>
          </cell>
          <cell r="H628">
            <v>225035480.86000001</v>
          </cell>
          <cell r="J628">
            <v>-2245487.9200000004</v>
          </cell>
          <cell r="L628">
            <v>222789992.94000006</v>
          </cell>
          <cell r="N628">
            <v>-2027489.06</v>
          </cell>
          <cell r="P628">
            <v>220762503.88</v>
          </cell>
          <cell r="R628">
            <v>101665301</v>
          </cell>
          <cell r="V628">
            <v>6578084</v>
          </cell>
          <cell r="X628">
            <v>-2245487.9200000004</v>
          </cell>
          <cell r="AB628">
            <v>-931132.44300000009</v>
          </cell>
          <cell r="AD628">
            <v>105066764.63699999</v>
          </cell>
          <cell r="AH628">
            <v>6509780</v>
          </cell>
          <cell r="AJ628">
            <v>-2027489.06</v>
          </cell>
          <cell r="AN628">
            <v>-924322.72850000008</v>
          </cell>
          <cell r="AP628">
            <v>108624732.8485</v>
          </cell>
        </row>
        <row r="630">
          <cell r="F630" t="str">
            <v>UTAH -  DISTRIBUTION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H631">
            <v>7985479</v>
          </cell>
          <cell r="J631">
            <v>-3203.62</v>
          </cell>
          <cell r="L631">
            <v>7982275.3799999999</v>
          </cell>
          <cell r="N631">
            <v>-3780.4100000000008</v>
          </cell>
          <cell r="P631">
            <v>7978494.9699999997</v>
          </cell>
          <cell r="R631">
            <v>2264604</v>
          </cell>
          <cell r="T631">
            <v>1.6722311182766663</v>
          </cell>
          <cell r="V631">
            <v>133509</v>
          </cell>
          <cell r="X631">
            <v>-3203.62</v>
          </cell>
          <cell r="Z631">
            <v>0</v>
          </cell>
          <cell r="AB631">
            <v>0</v>
          </cell>
          <cell r="AD631">
            <v>2394909.38</v>
          </cell>
          <cell r="AF631">
            <v>1.6722311182766663</v>
          </cell>
          <cell r="AH631">
            <v>133450</v>
          </cell>
          <cell r="AJ631">
            <v>-3780.4100000000008</v>
          </cell>
          <cell r="AL631">
            <v>0</v>
          </cell>
          <cell r="AN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H632">
            <v>44279566.990000002</v>
          </cell>
          <cell r="J632">
            <v>-165796.44</v>
          </cell>
          <cell r="L632">
            <v>44113770.550000004</v>
          </cell>
          <cell r="N632">
            <v>-179281.35</v>
          </cell>
          <cell r="P632">
            <v>43934489.200000003</v>
          </cell>
          <cell r="R632">
            <v>7812225</v>
          </cell>
          <cell r="T632">
            <v>1.5840078355910032</v>
          </cell>
          <cell r="V632">
            <v>700079</v>
          </cell>
          <cell r="X632">
            <v>-165796.44</v>
          </cell>
          <cell r="Z632">
            <v>0</v>
          </cell>
          <cell r="AB632">
            <v>0</v>
          </cell>
          <cell r="AD632">
            <v>8346507.5599999996</v>
          </cell>
          <cell r="AF632">
            <v>1.5840078355910032</v>
          </cell>
          <cell r="AH632">
            <v>697346</v>
          </cell>
          <cell r="AJ632">
            <v>-179281.35</v>
          </cell>
          <cell r="AL632">
            <v>0</v>
          </cell>
          <cell r="AN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H633">
            <v>411291117.56</v>
          </cell>
          <cell r="J633">
            <v>-4411309.7699999986</v>
          </cell>
          <cell r="L633">
            <v>406879807.79000002</v>
          </cell>
          <cell r="N633">
            <v>-4430828.3899999997</v>
          </cell>
          <cell r="P633">
            <v>402448979.40000004</v>
          </cell>
          <cell r="R633">
            <v>84338221</v>
          </cell>
          <cell r="T633">
            <v>2.0580779966074889</v>
          </cell>
          <cell r="V633">
            <v>8419298</v>
          </cell>
          <cell r="X633">
            <v>-4411309.7699999986</v>
          </cell>
          <cell r="Z633">
            <v>-10</v>
          </cell>
          <cell r="AB633">
            <v>-441130.9769999999</v>
          </cell>
          <cell r="AD633">
            <v>87905078.253000006</v>
          </cell>
          <cell r="AF633">
            <v>2.0580779966074889</v>
          </cell>
          <cell r="AH633">
            <v>8328309</v>
          </cell>
          <cell r="AJ633">
            <v>-4430828.3899999997</v>
          </cell>
          <cell r="AL633">
            <v>-10</v>
          </cell>
          <cell r="AN633">
            <v>-443082.83899999998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H634">
            <v>5594695.6299999999</v>
          </cell>
          <cell r="J634">
            <v>-92231.839999999967</v>
          </cell>
          <cell r="L634">
            <v>5502463.79</v>
          </cell>
          <cell r="N634">
            <v>-101784.29000000002</v>
          </cell>
          <cell r="P634">
            <v>5400679.5</v>
          </cell>
          <cell r="R634">
            <v>2525598</v>
          </cell>
          <cell r="T634">
            <v>3.9900483561010271</v>
          </cell>
          <cell r="V634">
            <v>221391</v>
          </cell>
          <cell r="X634">
            <v>-92231.839999999967</v>
          </cell>
          <cell r="Z634">
            <v>0</v>
          </cell>
          <cell r="AB634">
            <v>0</v>
          </cell>
          <cell r="AD634">
            <v>2654757.16</v>
          </cell>
          <cell r="AF634">
            <v>3.9900483561010271</v>
          </cell>
          <cell r="AH634">
            <v>217520</v>
          </cell>
          <cell r="AJ634">
            <v>-101784.29000000002</v>
          </cell>
          <cell r="AL634">
            <v>0</v>
          </cell>
          <cell r="AN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H635">
            <v>319266142.94</v>
          </cell>
          <cell r="J635">
            <v>-3685833.669999999</v>
          </cell>
          <cell r="L635">
            <v>315580309.26999998</v>
          </cell>
          <cell r="N635">
            <v>-3719577.2199999997</v>
          </cell>
          <cell r="P635">
            <v>311860732.04999995</v>
          </cell>
          <cell r="R635">
            <v>145599209</v>
          </cell>
          <cell r="T635">
            <v>3.9511393160013975</v>
          </cell>
          <cell r="V635">
            <v>12541834</v>
          </cell>
          <cell r="X635">
            <v>-3685833.669999999</v>
          </cell>
          <cell r="Z635">
            <v>-80</v>
          </cell>
          <cell r="AB635">
            <v>-2948666.9359999988</v>
          </cell>
          <cell r="AD635">
            <v>151506542.39400002</v>
          </cell>
          <cell r="AF635">
            <v>3.9511393160013975</v>
          </cell>
          <cell r="AH635">
            <v>12395535</v>
          </cell>
          <cell r="AJ635">
            <v>-3719577.2199999997</v>
          </cell>
          <cell r="AL635">
            <v>-80</v>
          </cell>
          <cell r="AN635">
            <v>-2975661.7759999996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H636">
            <v>209693253.62</v>
          </cell>
          <cell r="J636">
            <v>-2361658.2900000005</v>
          </cell>
          <cell r="L636">
            <v>207331595.33000001</v>
          </cell>
          <cell r="N636">
            <v>-2383111.2199999997</v>
          </cell>
          <cell r="P636">
            <v>204948484.11000001</v>
          </cell>
          <cell r="R636">
            <v>81885423</v>
          </cell>
          <cell r="T636">
            <v>3.0123730702415088</v>
          </cell>
          <cell r="V636">
            <v>6281172</v>
          </cell>
          <cell r="X636">
            <v>-2361658.2900000005</v>
          </cell>
          <cell r="Z636">
            <v>-45</v>
          </cell>
          <cell r="AB636">
            <v>-1062746.2305000003</v>
          </cell>
          <cell r="AD636">
            <v>84742190.479499996</v>
          </cell>
          <cell r="AF636">
            <v>3.0123730702415088</v>
          </cell>
          <cell r="AH636">
            <v>6209707</v>
          </cell>
          <cell r="AJ636">
            <v>-2383111.2199999997</v>
          </cell>
          <cell r="AL636">
            <v>-45</v>
          </cell>
          <cell r="AN636">
            <v>-1072400.0489999999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H637">
            <v>169200100.50999999</v>
          </cell>
          <cell r="J637">
            <v>-534912.79</v>
          </cell>
          <cell r="L637">
            <v>168665187.72</v>
          </cell>
          <cell r="N637">
            <v>-561644.18000000017</v>
          </cell>
          <cell r="P637">
            <v>168103543.53999999</v>
          </cell>
          <cell r="R637">
            <v>53099432</v>
          </cell>
          <cell r="T637">
            <v>2.6077778880216163</v>
          </cell>
          <cell r="V637">
            <v>4405388</v>
          </cell>
          <cell r="X637">
            <v>-534912.79</v>
          </cell>
          <cell r="Z637">
            <v>-50</v>
          </cell>
          <cell r="AB637">
            <v>-267456.39500000002</v>
          </cell>
          <cell r="AD637">
            <v>56702450.814999998</v>
          </cell>
          <cell r="AF637">
            <v>2.6077778880216163</v>
          </cell>
          <cell r="AH637">
            <v>4391090</v>
          </cell>
          <cell r="AJ637">
            <v>-561644.18000000017</v>
          </cell>
          <cell r="AL637">
            <v>-50</v>
          </cell>
          <cell r="AN637">
            <v>-280822.09000000008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H638">
            <v>467447484.77999997</v>
          </cell>
          <cell r="J638">
            <v>-2062969.63</v>
          </cell>
          <cell r="L638">
            <v>465384515.14999998</v>
          </cell>
          <cell r="N638">
            <v>-2181852.1600000001</v>
          </cell>
          <cell r="P638">
            <v>463202662.98999995</v>
          </cell>
          <cell r="R638">
            <v>148349943</v>
          </cell>
          <cell r="T638">
            <v>2.4422863965609589</v>
          </cell>
          <cell r="V638">
            <v>11391215</v>
          </cell>
          <cell r="X638">
            <v>-2062969.63</v>
          </cell>
          <cell r="Z638">
            <v>-25</v>
          </cell>
          <cell r="AB638">
            <v>-515742.40749999997</v>
          </cell>
          <cell r="AD638">
            <v>157162445.96250001</v>
          </cell>
          <cell r="AF638">
            <v>2.4422863965609589</v>
          </cell>
          <cell r="AH638">
            <v>11339379</v>
          </cell>
          <cell r="AJ638">
            <v>-2181852.1600000001</v>
          </cell>
          <cell r="AL638">
            <v>-25</v>
          </cell>
          <cell r="AN638">
            <v>-545463.04000000004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H639">
            <v>427468015.19999999</v>
          </cell>
          <cell r="J639">
            <v>-5029853.9700000007</v>
          </cell>
          <cell r="L639">
            <v>422438161.22999996</v>
          </cell>
          <cell r="N639">
            <v>-5082532.7300000014</v>
          </cell>
          <cell r="P639">
            <v>417355628.49999994</v>
          </cell>
          <cell r="R639">
            <v>111936868</v>
          </cell>
          <cell r="T639">
            <v>2.8853911376151422</v>
          </cell>
          <cell r="V639">
            <v>12261559</v>
          </cell>
          <cell r="X639">
            <v>-5029853.9700000007</v>
          </cell>
          <cell r="Z639">
            <v>-5</v>
          </cell>
          <cell r="AB639">
            <v>-251492.69850000003</v>
          </cell>
          <cell r="AD639">
            <v>118917080.33149999</v>
          </cell>
          <cell r="AF639">
            <v>2.8853911376151422</v>
          </cell>
          <cell r="AH639">
            <v>12115668</v>
          </cell>
          <cell r="AJ639">
            <v>-5082532.7300000014</v>
          </cell>
          <cell r="AL639">
            <v>-5</v>
          </cell>
          <cell r="AN639">
            <v>-254126.63650000005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H640">
            <v>224795047.11000001</v>
          </cell>
          <cell r="J640">
            <v>-186.42</v>
          </cell>
          <cell r="L640">
            <v>224794860.69000003</v>
          </cell>
          <cell r="N640">
            <v>-292.74</v>
          </cell>
          <cell r="P640">
            <v>224794567.95000002</v>
          </cell>
          <cell r="R640">
            <v>60929367</v>
          </cell>
          <cell r="T640">
            <v>1.8259301984447318</v>
          </cell>
          <cell r="V640">
            <v>4104599</v>
          </cell>
          <cell r="X640">
            <v>-186.42</v>
          </cell>
          <cell r="Z640">
            <v>-25</v>
          </cell>
          <cell r="AB640">
            <v>-46.604999999999997</v>
          </cell>
          <cell r="AD640">
            <v>65033732.975000001</v>
          </cell>
          <cell r="AF640">
            <v>1.8259301984447318</v>
          </cell>
          <cell r="AH640">
            <v>4104595</v>
          </cell>
          <cell r="AJ640">
            <v>-292.74</v>
          </cell>
          <cell r="AL640">
            <v>-25</v>
          </cell>
          <cell r="AN640">
            <v>-73.185000000000002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H641">
            <v>73237990.219999999</v>
          </cell>
          <cell r="J641">
            <v>-4438175.9100000011</v>
          </cell>
          <cell r="L641">
            <v>68799814.310000002</v>
          </cell>
          <cell r="N641">
            <v>-2354651.3100000005</v>
          </cell>
          <cell r="P641">
            <v>66445163</v>
          </cell>
          <cell r="R641">
            <v>30909193</v>
          </cell>
          <cell r="T641">
            <v>3.6380750715264574</v>
          </cell>
          <cell r="V641">
            <v>2583721</v>
          </cell>
          <cell r="X641">
            <v>-4438175.9100000011</v>
          </cell>
          <cell r="Z641">
            <v>-2</v>
          </cell>
          <cell r="AB641">
            <v>-88763.51820000002</v>
          </cell>
          <cell r="AD641">
            <v>28965974.571800001</v>
          </cell>
          <cell r="AF641">
            <v>3.6380750715264574</v>
          </cell>
          <cell r="AH641">
            <v>2460157</v>
          </cell>
          <cell r="AJ641">
            <v>-2354651.3100000005</v>
          </cell>
          <cell r="AL641">
            <v>-2</v>
          </cell>
          <cell r="AN641">
            <v>-47093.026200000008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H642">
            <v>4418312.74</v>
          </cell>
          <cell r="J642">
            <v>-165442.84</v>
          </cell>
          <cell r="L642">
            <v>4252869.9000000004</v>
          </cell>
          <cell r="N642">
            <v>-164316.82000000004</v>
          </cell>
          <cell r="P642">
            <v>4088553.0800000005</v>
          </cell>
          <cell r="R642">
            <v>2696560</v>
          </cell>
          <cell r="T642">
            <v>4.799905454765085</v>
          </cell>
          <cell r="V642">
            <v>208104</v>
          </cell>
          <cell r="X642">
            <v>-165442.84</v>
          </cell>
          <cell r="Z642">
            <v>-60</v>
          </cell>
          <cell r="AB642">
            <v>-99265.703999999998</v>
          </cell>
          <cell r="AD642">
            <v>2639955.4560000002</v>
          </cell>
          <cell r="AF642">
            <v>4.799905454765085</v>
          </cell>
          <cell r="AH642">
            <v>200190</v>
          </cell>
          <cell r="AJ642">
            <v>-164316.82000000004</v>
          </cell>
          <cell r="AL642">
            <v>-60</v>
          </cell>
          <cell r="AN642">
            <v>-98590.092000000033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H643">
            <v>23767481.890000001</v>
          </cell>
          <cell r="J643">
            <v>-610747.67999999993</v>
          </cell>
          <cell r="L643">
            <v>23156734.210000001</v>
          </cell>
          <cell r="N643">
            <v>-624435.74000000022</v>
          </cell>
          <cell r="P643">
            <v>22532298.469999999</v>
          </cell>
          <cell r="R643">
            <v>10488494</v>
          </cell>
          <cell r="T643">
            <v>3.0555198447317591</v>
          </cell>
          <cell r="V643">
            <v>716889</v>
          </cell>
          <cell r="X643">
            <v>-610747.67999999993</v>
          </cell>
          <cell r="Z643">
            <v>-20</v>
          </cell>
          <cell r="AB643">
            <v>-122149.53599999998</v>
          </cell>
          <cell r="AD643">
            <v>10472485.784</v>
          </cell>
          <cell r="AF643">
            <v>3.0555198447317591</v>
          </cell>
          <cell r="AH643">
            <v>698019</v>
          </cell>
          <cell r="AJ643">
            <v>-624435.74000000022</v>
          </cell>
          <cell r="AL643">
            <v>-20</v>
          </cell>
          <cell r="AN643">
            <v>-124887.14800000004</v>
          </cell>
          <cell r="AP643">
            <v>10421181.896</v>
          </cell>
        </row>
        <row r="644">
          <cell r="F644" t="str">
            <v>TOTAL UTAH - DISTRIBUTION</v>
          </cell>
          <cell r="H644">
            <v>2388444688.1899996</v>
          </cell>
          <cell r="J644">
            <v>-23562322.869999997</v>
          </cell>
          <cell r="L644">
            <v>2364882365.3200002</v>
          </cell>
          <cell r="N644">
            <v>-21788088.560000002</v>
          </cell>
          <cell r="P644">
            <v>2343094276.7599998</v>
          </cell>
          <cell r="R644">
            <v>742835137</v>
          </cell>
          <cell r="V644">
            <v>63968758</v>
          </cell>
          <cell r="X644">
            <v>-23562322.869999997</v>
          </cell>
          <cell r="AB644">
            <v>-5797461.0077</v>
          </cell>
          <cell r="AD644">
            <v>777444111.12230003</v>
          </cell>
          <cell r="AH644">
            <v>63290965</v>
          </cell>
          <cell r="AJ644">
            <v>-21788088.560000002</v>
          </cell>
          <cell r="AN644">
            <v>-5842199.8816999998</v>
          </cell>
          <cell r="AP644">
            <v>813104787.68060005</v>
          </cell>
        </row>
        <row r="646">
          <cell r="F646" t="str">
            <v>IDAHO -  DISTRIBUTION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H647">
            <v>1085196.3400000001</v>
          </cell>
          <cell r="J647">
            <v>-1042.26</v>
          </cell>
          <cell r="L647">
            <v>1084154.08</v>
          </cell>
          <cell r="N647">
            <v>-1246.22</v>
          </cell>
          <cell r="P647">
            <v>1082907.8600000001</v>
          </cell>
          <cell r="R647">
            <v>372140</v>
          </cell>
          <cell r="T647">
            <v>1.6722311182766663</v>
          </cell>
          <cell r="V647">
            <v>18138</v>
          </cell>
          <cell r="X647">
            <v>-1042.26</v>
          </cell>
          <cell r="Z647">
            <v>0</v>
          </cell>
          <cell r="AB647">
            <v>0</v>
          </cell>
          <cell r="AD647">
            <v>389235.74</v>
          </cell>
          <cell r="AF647">
            <v>1.6722311182766663</v>
          </cell>
          <cell r="AH647">
            <v>18119</v>
          </cell>
          <cell r="AJ647">
            <v>-1246.22</v>
          </cell>
          <cell r="AL647">
            <v>0</v>
          </cell>
          <cell r="AN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H648">
            <v>2161811.3199999998</v>
          </cell>
          <cell r="J648">
            <v>-8935.57</v>
          </cell>
          <cell r="L648">
            <v>2152875.75</v>
          </cell>
          <cell r="N648">
            <v>-9308.6499999999978</v>
          </cell>
          <cell r="P648">
            <v>2143567.1</v>
          </cell>
          <cell r="R648">
            <v>392262</v>
          </cell>
          <cell r="T648">
            <v>1.5840078355910032</v>
          </cell>
          <cell r="V648">
            <v>34172</v>
          </cell>
          <cell r="X648">
            <v>-8935.57</v>
          </cell>
          <cell r="Z648">
            <v>0</v>
          </cell>
          <cell r="AB648">
            <v>0</v>
          </cell>
          <cell r="AD648">
            <v>417498.43</v>
          </cell>
          <cell r="AF648">
            <v>1.5840078355910032</v>
          </cell>
          <cell r="AH648">
            <v>34028</v>
          </cell>
          <cell r="AJ648">
            <v>-9308.6499999999978</v>
          </cell>
          <cell r="AL648">
            <v>0</v>
          </cell>
          <cell r="AN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H649">
            <v>28289569.09</v>
          </cell>
          <cell r="J649">
            <v>-212195.33000000005</v>
          </cell>
          <cell r="L649">
            <v>28077373.760000002</v>
          </cell>
          <cell r="N649">
            <v>-218336.24</v>
          </cell>
          <cell r="P649">
            <v>27859037.520000003</v>
          </cell>
          <cell r="R649">
            <v>8003683</v>
          </cell>
          <cell r="T649">
            <v>2.0580779966074889</v>
          </cell>
          <cell r="V649">
            <v>580038</v>
          </cell>
          <cell r="X649">
            <v>-212195.33000000005</v>
          </cell>
          <cell r="Z649">
            <v>-10</v>
          </cell>
          <cell r="AB649">
            <v>-21219.533000000003</v>
          </cell>
          <cell r="AD649">
            <v>8350306.1370000001</v>
          </cell>
          <cell r="AF649">
            <v>2.0580779966074889</v>
          </cell>
          <cell r="AH649">
            <v>575607</v>
          </cell>
          <cell r="AJ649">
            <v>-218336.24</v>
          </cell>
          <cell r="AL649">
            <v>-10</v>
          </cell>
          <cell r="AN649">
            <v>-21833.624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H650">
            <v>388613.07</v>
          </cell>
          <cell r="J650">
            <v>-9498.36</v>
          </cell>
          <cell r="L650">
            <v>379114.71</v>
          </cell>
          <cell r="N650">
            <v>-10807.849999999999</v>
          </cell>
          <cell r="P650">
            <v>368306.86000000004</v>
          </cell>
          <cell r="R650">
            <v>225995</v>
          </cell>
          <cell r="T650">
            <v>3.9900483561010271</v>
          </cell>
          <cell r="V650">
            <v>15316</v>
          </cell>
          <cell r="X650">
            <v>-9498.36</v>
          </cell>
          <cell r="Z650">
            <v>0</v>
          </cell>
          <cell r="AB650">
            <v>0</v>
          </cell>
          <cell r="AD650">
            <v>231812.64</v>
          </cell>
          <cell r="AF650">
            <v>3.9900483561010271</v>
          </cell>
          <cell r="AH650">
            <v>14911</v>
          </cell>
          <cell r="AJ650">
            <v>-10807.849999999999</v>
          </cell>
          <cell r="AL650">
            <v>0</v>
          </cell>
          <cell r="AN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H651">
            <v>68677210.629999995</v>
          </cell>
          <cell r="J651">
            <v>-807811.11</v>
          </cell>
          <cell r="L651">
            <v>67869399.519999996</v>
          </cell>
          <cell r="N651">
            <v>-815269.68999999983</v>
          </cell>
          <cell r="P651">
            <v>67054129.829999998</v>
          </cell>
          <cell r="R651">
            <v>48900524</v>
          </cell>
          <cell r="T651">
            <v>3.9511393160013975</v>
          </cell>
          <cell r="V651">
            <v>2697573</v>
          </cell>
          <cell r="X651">
            <v>-807811.11</v>
          </cell>
          <cell r="Z651">
            <v>-80</v>
          </cell>
          <cell r="AB651">
            <v>-646248.88799999992</v>
          </cell>
          <cell r="AD651">
            <v>50144037.002000004</v>
          </cell>
          <cell r="AF651">
            <v>3.9511393160013975</v>
          </cell>
          <cell r="AH651">
            <v>2665508</v>
          </cell>
          <cell r="AJ651">
            <v>-815269.68999999983</v>
          </cell>
          <cell r="AL651">
            <v>-80</v>
          </cell>
          <cell r="AN651">
            <v>-652215.75199999986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H652">
            <v>34559097.719999999</v>
          </cell>
          <cell r="J652">
            <v>-454260.7699999999</v>
          </cell>
          <cell r="L652">
            <v>34104836.949999996</v>
          </cell>
          <cell r="N652">
            <v>-458541.14000000013</v>
          </cell>
          <cell r="P652">
            <v>33646295.809999995</v>
          </cell>
          <cell r="R652">
            <v>17615868</v>
          </cell>
          <cell r="T652">
            <v>3.0123730702415088</v>
          </cell>
          <cell r="V652">
            <v>1034207</v>
          </cell>
          <cell r="X652">
            <v>-454260.7699999999</v>
          </cell>
          <cell r="Z652">
            <v>-30</v>
          </cell>
          <cell r="AB652">
            <v>-136278.23099999997</v>
          </cell>
          <cell r="AD652">
            <v>18059535.999000002</v>
          </cell>
          <cell r="AF652">
            <v>3.0123730702415088</v>
          </cell>
          <cell r="AH652">
            <v>1020458</v>
          </cell>
          <cell r="AJ652">
            <v>-458541.14000000013</v>
          </cell>
          <cell r="AL652">
            <v>-30</v>
          </cell>
          <cell r="AN652">
            <v>-137562.34200000003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H653">
            <v>7887911.9299999997</v>
          </cell>
          <cell r="J653">
            <v>-25513.390000000007</v>
          </cell>
          <cell r="L653">
            <v>7862398.54</v>
          </cell>
          <cell r="N653">
            <v>-26782.3</v>
          </cell>
          <cell r="P653">
            <v>7835616.2400000002</v>
          </cell>
          <cell r="R653">
            <v>2149995</v>
          </cell>
          <cell r="T653">
            <v>2.6077778880216163</v>
          </cell>
          <cell r="V653">
            <v>205367</v>
          </cell>
          <cell r="X653">
            <v>-25513.390000000007</v>
          </cell>
          <cell r="Z653">
            <v>-40</v>
          </cell>
          <cell r="AB653">
            <v>-10205.356000000003</v>
          </cell>
          <cell r="AD653">
            <v>2319643.2539999997</v>
          </cell>
          <cell r="AF653">
            <v>2.6077778880216163</v>
          </cell>
          <cell r="AH653">
            <v>204685</v>
          </cell>
          <cell r="AJ653">
            <v>-26782.3</v>
          </cell>
          <cell r="AL653">
            <v>-40</v>
          </cell>
          <cell r="AN653">
            <v>-10712.92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H654">
            <v>24598549.670000002</v>
          </cell>
          <cell r="J654">
            <v>-116565.03</v>
          </cell>
          <cell r="L654">
            <v>24481984.640000001</v>
          </cell>
          <cell r="N654">
            <v>-123187.44999999998</v>
          </cell>
          <cell r="P654">
            <v>24358797.190000001</v>
          </cell>
          <cell r="R654">
            <v>7061265</v>
          </cell>
          <cell r="T654">
            <v>2.4422863965609589</v>
          </cell>
          <cell r="V654">
            <v>599344</v>
          </cell>
          <cell r="X654">
            <v>-116565.03</v>
          </cell>
          <cell r="Z654">
            <v>-15</v>
          </cell>
          <cell r="AB654">
            <v>-17484.754499999999</v>
          </cell>
          <cell r="AD654">
            <v>7526559.2154999999</v>
          </cell>
          <cell r="AF654">
            <v>2.4422863965609589</v>
          </cell>
          <cell r="AH654">
            <v>596416</v>
          </cell>
          <cell r="AJ654">
            <v>-123187.44999999998</v>
          </cell>
          <cell r="AL654">
            <v>-15</v>
          </cell>
          <cell r="AN654">
            <v>-18478.117499999997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H655">
            <v>69825543.019999996</v>
          </cell>
          <cell r="J655">
            <v>-895669.44</v>
          </cell>
          <cell r="L655">
            <v>68929873.579999998</v>
          </cell>
          <cell r="N655">
            <v>-905383.94000000006</v>
          </cell>
          <cell r="P655">
            <v>68024489.640000001</v>
          </cell>
          <cell r="R655">
            <v>18661692</v>
          </cell>
          <cell r="T655">
            <v>2.8853911376151422</v>
          </cell>
          <cell r="V655">
            <v>2001818</v>
          </cell>
          <cell r="X655">
            <v>-895669.44</v>
          </cell>
          <cell r="Z655">
            <v>-5</v>
          </cell>
          <cell r="AB655">
            <v>-44783.471999999994</v>
          </cell>
          <cell r="AD655">
            <v>19723057.088</v>
          </cell>
          <cell r="AF655">
            <v>2.8853911376151422</v>
          </cell>
          <cell r="AH655">
            <v>1975835</v>
          </cell>
          <cell r="AJ655">
            <v>-905383.94000000006</v>
          </cell>
          <cell r="AL655">
            <v>-5</v>
          </cell>
          <cell r="AN655">
            <v>-45269.197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H656">
            <v>30457923.969999999</v>
          </cell>
          <cell r="J656">
            <v>0</v>
          </cell>
          <cell r="L656">
            <v>30457923.969999999</v>
          </cell>
          <cell r="N656">
            <v>0</v>
          </cell>
          <cell r="P656">
            <v>30457923.969999999</v>
          </cell>
          <cell r="R656">
            <v>7747154</v>
          </cell>
          <cell r="T656">
            <v>1.8259301984447318</v>
          </cell>
          <cell r="V656">
            <v>556140</v>
          </cell>
          <cell r="X656">
            <v>0</v>
          </cell>
          <cell r="Z656">
            <v>-25</v>
          </cell>
          <cell r="AB656">
            <v>0</v>
          </cell>
          <cell r="AD656">
            <v>8303294</v>
          </cell>
          <cell r="AF656">
            <v>1.8259301984447318</v>
          </cell>
          <cell r="AH656">
            <v>556140</v>
          </cell>
          <cell r="AJ656">
            <v>0</v>
          </cell>
          <cell r="AL656">
            <v>-25</v>
          </cell>
          <cell r="AN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H657">
            <v>13315346.99</v>
          </cell>
          <cell r="J657">
            <v>-1106970.9100000001</v>
          </cell>
          <cell r="L657">
            <v>12208376.08</v>
          </cell>
          <cell r="N657">
            <v>-874386.27</v>
          </cell>
          <cell r="P657">
            <v>11333989.810000001</v>
          </cell>
          <cell r="R657">
            <v>7704248</v>
          </cell>
          <cell r="T657">
            <v>3.6380750715264574</v>
          </cell>
          <cell r="V657">
            <v>464286</v>
          </cell>
          <cell r="X657">
            <v>-1106970.9100000001</v>
          </cell>
          <cell r="Z657">
            <v>-3</v>
          </cell>
          <cell r="AB657">
            <v>-33209.127300000007</v>
          </cell>
          <cell r="AD657">
            <v>7028353.9627</v>
          </cell>
          <cell r="AF657">
            <v>3.6380750715264574</v>
          </cell>
          <cell r="AH657">
            <v>428244</v>
          </cell>
          <cell r="AJ657">
            <v>-874386.27</v>
          </cell>
          <cell r="AL657">
            <v>-3</v>
          </cell>
          <cell r="AN657">
            <v>-26231.588100000001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H658">
            <v>169110.18</v>
          </cell>
          <cell r="J658">
            <v>-6289.75</v>
          </cell>
          <cell r="L658">
            <v>162820.43</v>
          </cell>
          <cell r="N658">
            <v>-6254.6699999999992</v>
          </cell>
          <cell r="P658">
            <v>156565.75999999998</v>
          </cell>
          <cell r="R658">
            <v>82913</v>
          </cell>
          <cell r="T658">
            <v>4.799905454765085</v>
          </cell>
          <cell r="V658">
            <v>7966</v>
          </cell>
          <cell r="X658">
            <v>-6289.75</v>
          </cell>
          <cell r="Z658">
            <v>-45</v>
          </cell>
          <cell r="AB658">
            <v>-2830.3874999999998</v>
          </cell>
          <cell r="AD658">
            <v>81758.862500000003</v>
          </cell>
          <cell r="AF658">
            <v>4.799905454765085</v>
          </cell>
          <cell r="AH658">
            <v>7665</v>
          </cell>
          <cell r="AJ658">
            <v>-6254.6699999999992</v>
          </cell>
          <cell r="AL658">
            <v>-45</v>
          </cell>
          <cell r="AN658">
            <v>-2814.6014999999998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H659">
            <v>618578.57999999996</v>
          </cell>
          <cell r="J659">
            <v>-16270.509999999998</v>
          </cell>
          <cell r="L659">
            <v>602308.06999999995</v>
          </cell>
          <cell r="N659">
            <v>-16637.259999999998</v>
          </cell>
          <cell r="P659">
            <v>585670.80999999994</v>
          </cell>
          <cell r="R659">
            <v>254528</v>
          </cell>
          <cell r="T659">
            <v>3.0555198447317591</v>
          </cell>
          <cell r="V659">
            <v>18652</v>
          </cell>
          <cell r="X659">
            <v>-16270.509999999998</v>
          </cell>
          <cell r="Z659">
            <v>-20</v>
          </cell>
          <cell r="AB659">
            <v>-3254.1019999999994</v>
          </cell>
          <cell r="AD659">
            <v>253655.38799999998</v>
          </cell>
          <cell r="AF659">
            <v>3.0555198447317591</v>
          </cell>
          <cell r="AH659">
            <v>18149</v>
          </cell>
          <cell r="AJ659">
            <v>-16637.259999999998</v>
          </cell>
          <cell r="AL659">
            <v>-20</v>
          </cell>
          <cell r="AN659">
            <v>-3327.4519999999993</v>
          </cell>
          <cell r="AP659">
            <v>251839.67599999998</v>
          </cell>
        </row>
        <row r="660">
          <cell r="F660" t="str">
            <v>TOTAL IDAHO - DISTRIBUTION</v>
          </cell>
          <cell r="H660">
            <v>282034462.50999993</v>
          </cell>
          <cell r="J660">
            <v>-3661022.4299999997</v>
          </cell>
          <cell r="L660">
            <v>278373440.07999998</v>
          </cell>
          <cell r="N660">
            <v>-3466141.6799999997</v>
          </cell>
          <cell r="P660">
            <v>274907298.39999998</v>
          </cell>
          <cell r="R660">
            <v>119172267</v>
          </cell>
          <cell r="V660">
            <v>8233017</v>
          </cell>
          <cell r="X660">
            <v>-3661022.4299999997</v>
          </cell>
          <cell r="AB660">
            <v>-915513.85129999998</v>
          </cell>
          <cell r="AD660">
            <v>122828747.71869998</v>
          </cell>
          <cell r="AH660">
            <v>8115765</v>
          </cell>
          <cell r="AJ660">
            <v>-3466141.6799999997</v>
          </cell>
          <cell r="AN660">
            <v>-918445.5941000001</v>
          </cell>
          <cell r="AP660">
            <v>126559925.44460002</v>
          </cell>
        </row>
        <row r="662">
          <cell r="E662" t="str">
            <v>TOTAL DISTRIBUTION PLANT</v>
          </cell>
          <cell r="H662">
            <v>5639593821.1000023</v>
          </cell>
          <cell r="J662">
            <v>-63066953.82</v>
          </cell>
          <cell r="L662">
            <v>5576526867.2800007</v>
          </cell>
          <cell r="N662">
            <v>-56443377.260000005</v>
          </cell>
          <cell r="P662">
            <v>5520083490.0200014</v>
          </cell>
          <cell r="R662">
            <v>2159963657</v>
          </cell>
          <cell r="V662">
            <v>156836657</v>
          </cell>
          <cell r="X662">
            <v>-63066953.82</v>
          </cell>
          <cell r="AB662">
            <v>-17792254.871600002</v>
          </cell>
          <cell r="AD662">
            <v>2235941105.3084011</v>
          </cell>
          <cell r="AH662">
            <v>154995092</v>
          </cell>
          <cell r="AJ662">
            <v>-56443377.260000005</v>
          </cell>
          <cell r="AN662">
            <v>-17890186.253800005</v>
          </cell>
          <cell r="AP662">
            <v>2316602633.7946005</v>
          </cell>
        </row>
        <row r="665">
          <cell r="E665" t="str">
            <v>GENERAL PLANT</v>
          </cell>
        </row>
        <row r="667">
          <cell r="F667" t="str">
            <v>OREGON - GENERAL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H668">
            <v>73351600.510000005</v>
          </cell>
          <cell r="J668">
            <v>-521891.11999999988</v>
          </cell>
          <cell r="L668">
            <v>72829709.390000001</v>
          </cell>
          <cell r="N668">
            <v>-531686.21</v>
          </cell>
          <cell r="P668">
            <v>72298023.180000007</v>
          </cell>
          <cell r="R668">
            <v>14715408</v>
          </cell>
          <cell r="T668">
            <v>2.2128641370603295</v>
          </cell>
          <cell r="V668">
            <v>1617397</v>
          </cell>
          <cell r="X668">
            <v>-521891.11999999988</v>
          </cell>
          <cell r="Z668">
            <v>-10</v>
          </cell>
          <cell r="AB668">
            <v>-52189.111999999994</v>
          </cell>
          <cell r="AD668">
            <v>15758724.768000001</v>
          </cell>
          <cell r="AF668">
            <v>2.2128641370603295</v>
          </cell>
          <cell r="AH668">
            <v>1605740</v>
          </cell>
          <cell r="AJ668">
            <v>-531686.21</v>
          </cell>
          <cell r="AL668">
            <v>-10</v>
          </cell>
          <cell r="AN668">
            <v>-53168.620999999999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H669">
            <v>11309407.76</v>
          </cell>
          <cell r="J669">
            <v>-865929.22999999986</v>
          </cell>
          <cell r="L669">
            <v>10443478.529999999</v>
          </cell>
          <cell r="N669">
            <v>-899525.05</v>
          </cell>
          <cell r="P669">
            <v>9543953.4799999986</v>
          </cell>
          <cell r="R669">
            <v>4261815</v>
          </cell>
          <cell r="T669">
            <v>7.6251295584541134</v>
          </cell>
          <cell r="V669">
            <v>829343</v>
          </cell>
          <cell r="X669">
            <v>-865929.22999999986</v>
          </cell>
          <cell r="Z669">
            <v>10</v>
          </cell>
          <cell r="AB669">
            <v>86592.922999999995</v>
          </cell>
          <cell r="AD669">
            <v>4311821.6930000009</v>
          </cell>
          <cell r="AF669">
            <v>7.6251295584541134</v>
          </cell>
          <cell r="AH669">
            <v>762034</v>
          </cell>
          <cell r="AJ669">
            <v>-899525.05</v>
          </cell>
          <cell r="AL669">
            <v>10</v>
          </cell>
          <cell r="AN669">
            <v>89952.505000000005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H670">
            <v>10847610.24</v>
          </cell>
          <cell r="J670">
            <v>-545404.56000000029</v>
          </cell>
          <cell r="L670">
            <v>10302205.68</v>
          </cell>
          <cell r="N670">
            <v>-540218.33999999985</v>
          </cell>
          <cell r="P670">
            <v>9761987.3399999999</v>
          </cell>
          <cell r="R670">
            <v>4264475</v>
          </cell>
          <cell r="T670">
            <v>5.0511041420662437</v>
          </cell>
          <cell r="V670">
            <v>534150</v>
          </cell>
          <cell r="X670">
            <v>-545404.56000000029</v>
          </cell>
          <cell r="Z670">
            <v>10</v>
          </cell>
          <cell r="AB670">
            <v>54540.456000000035</v>
          </cell>
          <cell r="AD670">
            <v>4307760.8959999997</v>
          </cell>
          <cell r="AF670">
            <v>5.0511041420662437</v>
          </cell>
          <cell r="AH670">
            <v>506732</v>
          </cell>
          <cell r="AJ670">
            <v>-540218.33999999985</v>
          </cell>
          <cell r="AL670">
            <v>10</v>
          </cell>
          <cell r="AN670">
            <v>54021.833999999988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H671">
            <v>3429180.7</v>
          </cell>
          <cell r="J671">
            <v>-48785.400000000009</v>
          </cell>
          <cell r="L671">
            <v>3380395.3000000003</v>
          </cell>
          <cell r="N671">
            <v>-52664.21</v>
          </cell>
          <cell r="P671">
            <v>3327731.0900000003</v>
          </cell>
          <cell r="R671">
            <v>818188</v>
          </cell>
          <cell r="T671">
            <v>2.4524502195796849</v>
          </cell>
          <cell r="V671">
            <v>83501</v>
          </cell>
          <cell r="X671">
            <v>-48785.400000000009</v>
          </cell>
          <cell r="Z671">
            <v>15</v>
          </cell>
          <cell r="AB671">
            <v>7317.8100000000013</v>
          </cell>
          <cell r="AD671">
            <v>860221.41</v>
          </cell>
          <cell r="AF671">
            <v>2.4524502195796849</v>
          </cell>
          <cell r="AH671">
            <v>82257</v>
          </cell>
          <cell r="AJ671">
            <v>-52664.21</v>
          </cell>
          <cell r="AL671">
            <v>15</v>
          </cell>
          <cell r="AN671">
            <v>7899.6315000000004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H672">
            <v>7861988.6600000001</v>
          </cell>
          <cell r="J672">
            <v>-945439.93000000017</v>
          </cell>
          <cell r="L672">
            <v>6916548.7300000004</v>
          </cell>
          <cell r="N672">
            <v>-751248.93</v>
          </cell>
          <cell r="P672">
            <v>6165299.8000000007</v>
          </cell>
          <cell r="R672">
            <v>2395766</v>
          </cell>
          <cell r="T672">
            <v>9.7067622610240765</v>
          </cell>
          <cell r="V672">
            <v>717259</v>
          </cell>
          <cell r="X672">
            <v>-945439.93000000017</v>
          </cell>
          <cell r="Z672">
            <v>15</v>
          </cell>
          <cell r="AB672">
            <v>141815.98950000003</v>
          </cell>
          <cell r="AD672">
            <v>2309401.0595</v>
          </cell>
          <cell r="AF672">
            <v>9.7067622610240765</v>
          </cell>
          <cell r="AH672">
            <v>634912</v>
          </cell>
          <cell r="AJ672">
            <v>-751248.93</v>
          </cell>
          <cell r="AL672">
            <v>15</v>
          </cell>
          <cell r="AN672">
            <v>112687.33950000002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H673">
            <v>28086567.010000002</v>
          </cell>
          <cell r="J673">
            <v>-1485781</v>
          </cell>
          <cell r="L673">
            <v>26600786.010000002</v>
          </cell>
          <cell r="N673">
            <v>-1533782.3699999999</v>
          </cell>
          <cell r="P673">
            <v>25067003.640000001</v>
          </cell>
          <cell r="R673">
            <v>7000292</v>
          </cell>
          <cell r="T673">
            <v>5.3912563839152963</v>
          </cell>
          <cell r="V673">
            <v>1474168</v>
          </cell>
          <cell r="X673">
            <v>-1485781</v>
          </cell>
          <cell r="Z673">
            <v>20</v>
          </cell>
          <cell r="AB673">
            <v>297156.2</v>
          </cell>
          <cell r="AD673">
            <v>7285835.2000000002</v>
          </cell>
          <cell r="AF673">
            <v>5.3912563839152963</v>
          </cell>
          <cell r="AH673">
            <v>1392772</v>
          </cell>
          <cell r="AJ673">
            <v>-1533782.3699999999</v>
          </cell>
          <cell r="AL673">
            <v>20</v>
          </cell>
          <cell r="AN673">
            <v>306756.47399999999</v>
          </cell>
          <cell r="AP673">
            <v>7451581.3039999995</v>
          </cell>
        </row>
        <row r="674">
          <cell r="F674" t="str">
            <v>TOTAL OREGON - GENERAL</v>
          </cell>
          <cell r="H674">
            <v>134886354.88</v>
          </cell>
          <cell r="J674">
            <v>-4413231.24</v>
          </cell>
          <cell r="L674">
            <v>130473123.64</v>
          </cell>
          <cell r="N674">
            <v>-4309125.1099999994</v>
          </cell>
          <cell r="P674">
            <v>126163998.53000002</v>
          </cell>
          <cell r="R674">
            <v>33455944</v>
          </cell>
          <cell r="V674">
            <v>5255818</v>
          </cell>
          <cell r="X674">
            <v>-4413231.24</v>
          </cell>
          <cell r="AB674">
            <v>535234.26650000014</v>
          </cell>
          <cell r="AD674">
            <v>34833765.026500002</v>
          </cell>
          <cell r="AH674">
            <v>4984447</v>
          </cell>
          <cell r="AJ674">
            <v>-4309125.1099999994</v>
          </cell>
          <cell r="AN674">
            <v>518149.163</v>
          </cell>
          <cell r="AP674">
            <v>36027236.079500005</v>
          </cell>
        </row>
        <row r="676">
          <cell r="F676" t="str">
            <v>AZ, CO, MT, ETC. - GENERAL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H677">
            <v>383797.68</v>
          </cell>
          <cell r="J677">
            <v>-4734.58</v>
          </cell>
          <cell r="L677">
            <v>379063.1</v>
          </cell>
          <cell r="N677">
            <v>-4972.09</v>
          </cell>
          <cell r="P677">
            <v>374091.00999999995</v>
          </cell>
          <cell r="R677">
            <v>195161</v>
          </cell>
          <cell r="T677">
            <v>2.2128641370603295</v>
          </cell>
          <cell r="V677">
            <v>8441</v>
          </cell>
          <cell r="X677">
            <v>-4734.58</v>
          </cell>
          <cell r="Z677">
            <v>0</v>
          </cell>
          <cell r="AB677">
            <v>0</v>
          </cell>
          <cell r="AD677">
            <v>198867.42</v>
          </cell>
          <cell r="AF677">
            <v>2.2128641370603295</v>
          </cell>
          <cell r="AH677">
            <v>8333</v>
          </cell>
          <cell r="AJ677">
            <v>-4972.09</v>
          </cell>
          <cell r="AL677">
            <v>0</v>
          </cell>
          <cell r="AN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H678">
            <v>581852</v>
          </cell>
          <cell r="J678">
            <v>-77548.089999999982</v>
          </cell>
          <cell r="L678">
            <v>504303.91000000003</v>
          </cell>
          <cell r="N678">
            <v>-45117.910000000011</v>
          </cell>
          <cell r="P678">
            <v>459186</v>
          </cell>
          <cell r="R678">
            <v>253279</v>
          </cell>
          <cell r="T678">
            <v>7.6251295584541134</v>
          </cell>
          <cell r="V678">
            <v>41410</v>
          </cell>
          <cell r="X678">
            <v>-77548.089999999982</v>
          </cell>
          <cell r="Z678">
            <v>0</v>
          </cell>
          <cell r="AB678">
            <v>0</v>
          </cell>
          <cell r="AD678">
            <v>217140.91000000003</v>
          </cell>
          <cell r="AF678">
            <v>7.6251295584541134</v>
          </cell>
          <cell r="AH678">
            <v>36734</v>
          </cell>
          <cell r="AJ678">
            <v>-45117.910000000011</v>
          </cell>
          <cell r="AL678">
            <v>0</v>
          </cell>
          <cell r="AN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H679">
            <v>292979.93</v>
          </cell>
          <cell r="J679">
            <v>-19850.62</v>
          </cell>
          <cell r="L679">
            <v>273129.31</v>
          </cell>
          <cell r="N679">
            <v>-17779.900000000001</v>
          </cell>
          <cell r="P679">
            <v>255349.41</v>
          </cell>
          <cell r="R679">
            <v>137848</v>
          </cell>
          <cell r="T679">
            <v>5.0511041420662437</v>
          </cell>
          <cell r="V679">
            <v>14297</v>
          </cell>
          <cell r="X679">
            <v>-19850.62</v>
          </cell>
          <cell r="Z679">
            <v>15</v>
          </cell>
          <cell r="AB679">
            <v>2977.5929999999998</v>
          </cell>
          <cell r="AD679">
            <v>135271.973</v>
          </cell>
          <cell r="AF679">
            <v>5.0511041420662437</v>
          </cell>
          <cell r="AH679">
            <v>13347</v>
          </cell>
          <cell r="AJ679">
            <v>-17779.900000000001</v>
          </cell>
          <cell r="AL679">
            <v>15</v>
          </cell>
          <cell r="AN679">
            <v>2666.9850000000001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H680">
            <v>8560.4599999999991</v>
          </cell>
          <cell r="J680">
            <v>-349.35999999999996</v>
          </cell>
          <cell r="L680">
            <v>8211.0999999999985</v>
          </cell>
          <cell r="N680">
            <v>-366.84</v>
          </cell>
          <cell r="P680">
            <v>7844.2599999999984</v>
          </cell>
          <cell r="R680">
            <v>5530</v>
          </cell>
          <cell r="T680">
            <v>2.4524502195796849</v>
          </cell>
          <cell r="V680">
            <v>206</v>
          </cell>
          <cell r="X680">
            <v>-349.35999999999996</v>
          </cell>
          <cell r="Z680">
            <v>0</v>
          </cell>
          <cell r="AB680">
            <v>0</v>
          </cell>
          <cell r="AD680">
            <v>5386.64</v>
          </cell>
          <cell r="AF680">
            <v>2.4524502195796849</v>
          </cell>
          <cell r="AH680">
            <v>197</v>
          </cell>
          <cell r="AJ680">
            <v>-366.84</v>
          </cell>
          <cell r="AL680">
            <v>0</v>
          </cell>
          <cell r="AN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H681">
            <v>2448697.64</v>
          </cell>
          <cell r="J681">
            <v>-99147.129999999961</v>
          </cell>
          <cell r="L681">
            <v>2349550.5100000002</v>
          </cell>
          <cell r="N681">
            <v>-99488.769999999975</v>
          </cell>
          <cell r="P681">
            <v>2250061.7400000002</v>
          </cell>
          <cell r="R681">
            <v>1492183</v>
          </cell>
          <cell r="T681">
            <v>5.3912563839152963</v>
          </cell>
          <cell r="V681">
            <v>129343</v>
          </cell>
          <cell r="X681">
            <v>-99147.129999999961</v>
          </cell>
          <cell r="Z681">
            <v>-5</v>
          </cell>
          <cell r="AB681">
            <v>-4957.3564999999981</v>
          </cell>
          <cell r="AD681">
            <v>1517421.5135000001</v>
          </cell>
          <cell r="AF681">
            <v>5.3912563839152963</v>
          </cell>
          <cell r="AH681">
            <v>123988</v>
          </cell>
          <cell r="AJ681">
            <v>-99488.769999999975</v>
          </cell>
          <cell r="AL681">
            <v>-5</v>
          </cell>
          <cell r="AN681">
            <v>-4974.4384999999984</v>
          </cell>
          <cell r="AP681">
            <v>1536946.3050000002</v>
          </cell>
        </row>
        <row r="682">
          <cell r="F682" t="str">
            <v>TOTAL AZ, CO, MT, ETC. - GENERAL</v>
          </cell>
          <cell r="H682">
            <v>3715887.71</v>
          </cell>
          <cell r="J682">
            <v>-201629.77999999994</v>
          </cell>
          <cell r="L682">
            <v>3514257.9300000006</v>
          </cell>
          <cell r="N682">
            <v>-167725.51</v>
          </cell>
          <cell r="P682">
            <v>3346532.42</v>
          </cell>
          <cell r="R682">
            <v>2084001</v>
          </cell>
          <cell r="V682">
            <v>193697</v>
          </cell>
          <cell r="X682">
            <v>-201629.77999999994</v>
          </cell>
          <cell r="AB682">
            <v>-1979.7634999999982</v>
          </cell>
          <cell r="AD682">
            <v>2074088.4565000003</v>
          </cell>
          <cell r="AH682">
            <v>182599</v>
          </cell>
          <cell r="AJ682">
            <v>-167725.51</v>
          </cell>
          <cell r="AN682">
            <v>-2307.4534999999983</v>
          </cell>
          <cell r="AP682">
            <v>2086654.4930000002</v>
          </cell>
        </row>
        <row r="684">
          <cell r="F684" t="str">
            <v>WASHINGTON - GENERAL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H685">
            <v>11089628.369999999</v>
          </cell>
          <cell r="J685">
            <v>-56881.239999999991</v>
          </cell>
          <cell r="L685">
            <v>11032747.129999999</v>
          </cell>
          <cell r="N685">
            <v>-63129.399999999987</v>
          </cell>
          <cell r="P685">
            <v>10969617.729999999</v>
          </cell>
          <cell r="R685">
            <v>4877421</v>
          </cell>
          <cell r="T685">
            <v>2.2128641370603295</v>
          </cell>
          <cell r="V685">
            <v>244769</v>
          </cell>
          <cell r="X685">
            <v>-56881.239999999991</v>
          </cell>
          <cell r="Z685">
            <v>-10</v>
          </cell>
          <cell r="AB685">
            <v>-5688.1239999999989</v>
          </cell>
          <cell r="AD685">
            <v>5059620.6359999999</v>
          </cell>
          <cell r="AF685">
            <v>2.2128641370603295</v>
          </cell>
          <cell r="AH685">
            <v>243441</v>
          </cell>
          <cell r="AJ685">
            <v>-63129.399999999987</v>
          </cell>
          <cell r="AL685">
            <v>-10</v>
          </cell>
          <cell r="AN685">
            <v>-6312.9399999999987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H686">
            <v>2377341.77</v>
          </cell>
          <cell r="J686">
            <v>-155204.28</v>
          </cell>
          <cell r="L686">
            <v>2222137.4900000002</v>
          </cell>
          <cell r="N686">
            <v>-162485.31</v>
          </cell>
          <cell r="P686">
            <v>2059652.1800000002</v>
          </cell>
          <cell r="R686">
            <v>979759</v>
          </cell>
          <cell r="T686">
            <v>7.6251295584541134</v>
          </cell>
          <cell r="V686">
            <v>175358</v>
          </cell>
          <cell r="X686">
            <v>-155204.28</v>
          </cell>
          <cell r="Z686">
            <v>10</v>
          </cell>
          <cell r="AB686">
            <v>15520.428</v>
          </cell>
          <cell r="AD686">
            <v>1015433.1479999999</v>
          </cell>
          <cell r="AF686">
            <v>7.6251295584541134</v>
          </cell>
          <cell r="AH686">
            <v>163246</v>
          </cell>
          <cell r="AJ686">
            <v>-162485.31</v>
          </cell>
          <cell r="AL686">
            <v>10</v>
          </cell>
          <cell r="AN686">
            <v>16248.531000000001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H687">
            <v>4398208.25</v>
          </cell>
          <cell r="J687">
            <v>-158166.91</v>
          </cell>
          <cell r="L687">
            <v>4240041.34</v>
          </cell>
          <cell r="N687">
            <v>-172419.49000000002</v>
          </cell>
          <cell r="P687">
            <v>4067621.8499999996</v>
          </cell>
          <cell r="R687">
            <v>1544889</v>
          </cell>
          <cell r="T687">
            <v>5.0511041420662437</v>
          </cell>
          <cell r="V687">
            <v>218163</v>
          </cell>
          <cell r="X687">
            <v>-158166.91</v>
          </cell>
          <cell r="Z687">
            <v>10</v>
          </cell>
          <cell r="AB687">
            <v>15816.691000000001</v>
          </cell>
          <cell r="AD687">
            <v>1620701.7810000002</v>
          </cell>
          <cell r="AF687">
            <v>5.0511041420662437</v>
          </cell>
          <cell r="AH687">
            <v>209814</v>
          </cell>
          <cell r="AJ687">
            <v>-172419.49000000002</v>
          </cell>
          <cell r="AL687">
            <v>10</v>
          </cell>
          <cell r="AN687">
            <v>17241.949000000001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H688">
            <v>793736.04</v>
          </cell>
          <cell r="J688">
            <v>-11985.199999999999</v>
          </cell>
          <cell r="L688">
            <v>781750.84000000008</v>
          </cell>
          <cell r="N688">
            <v>-12531.179999999997</v>
          </cell>
          <cell r="P688">
            <v>769219.66</v>
          </cell>
          <cell r="R688">
            <v>194486</v>
          </cell>
          <cell r="T688">
            <v>2.4524502195796849</v>
          </cell>
          <cell r="V688">
            <v>19319</v>
          </cell>
          <cell r="X688">
            <v>-11985.199999999999</v>
          </cell>
          <cell r="Z688">
            <v>15</v>
          </cell>
          <cell r="AB688">
            <v>1797.7799999999997</v>
          </cell>
          <cell r="AD688">
            <v>203617.58</v>
          </cell>
          <cell r="AF688">
            <v>2.4524502195796849</v>
          </cell>
          <cell r="AH688">
            <v>19018</v>
          </cell>
          <cell r="AJ688">
            <v>-12531.179999999997</v>
          </cell>
          <cell r="AL688">
            <v>15</v>
          </cell>
          <cell r="AN688">
            <v>1879.6769999999995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H689">
            <v>1921979.46</v>
          </cell>
          <cell r="J689">
            <v>-278363.49</v>
          </cell>
          <cell r="L689">
            <v>1643615.97</v>
          </cell>
          <cell r="N689">
            <v>-214536.59</v>
          </cell>
          <cell r="P689">
            <v>1429079.38</v>
          </cell>
          <cell r="R689">
            <v>815530</v>
          </cell>
          <cell r="T689">
            <v>9.7067622610240765</v>
          </cell>
          <cell r="V689">
            <v>173052</v>
          </cell>
          <cell r="X689">
            <v>-278363.49</v>
          </cell>
          <cell r="Z689">
            <v>10</v>
          </cell>
          <cell r="AB689">
            <v>27836.348999999998</v>
          </cell>
          <cell r="AD689">
            <v>738054.85900000005</v>
          </cell>
          <cell r="AF689">
            <v>9.7067622610240765</v>
          </cell>
          <cell r="AH689">
            <v>149130</v>
          </cell>
          <cell r="AJ689">
            <v>-214536.59</v>
          </cell>
          <cell r="AL689">
            <v>10</v>
          </cell>
          <cell r="AN689">
            <v>21453.659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H690">
            <v>6701182.7199999997</v>
          </cell>
          <cell r="J690">
            <v>-452333.99000000005</v>
          </cell>
          <cell r="L690">
            <v>6248848.7299999995</v>
          </cell>
          <cell r="N690">
            <v>-458893.79999999993</v>
          </cell>
          <cell r="P690">
            <v>5789954.9299999997</v>
          </cell>
          <cell r="R690">
            <v>2315048</v>
          </cell>
          <cell r="T690">
            <v>5.3912563839152963</v>
          </cell>
          <cell r="V690">
            <v>349085</v>
          </cell>
          <cell r="X690">
            <v>-452333.99000000005</v>
          </cell>
          <cell r="Z690">
            <v>15</v>
          </cell>
          <cell r="AB690">
            <v>67850.098500000007</v>
          </cell>
          <cell r="AD690">
            <v>2279649.1084999996</v>
          </cell>
          <cell r="AF690">
            <v>5.3912563839152963</v>
          </cell>
          <cell r="AH690">
            <v>324521</v>
          </cell>
          <cell r="AJ690">
            <v>-458893.79999999993</v>
          </cell>
          <cell r="AL690">
            <v>15</v>
          </cell>
          <cell r="AN690">
            <v>68834.069999999992</v>
          </cell>
          <cell r="AP690">
            <v>2214110.3784999996</v>
          </cell>
        </row>
        <row r="691">
          <cell r="F691" t="str">
            <v>TOTAL WASHINGTON - GENERAL</v>
          </cell>
          <cell r="H691">
            <v>27282076.609999999</v>
          </cell>
          <cell r="J691">
            <v>-1112935.1100000001</v>
          </cell>
          <cell r="L691">
            <v>26169141.5</v>
          </cell>
          <cell r="N691">
            <v>-1083995.77</v>
          </cell>
          <cell r="P691">
            <v>25085145.729999997</v>
          </cell>
          <cell r="R691">
            <v>10727133</v>
          </cell>
          <cell r="V691">
            <v>1179746</v>
          </cell>
          <cell r="X691">
            <v>-1112935.1100000001</v>
          </cell>
          <cell r="AB691">
            <v>123133.2225</v>
          </cell>
          <cell r="AD691">
            <v>10917077.112500001</v>
          </cell>
          <cell r="AH691">
            <v>1109170</v>
          </cell>
          <cell r="AJ691">
            <v>-1083995.77</v>
          </cell>
          <cell r="AN691">
            <v>119344.946</v>
          </cell>
          <cell r="AP691">
            <v>11061596.288499998</v>
          </cell>
        </row>
        <row r="693">
          <cell r="F693" t="str">
            <v>IDAHO - GENERAL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H694">
            <v>4867.6400000000003</v>
          </cell>
          <cell r="J694">
            <v>-65.39</v>
          </cell>
          <cell r="L694">
            <v>4802.25</v>
          </cell>
          <cell r="N694">
            <v>-69.28</v>
          </cell>
          <cell r="P694">
            <v>4732.97</v>
          </cell>
          <cell r="R694">
            <v>2769</v>
          </cell>
          <cell r="T694">
            <v>2.0102909319401174</v>
          </cell>
          <cell r="V694">
            <v>97</v>
          </cell>
          <cell r="X694">
            <v>-65.39</v>
          </cell>
          <cell r="Z694">
            <v>0</v>
          </cell>
          <cell r="AB694">
            <v>0</v>
          </cell>
          <cell r="AD694">
            <v>2800.61</v>
          </cell>
          <cell r="AF694">
            <v>2.0102909319401174</v>
          </cell>
          <cell r="AH694">
            <v>96</v>
          </cell>
          <cell r="AJ694">
            <v>-69.28</v>
          </cell>
          <cell r="AL694">
            <v>0</v>
          </cell>
          <cell r="AN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H695">
            <v>12179348.140000001</v>
          </cell>
          <cell r="J695">
            <v>-58870.530000000006</v>
          </cell>
          <cell r="L695">
            <v>12120477.610000001</v>
          </cell>
          <cell r="N695">
            <v>-62892.55000000001</v>
          </cell>
          <cell r="P695">
            <v>12057585.060000001</v>
          </cell>
          <cell r="R695">
            <v>4453282</v>
          </cell>
          <cell r="T695">
            <v>2.2128641370603295</v>
          </cell>
          <cell r="V695">
            <v>268861</v>
          </cell>
          <cell r="X695">
            <v>-58870.530000000006</v>
          </cell>
          <cell r="Z695">
            <v>-5</v>
          </cell>
          <cell r="AB695">
            <v>-2943.5265000000004</v>
          </cell>
          <cell r="AD695">
            <v>4660328.9435000001</v>
          </cell>
          <cell r="AF695">
            <v>2.2128641370603295</v>
          </cell>
          <cell r="AH695">
            <v>267514</v>
          </cell>
          <cell r="AJ695">
            <v>-62892.55000000001</v>
          </cell>
          <cell r="AL695">
            <v>-5</v>
          </cell>
          <cell r="AN695">
            <v>-3144.6275000000005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H696">
            <v>2498605.52</v>
          </cell>
          <cell r="J696">
            <v>-246840.4</v>
          </cell>
          <cell r="L696">
            <v>2251765.12</v>
          </cell>
          <cell r="N696">
            <v>-244251.38999999998</v>
          </cell>
          <cell r="P696">
            <v>2007513.7300000002</v>
          </cell>
          <cell r="R696">
            <v>1149671</v>
          </cell>
          <cell r="T696">
            <v>7.6251295584541134</v>
          </cell>
          <cell r="V696">
            <v>181111</v>
          </cell>
          <cell r="X696">
            <v>-246840.4</v>
          </cell>
          <cell r="Z696">
            <v>10</v>
          </cell>
          <cell r="AB696">
            <v>24684.04</v>
          </cell>
          <cell r="AD696">
            <v>1108625.6400000001</v>
          </cell>
          <cell r="AF696">
            <v>7.6251295584541134</v>
          </cell>
          <cell r="AH696">
            <v>162388</v>
          </cell>
          <cell r="AJ696">
            <v>-244251.38999999998</v>
          </cell>
          <cell r="AL696">
            <v>10</v>
          </cell>
          <cell r="AN696">
            <v>24425.138999999999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H697">
            <v>2964209.9</v>
          </cell>
          <cell r="J697">
            <v>-179989.36</v>
          </cell>
          <cell r="L697">
            <v>2784220.54</v>
          </cell>
          <cell r="N697">
            <v>-186895.84999999998</v>
          </cell>
          <cell r="P697">
            <v>2597324.69</v>
          </cell>
          <cell r="R697">
            <v>1054982</v>
          </cell>
          <cell r="T697">
            <v>5.0511041420662437</v>
          </cell>
          <cell r="V697">
            <v>145180</v>
          </cell>
          <cell r="X697">
            <v>-179989.36</v>
          </cell>
          <cell r="Z697">
            <v>15</v>
          </cell>
          <cell r="AB697">
            <v>26998.403999999999</v>
          </cell>
          <cell r="AD697">
            <v>1047171.044</v>
          </cell>
          <cell r="AF697">
            <v>5.0511041420662437</v>
          </cell>
          <cell r="AH697">
            <v>135914</v>
          </cell>
          <cell r="AJ697">
            <v>-186895.84999999998</v>
          </cell>
          <cell r="AL697">
            <v>15</v>
          </cell>
          <cell r="AN697">
            <v>28034.377499999995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H698">
            <v>978960.98</v>
          </cell>
          <cell r="J698">
            <v>-17679.900000000001</v>
          </cell>
          <cell r="L698">
            <v>961281.08</v>
          </cell>
          <cell r="N698">
            <v>-17985.990000000002</v>
          </cell>
          <cell r="P698">
            <v>943295.09</v>
          </cell>
          <cell r="R698">
            <v>256781</v>
          </cell>
          <cell r="T698">
            <v>2.4524502195796849</v>
          </cell>
          <cell r="V698">
            <v>23792</v>
          </cell>
          <cell r="X698">
            <v>-17679.900000000001</v>
          </cell>
          <cell r="Z698">
            <v>10</v>
          </cell>
          <cell r="AB698">
            <v>1767.99</v>
          </cell>
          <cell r="AD698">
            <v>264661.08999999997</v>
          </cell>
          <cell r="AF698">
            <v>2.4524502195796849</v>
          </cell>
          <cell r="AH698">
            <v>23354</v>
          </cell>
          <cell r="AJ698">
            <v>-17985.990000000002</v>
          </cell>
          <cell r="AL698">
            <v>10</v>
          </cell>
          <cell r="AN698">
            <v>1798.5990000000002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H699">
            <v>2094379.23</v>
          </cell>
          <cell r="J699">
            <v>-273504.86</v>
          </cell>
          <cell r="L699">
            <v>1820874.37</v>
          </cell>
          <cell r="N699">
            <v>-186868.27</v>
          </cell>
          <cell r="P699">
            <v>1634006.1</v>
          </cell>
          <cell r="R699">
            <v>657093</v>
          </cell>
          <cell r="T699">
            <v>9.7067622610240765</v>
          </cell>
          <cell r="V699">
            <v>190022</v>
          </cell>
          <cell r="X699">
            <v>-273504.86</v>
          </cell>
          <cell r="Z699">
            <v>10</v>
          </cell>
          <cell r="AB699">
            <v>27350.485999999997</v>
          </cell>
          <cell r="AD699">
            <v>600960.62600000005</v>
          </cell>
          <cell r="AF699">
            <v>9.7067622610240765</v>
          </cell>
          <cell r="AH699">
            <v>167679</v>
          </cell>
          <cell r="AJ699">
            <v>-186868.27</v>
          </cell>
          <cell r="AL699">
            <v>10</v>
          </cell>
          <cell r="AN699">
            <v>18686.827000000001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H700">
            <v>6986609.9100000001</v>
          </cell>
          <cell r="J700">
            <v>-298968.79000000004</v>
          </cell>
          <cell r="L700">
            <v>6687641.1200000001</v>
          </cell>
          <cell r="N700">
            <v>-307076.76999999996</v>
          </cell>
          <cell r="P700">
            <v>6380564.3500000006</v>
          </cell>
          <cell r="R700">
            <v>1381675</v>
          </cell>
          <cell r="T700">
            <v>5.3912563839152963</v>
          </cell>
          <cell r="V700">
            <v>368607</v>
          </cell>
          <cell r="X700">
            <v>-298968.79000000004</v>
          </cell>
          <cell r="Z700">
            <v>25</v>
          </cell>
          <cell r="AB700">
            <v>74742.197500000009</v>
          </cell>
          <cell r="AD700">
            <v>1526055.4075</v>
          </cell>
          <cell r="AF700">
            <v>5.3912563839152963</v>
          </cell>
          <cell r="AH700">
            <v>352270</v>
          </cell>
          <cell r="AJ700">
            <v>-307076.76999999996</v>
          </cell>
          <cell r="AL700">
            <v>25</v>
          </cell>
          <cell r="AN700">
            <v>76769.19249999999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F701" t="str">
            <v>TOTAL IDAHO - GENERAL</v>
          </cell>
          <cell r="H701">
            <v>27706981.32</v>
          </cell>
          <cell r="J701">
            <v>-1075919.23</v>
          </cell>
          <cell r="L701">
            <v>26631062.09</v>
          </cell>
          <cell r="N701">
            <v>-1006040.0999999999</v>
          </cell>
          <cell r="P701">
            <v>25625021.990000006</v>
          </cell>
          <cell r="R701">
            <v>8956253</v>
          </cell>
          <cell r="V701">
            <v>1177670</v>
          </cell>
          <cell r="X701">
            <v>-1075919.23</v>
          </cell>
          <cell r="AB701">
            <v>152599.59100000001</v>
          </cell>
          <cell r="AD701">
            <v>9210603.3610000014</v>
          </cell>
          <cell r="AH701">
            <v>1109215</v>
          </cell>
          <cell r="AJ701">
            <v>-1006040.0999999999</v>
          </cell>
          <cell r="AN701">
            <v>146569.50750000001</v>
          </cell>
          <cell r="AP701">
            <v>9460347.7685000002</v>
          </cell>
        </row>
        <row r="703">
          <cell r="F703" t="str">
            <v>WYOMING - GENERAL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H704">
            <v>74341.83</v>
          </cell>
          <cell r="J704">
            <v>0</v>
          </cell>
          <cell r="L704">
            <v>74341.83</v>
          </cell>
          <cell r="N704">
            <v>0</v>
          </cell>
          <cell r="P704">
            <v>74341.83</v>
          </cell>
          <cell r="R704">
            <v>7286</v>
          </cell>
          <cell r="T704">
            <v>2.0102909319401174</v>
          </cell>
          <cell r="V704">
            <v>1494</v>
          </cell>
          <cell r="X704">
            <v>0</v>
          </cell>
          <cell r="Z704">
            <v>0</v>
          </cell>
          <cell r="AB704">
            <v>0</v>
          </cell>
          <cell r="AD704">
            <v>8780</v>
          </cell>
          <cell r="AF704">
            <v>2.0102909319401174</v>
          </cell>
          <cell r="AH704">
            <v>1494</v>
          </cell>
          <cell r="AJ704">
            <v>0</v>
          </cell>
          <cell r="AL704">
            <v>0</v>
          </cell>
          <cell r="AN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H705">
            <v>8859170.7200000007</v>
          </cell>
          <cell r="J705">
            <v>-62954.92</v>
          </cell>
          <cell r="L705">
            <v>8796215.8000000007</v>
          </cell>
          <cell r="N705">
            <v>-67649.14999999998</v>
          </cell>
          <cell r="P705">
            <v>8728566.6500000004</v>
          </cell>
          <cell r="R705">
            <v>2566729</v>
          </cell>
          <cell r="T705">
            <v>2.2128641370603295</v>
          </cell>
          <cell r="V705">
            <v>195345</v>
          </cell>
          <cell r="X705">
            <v>-62954.92</v>
          </cell>
          <cell r="Z705">
            <v>-15</v>
          </cell>
          <cell r="AB705">
            <v>-9443.2379999999994</v>
          </cell>
          <cell r="AD705">
            <v>2689675.8420000002</v>
          </cell>
          <cell r="AF705">
            <v>2.2128641370603295</v>
          </cell>
          <cell r="AH705">
            <v>193900</v>
          </cell>
          <cell r="AJ705">
            <v>-67649.14999999998</v>
          </cell>
          <cell r="AL705">
            <v>-15</v>
          </cell>
          <cell r="AN705">
            <v>-10147.372499999996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H706">
            <v>5061709.34</v>
          </cell>
          <cell r="J706">
            <v>-504139.65</v>
          </cell>
          <cell r="L706">
            <v>4557569.6899999995</v>
          </cell>
          <cell r="N706">
            <v>-455437.65</v>
          </cell>
          <cell r="P706">
            <v>4102132.0399999996</v>
          </cell>
          <cell r="R706">
            <v>2219885</v>
          </cell>
          <cell r="T706">
            <v>7.6251295584541134</v>
          </cell>
          <cell r="V706">
            <v>366741</v>
          </cell>
          <cell r="X706">
            <v>-504139.65</v>
          </cell>
          <cell r="Z706">
            <v>10</v>
          </cell>
          <cell r="AB706">
            <v>50413.964999999997</v>
          </cell>
          <cell r="AD706">
            <v>2132900.3149999999</v>
          </cell>
          <cell r="AF706">
            <v>7.6251295584541134</v>
          </cell>
          <cell r="AH706">
            <v>330157</v>
          </cell>
          <cell r="AJ706">
            <v>-455437.65</v>
          </cell>
          <cell r="AL706">
            <v>10</v>
          </cell>
          <cell r="AN706">
            <v>45543.764999999999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H707">
            <v>5939355.4299999997</v>
          </cell>
          <cell r="J707">
            <v>-310901.83999999997</v>
          </cell>
          <cell r="L707">
            <v>5628453.5899999999</v>
          </cell>
          <cell r="N707">
            <v>-329461.65000000002</v>
          </cell>
          <cell r="P707">
            <v>5298991.9399999995</v>
          </cell>
          <cell r="R707">
            <v>1785930</v>
          </cell>
          <cell r="T707">
            <v>5.0511041420662437</v>
          </cell>
          <cell r="V707">
            <v>292151</v>
          </cell>
          <cell r="X707">
            <v>-310901.83999999997</v>
          </cell>
          <cell r="Z707">
            <v>10</v>
          </cell>
          <cell r="AB707">
            <v>31090.183999999994</v>
          </cell>
          <cell r="AD707">
            <v>1798269.344</v>
          </cell>
          <cell r="AF707">
            <v>5.0511041420662437</v>
          </cell>
          <cell r="AH707">
            <v>275978</v>
          </cell>
          <cell r="AJ707">
            <v>-329461.65000000002</v>
          </cell>
          <cell r="AL707">
            <v>10</v>
          </cell>
          <cell r="AN707">
            <v>32946.165000000001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H708">
            <v>2995313.95</v>
          </cell>
          <cell r="J708">
            <v>-61258.25</v>
          </cell>
          <cell r="L708">
            <v>2934055.7</v>
          </cell>
          <cell r="N708">
            <v>-61027.919999999976</v>
          </cell>
          <cell r="P708">
            <v>2873027.7800000003</v>
          </cell>
          <cell r="R708">
            <v>987298</v>
          </cell>
          <cell r="T708">
            <v>2.4524502195796849</v>
          </cell>
          <cell r="V708">
            <v>72707</v>
          </cell>
          <cell r="X708">
            <v>-61258.25</v>
          </cell>
          <cell r="Z708">
            <v>5</v>
          </cell>
          <cell r="AB708">
            <v>3062.9124999999999</v>
          </cell>
          <cell r="AD708">
            <v>1001809.6625</v>
          </cell>
          <cell r="AF708">
            <v>2.4524502195796849</v>
          </cell>
          <cell r="AH708">
            <v>71208</v>
          </cell>
          <cell r="AJ708">
            <v>-61027.919999999976</v>
          </cell>
          <cell r="AL708">
            <v>5</v>
          </cell>
          <cell r="AN708">
            <v>3051.3959999999988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H709">
            <v>3567731.47</v>
          </cell>
          <cell r="J709">
            <v>-604848.16999999981</v>
          </cell>
          <cell r="L709">
            <v>2962883.3000000003</v>
          </cell>
          <cell r="N709">
            <v>-331447.98000000004</v>
          </cell>
          <cell r="P709">
            <v>2631435.3200000003</v>
          </cell>
          <cell r="R709">
            <v>1231569</v>
          </cell>
          <cell r="T709">
            <v>9.7067622610240765</v>
          </cell>
          <cell r="V709">
            <v>316956</v>
          </cell>
          <cell r="X709">
            <v>-604848.16999999981</v>
          </cell>
          <cell r="Z709">
            <v>15</v>
          </cell>
          <cell r="AB709">
            <v>90727.225499999971</v>
          </cell>
          <cell r="AD709">
            <v>1034404.0555000001</v>
          </cell>
          <cell r="AF709">
            <v>9.7067622610240765</v>
          </cell>
          <cell r="AH709">
            <v>271514</v>
          </cell>
          <cell r="AJ709">
            <v>-331447.98000000004</v>
          </cell>
          <cell r="AL709">
            <v>15</v>
          </cell>
          <cell r="AN709">
            <v>49717.197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H710">
            <v>29898991.57</v>
          </cell>
          <cell r="J710">
            <v>-1632079.69</v>
          </cell>
          <cell r="L710">
            <v>28266911.879999999</v>
          </cell>
          <cell r="N710">
            <v>-1647606.83</v>
          </cell>
          <cell r="P710">
            <v>26619305.049999997</v>
          </cell>
          <cell r="R710">
            <v>5071582</v>
          </cell>
          <cell r="T710">
            <v>5.3912563839152963</v>
          </cell>
          <cell r="V710">
            <v>1567936</v>
          </cell>
          <cell r="X710">
            <v>-1632079.69</v>
          </cell>
          <cell r="Z710">
            <v>25</v>
          </cell>
          <cell r="AB710">
            <v>408019.92249999999</v>
          </cell>
          <cell r="AD710">
            <v>5415458.2325000009</v>
          </cell>
          <cell r="AF710">
            <v>5.3912563839152963</v>
          </cell>
          <cell r="AH710">
            <v>1479528</v>
          </cell>
          <cell r="AJ710">
            <v>-1647606.83</v>
          </cell>
          <cell r="AL710">
            <v>25</v>
          </cell>
          <cell r="AN710">
            <v>411901.70750000002</v>
          </cell>
          <cell r="AP710">
            <v>5659281.1100000013</v>
          </cell>
        </row>
        <row r="711">
          <cell r="F711" t="str">
            <v>TOTAL WYOMING - GENERAL</v>
          </cell>
          <cell r="H711">
            <v>56396614.310000002</v>
          </cell>
          <cell r="J711">
            <v>-3176182.5199999996</v>
          </cell>
          <cell r="L711">
            <v>53220431.789999999</v>
          </cell>
          <cell r="N711">
            <v>-2892631.1799999997</v>
          </cell>
          <cell r="P711">
            <v>50327800.609999999</v>
          </cell>
          <cell r="R711">
            <v>13870279</v>
          </cell>
          <cell r="V711">
            <v>2813330</v>
          </cell>
          <cell r="X711">
            <v>-3176182.5199999996</v>
          </cell>
          <cell r="AB711">
            <v>573870.97149999999</v>
          </cell>
          <cell r="AD711">
            <v>14081297.451500002</v>
          </cell>
          <cell r="AH711">
            <v>2623779</v>
          </cell>
          <cell r="AJ711">
            <v>-2892631.1799999997</v>
          </cell>
          <cell r="AN711">
            <v>533012.85800000001</v>
          </cell>
          <cell r="AP711">
            <v>14345458.129500002</v>
          </cell>
        </row>
        <row r="713">
          <cell r="F713" t="str">
            <v>CALIFORNIA - GENERAL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H714">
            <v>2954073.24</v>
          </cell>
          <cell r="J714">
            <v>-8718.0599999999977</v>
          </cell>
          <cell r="L714">
            <v>2945355.18</v>
          </cell>
          <cell r="N714">
            <v>-9298.8000000000011</v>
          </cell>
          <cell r="P714">
            <v>2936056.3800000004</v>
          </cell>
          <cell r="R714">
            <v>1093880</v>
          </cell>
          <cell r="T714">
            <v>2.2128641370603295</v>
          </cell>
          <cell r="V714">
            <v>65273</v>
          </cell>
          <cell r="X714">
            <v>-8718.0599999999977</v>
          </cell>
          <cell r="Z714">
            <v>-20</v>
          </cell>
          <cell r="AB714">
            <v>-1743.6119999999996</v>
          </cell>
          <cell r="AD714">
            <v>1148691.328</v>
          </cell>
          <cell r="AF714">
            <v>2.2128641370603295</v>
          </cell>
          <cell r="AH714">
            <v>65074</v>
          </cell>
          <cell r="AJ714">
            <v>-9298.8000000000011</v>
          </cell>
          <cell r="AL714">
            <v>-20</v>
          </cell>
          <cell r="AN714">
            <v>-1859.7600000000002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H715">
            <v>1086563.83</v>
          </cell>
          <cell r="J715">
            <v>-143882.54999999996</v>
          </cell>
          <cell r="L715">
            <v>942681.28000000014</v>
          </cell>
          <cell r="N715">
            <v>-114407.55999999998</v>
          </cell>
          <cell r="P715">
            <v>828273.7200000002</v>
          </cell>
          <cell r="R715">
            <v>533737</v>
          </cell>
          <cell r="T715">
            <v>7.6251295584541134</v>
          </cell>
          <cell r="V715">
            <v>77366</v>
          </cell>
          <cell r="X715">
            <v>-143882.54999999996</v>
          </cell>
          <cell r="Z715">
            <v>20</v>
          </cell>
          <cell r="AB715">
            <v>28776.509999999991</v>
          </cell>
          <cell r="AD715">
            <v>495996.96000000008</v>
          </cell>
          <cell r="AF715">
            <v>7.6251295584541134</v>
          </cell>
          <cell r="AH715">
            <v>67519</v>
          </cell>
          <cell r="AJ715">
            <v>-114407.55999999998</v>
          </cell>
          <cell r="AL715">
            <v>20</v>
          </cell>
          <cell r="AN715">
            <v>22881.511999999999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H716">
            <v>1055548.28</v>
          </cell>
          <cell r="J716">
            <v>-43619.220000000008</v>
          </cell>
          <cell r="L716">
            <v>1011929.06</v>
          </cell>
          <cell r="N716">
            <v>-50000.63</v>
          </cell>
          <cell r="P716">
            <v>961928.43</v>
          </cell>
          <cell r="R716">
            <v>402981</v>
          </cell>
          <cell r="T716">
            <v>5.0511041420662437</v>
          </cell>
          <cell r="V716">
            <v>52215</v>
          </cell>
          <cell r="X716">
            <v>-43619.220000000008</v>
          </cell>
          <cell r="Z716">
            <v>15</v>
          </cell>
          <cell r="AB716">
            <v>6542.8830000000016</v>
          </cell>
          <cell r="AD716">
            <v>418119.66299999994</v>
          </cell>
          <cell r="AF716">
            <v>5.0511041420662437</v>
          </cell>
          <cell r="AH716">
            <v>49851</v>
          </cell>
          <cell r="AJ716">
            <v>-50000.63</v>
          </cell>
          <cell r="AL716">
            <v>15</v>
          </cell>
          <cell r="AN716">
            <v>7500.0944999999992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H717">
            <v>461951.34</v>
          </cell>
          <cell r="J717">
            <v>-5445.08</v>
          </cell>
          <cell r="L717">
            <v>456506.26</v>
          </cell>
          <cell r="N717">
            <v>-5312.9000000000024</v>
          </cell>
          <cell r="P717">
            <v>451193.36</v>
          </cell>
          <cell r="R717">
            <v>142202</v>
          </cell>
          <cell r="T717">
            <v>2.4524502195796849</v>
          </cell>
          <cell r="V717">
            <v>11262</v>
          </cell>
          <cell r="X717">
            <v>-5445.08</v>
          </cell>
          <cell r="Z717">
            <v>5</v>
          </cell>
          <cell r="AB717">
            <v>272.25400000000002</v>
          </cell>
          <cell r="AD717">
            <v>148291.174</v>
          </cell>
          <cell r="AF717">
            <v>2.4524502195796849</v>
          </cell>
          <cell r="AH717">
            <v>11130</v>
          </cell>
          <cell r="AJ717">
            <v>-5312.9000000000024</v>
          </cell>
          <cell r="AL717">
            <v>5</v>
          </cell>
          <cell r="AN717">
            <v>265.6450000000001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H718">
            <v>1197491.3400000001</v>
          </cell>
          <cell r="J718">
            <v>-205322.71000000002</v>
          </cell>
          <cell r="L718">
            <v>992168.63000000012</v>
          </cell>
          <cell r="N718">
            <v>-74015.070000000007</v>
          </cell>
          <cell r="P718">
            <v>918153.56</v>
          </cell>
          <cell r="R718">
            <v>536606</v>
          </cell>
          <cell r="T718">
            <v>9.7067622610240765</v>
          </cell>
          <cell r="V718">
            <v>106273</v>
          </cell>
          <cell r="X718">
            <v>-205322.71000000002</v>
          </cell>
          <cell r="Z718">
            <v>15</v>
          </cell>
          <cell r="AB718">
            <v>30798.406500000005</v>
          </cell>
          <cell r="AD718">
            <v>468354.69649999996</v>
          </cell>
          <cell r="AF718">
            <v>9.7067622610240765</v>
          </cell>
          <cell r="AH718">
            <v>92715</v>
          </cell>
          <cell r="AJ718">
            <v>-74015.070000000007</v>
          </cell>
          <cell r="AL718">
            <v>15</v>
          </cell>
          <cell r="AN718">
            <v>11102.2605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H719">
            <v>3402265.82</v>
          </cell>
          <cell r="J719">
            <v>-170385.43999999997</v>
          </cell>
          <cell r="L719">
            <v>3231880.38</v>
          </cell>
          <cell r="N719">
            <v>-180860.24999999997</v>
          </cell>
          <cell r="P719">
            <v>3051020.13</v>
          </cell>
          <cell r="R719">
            <v>1145360</v>
          </cell>
          <cell r="T719">
            <v>5.3912563839152963</v>
          </cell>
          <cell r="V719">
            <v>178832</v>
          </cell>
          <cell r="X719">
            <v>-170385.43999999997</v>
          </cell>
          <cell r="Z719">
            <v>15</v>
          </cell>
          <cell r="AB719">
            <v>25557.815999999995</v>
          </cell>
          <cell r="AD719">
            <v>1179364.3760000002</v>
          </cell>
          <cell r="AF719">
            <v>5.3912563839152963</v>
          </cell>
          <cell r="AH719">
            <v>169364</v>
          </cell>
          <cell r="AJ719">
            <v>-180860.24999999997</v>
          </cell>
          <cell r="AL719">
            <v>15</v>
          </cell>
          <cell r="AN719">
            <v>27129.037499999995</v>
          </cell>
          <cell r="AP719">
            <v>1194997.1635000003</v>
          </cell>
        </row>
        <row r="720">
          <cell r="F720" t="str">
            <v>TOTAL CALIFORNIA - GENERAL</v>
          </cell>
          <cell r="H720">
            <v>10157893.85</v>
          </cell>
          <cell r="J720">
            <v>-577373.05999999994</v>
          </cell>
          <cell r="L720">
            <v>9580520.7899999991</v>
          </cell>
          <cell r="N720">
            <v>-433895.20999999996</v>
          </cell>
          <cell r="P720">
            <v>9146625.5800000019</v>
          </cell>
          <cell r="R720">
            <v>3854766</v>
          </cell>
          <cell r="V720">
            <v>491221</v>
          </cell>
          <cell r="X720">
            <v>-577373.05999999994</v>
          </cell>
          <cell r="AB720">
            <v>90204.257499999992</v>
          </cell>
          <cell r="AD720">
            <v>3858818.1975000002</v>
          </cell>
          <cell r="AH720">
            <v>455653</v>
          </cell>
          <cell r="AJ720">
            <v>-433895.20999999996</v>
          </cell>
          <cell r="AN720">
            <v>67018.789499999999</v>
          </cell>
          <cell r="AP720">
            <v>3947594.7770000002</v>
          </cell>
        </row>
        <row r="722">
          <cell r="F722" t="str">
            <v>UTAH - GENERAL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H723">
            <v>35298.050000000003</v>
          </cell>
          <cell r="J723">
            <v>-809.2700000000001</v>
          </cell>
          <cell r="L723">
            <v>34488.780000000006</v>
          </cell>
          <cell r="N723">
            <v>-814.69</v>
          </cell>
          <cell r="P723">
            <v>33674.090000000004</v>
          </cell>
          <cell r="R723">
            <v>18073</v>
          </cell>
          <cell r="T723">
            <v>2.0102909319401174</v>
          </cell>
          <cell r="V723">
            <v>701</v>
          </cell>
          <cell r="X723">
            <v>-809.2700000000001</v>
          </cell>
          <cell r="Z723">
            <v>0</v>
          </cell>
          <cell r="AB723">
            <v>0</v>
          </cell>
          <cell r="AD723">
            <v>17964.73</v>
          </cell>
          <cell r="AF723">
            <v>2.0102909319401174</v>
          </cell>
          <cell r="AH723">
            <v>685</v>
          </cell>
          <cell r="AJ723">
            <v>-814.69</v>
          </cell>
          <cell r="AL723">
            <v>0</v>
          </cell>
          <cell r="AN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H724">
            <v>90351122.719999999</v>
          </cell>
          <cell r="J724">
            <v>-1304889.04</v>
          </cell>
          <cell r="L724">
            <v>89046233.679999992</v>
          </cell>
          <cell r="N724">
            <v>-1256724.2399999998</v>
          </cell>
          <cell r="P724">
            <v>87789509.439999998</v>
          </cell>
          <cell r="R724">
            <v>26437183</v>
          </cell>
          <cell r="T724">
            <v>2.2128641370603295</v>
          </cell>
          <cell r="V724">
            <v>1984910</v>
          </cell>
          <cell r="X724">
            <v>-1304889.04</v>
          </cell>
          <cell r="Z724">
            <v>5</v>
          </cell>
          <cell r="AB724">
            <v>65244.452000000005</v>
          </cell>
          <cell r="AD724">
            <v>27182448.412</v>
          </cell>
          <cell r="AF724">
            <v>2.2128641370603295</v>
          </cell>
          <cell r="AH724">
            <v>1956567</v>
          </cell>
          <cell r="AJ724">
            <v>-1256724.2399999998</v>
          </cell>
          <cell r="AL724">
            <v>5</v>
          </cell>
          <cell r="AN724">
            <v>62836.211999999992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H725">
            <v>15782371.74</v>
          </cell>
          <cell r="J725">
            <v>-1692101.3099999998</v>
          </cell>
          <cell r="L725">
            <v>14090270.43</v>
          </cell>
          <cell r="N725">
            <v>-1659698.4599999997</v>
          </cell>
          <cell r="P725">
            <v>12430571.970000001</v>
          </cell>
          <cell r="R725">
            <v>7805851</v>
          </cell>
          <cell r="T725">
            <v>7.6251295584541134</v>
          </cell>
          <cell r="V725">
            <v>1138914</v>
          </cell>
          <cell r="X725">
            <v>-1692101.3099999998</v>
          </cell>
          <cell r="Z725">
            <v>10</v>
          </cell>
          <cell r="AB725">
            <v>169210.13099999996</v>
          </cell>
          <cell r="AD725">
            <v>7421873.8210000005</v>
          </cell>
          <cell r="AF725">
            <v>7.6251295584541134</v>
          </cell>
          <cell r="AH725">
            <v>1011124</v>
          </cell>
          <cell r="AJ725">
            <v>-1659698.4599999997</v>
          </cell>
          <cell r="AL725">
            <v>10</v>
          </cell>
          <cell r="AN725">
            <v>165969.84599999999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H726">
            <v>3076269.26</v>
          </cell>
          <cell r="J726">
            <v>0</v>
          </cell>
          <cell r="L726">
            <v>3076269.26</v>
          </cell>
          <cell r="N726">
            <v>0</v>
          </cell>
          <cell r="P726">
            <v>3076269.26</v>
          </cell>
          <cell r="R726">
            <v>439135</v>
          </cell>
          <cell r="T726">
            <v>3.5859446334649747</v>
          </cell>
          <cell r="V726">
            <v>110313</v>
          </cell>
          <cell r="X726">
            <v>0</v>
          </cell>
          <cell r="Z726">
            <v>64</v>
          </cell>
          <cell r="AB726">
            <v>0</v>
          </cell>
          <cell r="AD726">
            <v>549448</v>
          </cell>
          <cell r="AF726">
            <v>3.5859446334649747</v>
          </cell>
          <cell r="AH726">
            <v>110313</v>
          </cell>
          <cell r="AJ726">
            <v>0</v>
          </cell>
          <cell r="AL726">
            <v>64</v>
          </cell>
          <cell r="AN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H727">
            <v>21495245.66</v>
          </cell>
          <cell r="J727">
            <v>-1248519.2799999998</v>
          </cell>
          <cell r="L727">
            <v>20246726.379999999</v>
          </cell>
          <cell r="N727">
            <v>-1288510.19</v>
          </cell>
          <cell r="P727">
            <v>18958216.189999998</v>
          </cell>
          <cell r="R727">
            <v>8322264</v>
          </cell>
          <cell r="T727">
            <v>5.0511041420662437</v>
          </cell>
          <cell r="V727">
            <v>1054215</v>
          </cell>
          <cell r="X727">
            <v>-1248519.2799999998</v>
          </cell>
          <cell r="Z727">
            <v>10</v>
          </cell>
          <cell r="AB727">
            <v>124851.92799999997</v>
          </cell>
          <cell r="AD727">
            <v>8252811.648000001</v>
          </cell>
          <cell r="AF727">
            <v>5.0511041420662437</v>
          </cell>
          <cell r="AH727">
            <v>990141</v>
          </cell>
          <cell r="AJ727">
            <v>-1288510.19</v>
          </cell>
          <cell r="AL727">
            <v>10</v>
          </cell>
          <cell r="AN727">
            <v>128851.01899999999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H728">
            <v>7090753.1299999999</v>
          </cell>
          <cell r="J728">
            <v>-248428.84999999998</v>
          </cell>
          <cell r="L728">
            <v>6842324.2800000003</v>
          </cell>
          <cell r="N728">
            <v>-244173.82999999996</v>
          </cell>
          <cell r="P728">
            <v>6598150.4500000002</v>
          </cell>
          <cell r="R728">
            <v>2285961</v>
          </cell>
          <cell r="T728">
            <v>2.4524502195796849</v>
          </cell>
          <cell r="V728">
            <v>170851</v>
          </cell>
          <cell r="X728">
            <v>-248428.84999999998</v>
          </cell>
          <cell r="Z728">
            <v>25</v>
          </cell>
          <cell r="AB728">
            <v>62107.212499999994</v>
          </cell>
          <cell r="AD728">
            <v>2270490.3624999998</v>
          </cell>
          <cell r="AF728">
            <v>2.4524502195796849</v>
          </cell>
          <cell r="AH728">
            <v>164810</v>
          </cell>
          <cell r="AJ728">
            <v>-244173.82999999996</v>
          </cell>
          <cell r="AL728">
            <v>25</v>
          </cell>
          <cell r="AN728">
            <v>61043.45749999999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H729">
            <v>6295956.5300000003</v>
          </cell>
          <cell r="J729">
            <v>-404696.10000000003</v>
          </cell>
          <cell r="L729">
            <v>5891260.4300000006</v>
          </cell>
          <cell r="N729">
            <v>-409862.18</v>
          </cell>
          <cell r="P729">
            <v>5481398.2500000009</v>
          </cell>
          <cell r="R729">
            <v>1752852</v>
          </cell>
          <cell r="T729">
            <v>9.7067622610240765</v>
          </cell>
          <cell r="V729">
            <v>591492</v>
          </cell>
          <cell r="X729">
            <v>-404696.10000000003</v>
          </cell>
          <cell r="Z729">
            <v>10</v>
          </cell>
          <cell r="AB729">
            <v>40469.610000000008</v>
          </cell>
          <cell r="AD729">
            <v>1980117.51</v>
          </cell>
          <cell r="AF729">
            <v>9.7067622610240765</v>
          </cell>
          <cell r="AH729">
            <v>551958</v>
          </cell>
          <cell r="AJ729">
            <v>-409862.18</v>
          </cell>
          <cell r="AL729">
            <v>10</v>
          </cell>
          <cell r="AN729">
            <v>40986.218000000001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H730">
            <v>50520185.100000001</v>
          </cell>
          <cell r="J730">
            <v>-3322603.9200000004</v>
          </cell>
          <cell r="L730">
            <v>47197581.18</v>
          </cell>
          <cell r="N730">
            <v>-3299351.9</v>
          </cell>
          <cell r="P730">
            <v>43898229.280000001</v>
          </cell>
          <cell r="R730">
            <v>13443662</v>
          </cell>
          <cell r="T730">
            <v>5.3912563839152963</v>
          </cell>
          <cell r="V730">
            <v>2634108</v>
          </cell>
          <cell r="X730">
            <v>-3322603.9200000004</v>
          </cell>
          <cell r="Z730">
            <v>15</v>
          </cell>
          <cell r="AB730">
            <v>498390.58800000005</v>
          </cell>
          <cell r="AD730">
            <v>13253556.668</v>
          </cell>
          <cell r="AF730">
            <v>5.3912563839152963</v>
          </cell>
          <cell r="AH730">
            <v>2455604</v>
          </cell>
          <cell r="AJ730">
            <v>-3299351.9</v>
          </cell>
          <cell r="AL730">
            <v>15</v>
          </cell>
          <cell r="AN730">
            <v>494902.78499999997</v>
          </cell>
          <cell r="AP730">
            <v>12904711.552999999</v>
          </cell>
        </row>
        <row r="731">
          <cell r="F731" t="str">
            <v>TOTAL UTAH - GENERAL</v>
          </cell>
          <cell r="H731">
            <v>194647202.19</v>
          </cell>
          <cell r="J731">
            <v>-8222047.7699999996</v>
          </cell>
          <cell r="L731">
            <v>186425154.41999999</v>
          </cell>
          <cell r="N731">
            <v>-8159135.4900000002</v>
          </cell>
          <cell r="P731">
            <v>178266018.93000001</v>
          </cell>
          <cell r="R731">
            <v>60504981</v>
          </cell>
          <cell r="V731">
            <v>7685504</v>
          </cell>
          <cell r="X731">
            <v>-8222047.7699999996</v>
          </cell>
          <cell r="AB731">
            <v>960273.92149999994</v>
          </cell>
          <cell r="AD731">
            <v>60928711.151499994</v>
          </cell>
          <cell r="AH731">
            <v>7241202</v>
          </cell>
          <cell r="AJ731">
            <v>-8159135.4900000002</v>
          </cell>
          <cell r="AN731">
            <v>954589.53749999986</v>
          </cell>
          <cell r="AP731">
            <v>60965367.199000016</v>
          </cell>
        </row>
        <row r="733">
          <cell r="F733" t="str">
            <v>TOTAL GENERAL PLANT</v>
          </cell>
          <cell r="H733">
            <v>454793010.87000006</v>
          </cell>
          <cell r="J733">
            <v>-18779318.710000005</v>
          </cell>
          <cell r="L733">
            <v>436013692.16000003</v>
          </cell>
          <cell r="N733">
            <v>-18052548.369999997</v>
          </cell>
          <cell r="P733">
            <v>417961143.78999996</v>
          </cell>
          <cell r="R733">
            <v>133453357</v>
          </cell>
          <cell r="V733">
            <v>18796986</v>
          </cell>
          <cell r="X733">
            <v>-18779318.710000005</v>
          </cell>
          <cell r="AB733">
            <v>2433336.4670000006</v>
          </cell>
          <cell r="AD733">
            <v>135904360.757</v>
          </cell>
          <cell r="AH733">
            <v>17706065</v>
          </cell>
          <cell r="AJ733">
            <v>-18052548.369999997</v>
          </cell>
          <cell r="AN733">
            <v>2336377.3480000007</v>
          </cell>
          <cell r="AP733">
            <v>137894254.73499998</v>
          </cell>
        </row>
        <row r="736">
          <cell r="E736" t="str">
            <v>UTAH MINING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H737">
            <v>15693192.640000001</v>
          </cell>
          <cell r="J737">
            <v>-307822.59000000003</v>
          </cell>
          <cell r="L737">
            <v>15385370.050000001</v>
          </cell>
          <cell r="N737">
            <v>-317895.15000000002</v>
          </cell>
          <cell r="P737">
            <v>15067474.9</v>
          </cell>
          <cell r="R737">
            <v>9679311</v>
          </cell>
          <cell r="T737">
            <v>0.81441230043344026</v>
          </cell>
          <cell r="V737">
            <v>126554</v>
          </cell>
          <cell r="X737">
            <v>-307822.59000000003</v>
          </cell>
          <cell r="Z737">
            <v>-1</v>
          </cell>
          <cell r="AB737">
            <v>-3078.2259000000004</v>
          </cell>
          <cell r="AD737">
            <v>9494964.1841000002</v>
          </cell>
          <cell r="AF737">
            <v>0.81441230043344026</v>
          </cell>
          <cell r="AH737">
            <v>124006</v>
          </cell>
          <cell r="AJ737">
            <v>-317895.15000000002</v>
          </cell>
          <cell r="AL737">
            <v>-1</v>
          </cell>
          <cell r="AN737">
            <v>-3178.9515000000001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H738">
            <v>24395253.870000001</v>
          </cell>
          <cell r="J738">
            <v>-58721.290000000008</v>
          </cell>
          <cell r="L738">
            <v>24336532.580000002</v>
          </cell>
          <cell r="N738">
            <v>-67064.369999999981</v>
          </cell>
          <cell r="P738">
            <v>24269468.210000001</v>
          </cell>
          <cell r="R738">
            <v>15333506</v>
          </cell>
          <cell r="T738">
            <v>1.8562799192858557</v>
          </cell>
          <cell r="V738">
            <v>452299</v>
          </cell>
          <cell r="X738">
            <v>-58721.290000000008</v>
          </cell>
          <cell r="Z738">
            <v>-7</v>
          </cell>
          <cell r="AB738">
            <v>-4110.4903000000004</v>
          </cell>
          <cell r="AD738">
            <v>15722973.219700001</v>
          </cell>
          <cell r="AF738">
            <v>1.8562799192858557</v>
          </cell>
          <cell r="AH738">
            <v>451132</v>
          </cell>
          <cell r="AJ738">
            <v>-67064.369999999981</v>
          </cell>
          <cell r="AL738">
            <v>-7</v>
          </cell>
          <cell r="AN738">
            <v>-4694.5058999999983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H739">
            <v>8155178.0899999999</v>
          </cell>
          <cell r="J739">
            <v>-18161.119999999995</v>
          </cell>
          <cell r="L739">
            <v>8137016.9699999997</v>
          </cell>
          <cell r="N739">
            <v>-20883.11</v>
          </cell>
          <cell r="P739">
            <v>8116133.8599999994</v>
          </cell>
          <cell r="R739">
            <v>5102375</v>
          </cell>
          <cell r="T739">
            <v>1.8810951381994572</v>
          </cell>
          <cell r="V739">
            <v>153236</v>
          </cell>
          <cell r="X739">
            <v>-18161.119999999995</v>
          </cell>
          <cell r="Z739">
            <v>-7</v>
          </cell>
          <cell r="AB739">
            <v>-1271.2783999999997</v>
          </cell>
          <cell r="AD739">
            <v>5236178.6015999997</v>
          </cell>
          <cell r="AF739">
            <v>1.8810951381994572</v>
          </cell>
          <cell r="AH739">
            <v>152869</v>
          </cell>
          <cell r="AJ739">
            <v>-20883.11</v>
          </cell>
          <cell r="AL739">
            <v>-7</v>
          </cell>
          <cell r="AN739">
            <v>-1461.8177000000003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H740">
            <v>3424574.61</v>
          </cell>
          <cell r="J740">
            <v>-4006.84</v>
          </cell>
          <cell r="L740">
            <v>3420567.77</v>
          </cell>
          <cell r="N740">
            <v>-4732</v>
          </cell>
          <cell r="P740">
            <v>3415835.77</v>
          </cell>
          <cell r="R740">
            <v>855172</v>
          </cell>
          <cell r="T740">
            <v>7.440333829974441</v>
          </cell>
          <cell r="V740">
            <v>254651</v>
          </cell>
          <cell r="X740">
            <v>-4006.84</v>
          </cell>
          <cell r="Z740">
            <v>0</v>
          </cell>
          <cell r="AB740">
            <v>0</v>
          </cell>
          <cell r="AD740">
            <v>1105816.1599999999</v>
          </cell>
          <cell r="AF740">
            <v>7.440333829974441</v>
          </cell>
          <cell r="AH740">
            <v>254326</v>
          </cell>
          <cell r="AJ740">
            <v>-4732</v>
          </cell>
          <cell r="AL740">
            <v>0</v>
          </cell>
          <cell r="AN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H741">
            <v>135138069.09999999</v>
          </cell>
          <cell r="J741">
            <v>-17378845.600000001</v>
          </cell>
          <cell r="L741">
            <v>117759223.5</v>
          </cell>
          <cell r="N741">
            <v>-11581401.02</v>
          </cell>
          <cell r="P741">
            <v>106177822.48</v>
          </cell>
          <cell r="R741">
            <v>66892475</v>
          </cell>
          <cell r="T741">
            <v>4.6158263048663963</v>
          </cell>
          <cell r="V741">
            <v>5836650</v>
          </cell>
          <cell r="X741">
            <v>-17378845.600000001</v>
          </cell>
          <cell r="Z741">
            <v>5</v>
          </cell>
          <cell r="AB741">
            <v>868942.28</v>
          </cell>
          <cell r="AD741">
            <v>56219221.68</v>
          </cell>
          <cell r="AF741">
            <v>4.6158263048663963</v>
          </cell>
          <cell r="AH741">
            <v>5168273</v>
          </cell>
          <cell r="AJ741">
            <v>-11581401.02</v>
          </cell>
          <cell r="AL741">
            <v>5</v>
          </cell>
          <cell r="AN741">
            <v>579070.05099999998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H742">
            <v>1191523.48</v>
          </cell>
          <cell r="J742">
            <v>-88321.590000000011</v>
          </cell>
          <cell r="L742">
            <v>1103201.8899999999</v>
          </cell>
          <cell r="N742">
            <v>-90008.98</v>
          </cell>
          <cell r="P742">
            <v>1013192.9099999999</v>
          </cell>
          <cell r="R742">
            <v>698773</v>
          </cell>
          <cell r="T742">
            <v>4.4861089230611473</v>
          </cell>
          <cell r="V742">
            <v>51472</v>
          </cell>
          <cell r="X742">
            <v>-88321.590000000011</v>
          </cell>
          <cell r="Z742">
            <v>5</v>
          </cell>
          <cell r="AB742">
            <v>4416.0795000000007</v>
          </cell>
          <cell r="AD742">
            <v>666339.48950000003</v>
          </cell>
          <cell r="AF742">
            <v>4.4861089230611473</v>
          </cell>
          <cell r="AH742">
            <v>47472</v>
          </cell>
          <cell r="AJ742">
            <v>-90008.98</v>
          </cell>
          <cell r="AL742">
            <v>5</v>
          </cell>
          <cell r="AN742">
            <v>4500.4489999999996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H743">
            <v>5988395.7199999997</v>
          </cell>
          <cell r="J743">
            <v>-351435.85000000009</v>
          </cell>
          <cell r="L743">
            <v>5636959.8699999992</v>
          </cell>
          <cell r="N743">
            <v>-224882.39000000007</v>
          </cell>
          <cell r="P743">
            <v>5412077.4799999995</v>
          </cell>
          <cell r="R743">
            <v>2432657</v>
          </cell>
          <cell r="T743">
            <v>3.0797610783351681</v>
          </cell>
          <cell r="V743">
            <v>179017</v>
          </cell>
          <cell r="X743">
            <v>-351435.85000000009</v>
          </cell>
          <cell r="Z743">
            <v>5</v>
          </cell>
          <cell r="AB743">
            <v>17571.792500000003</v>
          </cell>
          <cell r="AD743">
            <v>2277809.9424999999</v>
          </cell>
          <cell r="AF743">
            <v>3.0797610783351681</v>
          </cell>
          <cell r="AH743">
            <v>170142</v>
          </cell>
          <cell r="AJ743">
            <v>-224882.39000000007</v>
          </cell>
          <cell r="AL743">
            <v>5</v>
          </cell>
          <cell r="AN743">
            <v>11244.119500000004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H744">
            <v>2331379.02</v>
          </cell>
          <cell r="J744">
            <v>-213514.59</v>
          </cell>
          <cell r="L744">
            <v>2117864.4300000002</v>
          </cell>
          <cell r="N744">
            <v>-201158.04000000007</v>
          </cell>
          <cell r="P744">
            <v>1916706.3900000001</v>
          </cell>
          <cell r="R744">
            <v>1237403</v>
          </cell>
          <cell r="T744">
            <v>4.9664658726555153</v>
          </cell>
          <cell r="V744">
            <v>110485</v>
          </cell>
          <cell r="X744">
            <v>-213514.59</v>
          </cell>
          <cell r="Z744">
            <v>1</v>
          </cell>
          <cell r="AB744">
            <v>2135.1459</v>
          </cell>
          <cell r="AD744">
            <v>1136508.5558999998</v>
          </cell>
          <cell r="AF744">
            <v>4.9664658726555153</v>
          </cell>
          <cell r="AH744">
            <v>100188</v>
          </cell>
          <cell r="AJ744">
            <v>-201158.04000000007</v>
          </cell>
          <cell r="AL744">
            <v>1</v>
          </cell>
          <cell r="AN744">
            <v>2011.5804000000007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H745">
            <v>392405.87</v>
          </cell>
          <cell r="J745">
            <v>-157531.34</v>
          </cell>
          <cell r="L745">
            <v>234874.53</v>
          </cell>
          <cell r="N745">
            <v>-56658.109999999993</v>
          </cell>
          <cell r="P745">
            <v>178216.42</v>
          </cell>
          <cell r="R745">
            <v>353253</v>
          </cell>
          <cell r="T745">
            <v>1.7550807640166213</v>
          </cell>
          <cell r="V745">
            <v>5505</v>
          </cell>
          <cell r="X745">
            <v>-157531.34</v>
          </cell>
          <cell r="Z745">
            <v>0</v>
          </cell>
          <cell r="AB745">
            <v>0</v>
          </cell>
          <cell r="AD745">
            <v>201226.66</v>
          </cell>
          <cell r="AF745">
            <v>1.7550807640166213</v>
          </cell>
          <cell r="AH745">
            <v>3625</v>
          </cell>
          <cell r="AJ745">
            <v>-56658.109999999993</v>
          </cell>
          <cell r="AL745">
            <v>0</v>
          </cell>
          <cell r="AN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H746">
            <v>38414876.890000001</v>
          </cell>
          <cell r="J746">
            <v>0</v>
          </cell>
          <cell r="L746">
            <v>38414876.890000001</v>
          </cell>
          <cell r="N746">
            <v>0</v>
          </cell>
          <cell r="P746">
            <v>38414876.890000001</v>
          </cell>
          <cell r="R746">
            <v>17773786</v>
          </cell>
          <cell r="T746">
            <v>2.5384343267296816</v>
          </cell>
          <cell r="V746">
            <v>975136</v>
          </cell>
          <cell r="X746">
            <v>0</v>
          </cell>
          <cell r="Z746">
            <v>0</v>
          </cell>
          <cell r="AB746">
            <v>0</v>
          </cell>
          <cell r="AD746">
            <v>18748922</v>
          </cell>
          <cell r="AF746">
            <v>2.5384343267296816</v>
          </cell>
          <cell r="AH746">
            <v>975136</v>
          </cell>
          <cell r="AJ746">
            <v>0</v>
          </cell>
          <cell r="AL746">
            <v>0</v>
          </cell>
          <cell r="AN746">
            <v>0</v>
          </cell>
          <cell r="AP746">
            <v>19724058</v>
          </cell>
        </row>
        <row r="747">
          <cell r="F747" t="str">
            <v>TOTAL UTAH MINING</v>
          </cell>
          <cell r="H747">
            <v>235124849.29000002</v>
          </cell>
          <cell r="J747">
            <v>-18578360.810000002</v>
          </cell>
          <cell r="L747">
            <v>216546488.48000002</v>
          </cell>
          <cell r="N747">
            <v>-12564683.170000002</v>
          </cell>
          <cell r="P747">
            <v>203981805.30999994</v>
          </cell>
          <cell r="R747">
            <v>120358711</v>
          </cell>
          <cell r="V747">
            <v>8145005</v>
          </cell>
          <cell r="X747">
            <v>-18578360.810000002</v>
          </cell>
          <cell r="AB747">
            <v>884605.30330000003</v>
          </cell>
          <cell r="AD747">
            <v>110809960.49329999</v>
          </cell>
          <cell r="AH747">
            <v>7447169</v>
          </cell>
          <cell r="AJ747">
            <v>-12564683.170000002</v>
          </cell>
          <cell r="AN747">
            <v>587490.92480000004</v>
          </cell>
          <cell r="AP747">
            <v>106279937.24810001</v>
          </cell>
        </row>
        <row r="749">
          <cell r="F749" t="str">
            <v>TOTAL ELECTRIC PLANT</v>
          </cell>
          <cell r="H749">
            <v>21091685846.220005</v>
          </cell>
          <cell r="J749">
            <v>-177165799.84000012</v>
          </cell>
          <cell r="L749">
            <v>20914520046.380005</v>
          </cell>
          <cell r="N749">
            <v>-162507860.54000011</v>
          </cell>
          <cell r="P749">
            <v>20752012185.84</v>
          </cell>
          <cell r="R749">
            <v>6811625346</v>
          </cell>
          <cell r="V749">
            <v>539844361</v>
          </cell>
          <cell r="X749">
            <v>-177165799.84000012</v>
          </cell>
          <cell r="AB749">
            <v>-6405065.0900000036</v>
          </cell>
          <cell r="AD749">
            <v>7150478655.5799952</v>
          </cell>
          <cell r="AH749">
            <v>534357663</v>
          </cell>
          <cell r="AJ749">
            <v>-162507860.54000011</v>
          </cell>
          <cell r="AN749">
            <v>-7275381.8122000033</v>
          </cell>
          <cell r="AP749">
            <v>7497632889.7378025</v>
          </cell>
        </row>
        <row r="758">
          <cell r="E758" t="str">
            <v>RECONCILIATION</v>
          </cell>
        </row>
        <row r="760">
          <cell r="E760" t="str">
            <v>Amortization Accounts</v>
          </cell>
        </row>
        <row r="761">
          <cell r="D761">
            <v>390.3</v>
          </cell>
          <cell r="E761" t="str">
            <v>390.30</v>
          </cell>
          <cell r="F761" t="str">
            <v>Structures and Improvements - Panels</v>
          </cell>
          <cell r="H761">
            <v>12769896.23</v>
          </cell>
          <cell r="AH761" t="e">
            <v>#N/A</v>
          </cell>
          <cell r="AJ761" t="e">
            <v>#N/A</v>
          </cell>
        </row>
        <row r="762">
          <cell r="D762">
            <v>391</v>
          </cell>
          <cell r="E762" t="str">
            <v>391.00</v>
          </cell>
          <cell r="F762" t="str">
            <v>Office Furniture</v>
          </cell>
          <cell r="H762">
            <v>20976668.91</v>
          </cell>
          <cell r="AH762" t="e">
            <v>#N/A</v>
          </cell>
          <cell r="AJ762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regon Settlement"/>
      <sheetName val="California"/>
      <sheetName val="Idaho"/>
      <sheetName val="Oregon Settlement - Comparison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F8" t="str">
            <v>ACCOUNT</v>
          </cell>
          <cell r="H8">
            <v>40908</v>
          </cell>
          <cell r="J8" t="str">
            <v>RETIREMENTS</v>
          </cell>
          <cell r="L8">
            <v>41274</v>
          </cell>
          <cell r="N8" t="str">
            <v>RETIREMENTS</v>
          </cell>
          <cell r="P8">
            <v>41639</v>
          </cell>
          <cell r="R8">
            <v>40908</v>
          </cell>
          <cell r="T8" t="str">
            <v>RATE</v>
          </cell>
          <cell r="V8" t="str">
            <v>AMOUNT</v>
          </cell>
          <cell r="X8" t="str">
            <v>RETIREMENTS</v>
          </cell>
          <cell r="Z8" t="str">
            <v>PCT</v>
          </cell>
          <cell r="AB8" t="str">
            <v>AMOUNT</v>
          </cell>
          <cell r="AD8">
            <v>41274</v>
          </cell>
          <cell r="AF8" t="str">
            <v>RATE</v>
          </cell>
          <cell r="AH8" t="str">
            <v>AMOUNT</v>
          </cell>
          <cell r="AJ8" t="str">
            <v>RETIREMENTS</v>
          </cell>
          <cell r="AL8" t="str">
            <v>PCT</v>
          </cell>
          <cell r="AN8" t="str">
            <v>AMOUNT</v>
          </cell>
          <cell r="AP8">
            <v>41274</v>
          </cell>
        </row>
        <row r="9">
          <cell r="F9">
            <v>-1</v>
          </cell>
          <cell r="H9">
            <v>-2</v>
          </cell>
          <cell r="J9">
            <v>-3</v>
          </cell>
          <cell r="L9" t="str">
            <v>(4)=(2)+(3)</v>
          </cell>
          <cell r="N9">
            <v>-5</v>
          </cell>
          <cell r="P9" t="str">
            <v>(6)=(4)+(5)</v>
          </cell>
          <cell r="R9">
            <v>-7</v>
          </cell>
          <cell r="T9">
            <v>-8</v>
          </cell>
          <cell r="V9">
            <v>-9</v>
          </cell>
          <cell r="X9">
            <v>-10</v>
          </cell>
          <cell r="AD9" t="str">
            <v>(11)=(7)+(9)+(10)</v>
          </cell>
          <cell r="AF9">
            <v>-12</v>
          </cell>
          <cell r="AH9">
            <v>-13</v>
          </cell>
          <cell r="AJ9">
            <v>-14</v>
          </cell>
          <cell r="AP9" t="str">
            <v>(15)=(11)+(13)+(14)</v>
          </cell>
        </row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18954981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19769528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4056001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4166656.7379999999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12572148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13207507.802000001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11896784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12301747.374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3310874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3413024.5350000001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447831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449959.25900000002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451695.51800000004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9043571</v>
          </cell>
          <cell r="T23">
            <v>2.5499999999999998</v>
          </cell>
          <cell r="V23">
            <v>391140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9369081.4230000004</v>
          </cell>
          <cell r="AF23">
            <v>2.5499999999999998</v>
          </cell>
          <cell r="AH23">
            <v>389834</v>
          </cell>
          <cell r="AJ23">
            <v>-51969.62</v>
          </cell>
          <cell r="AL23">
            <v>-30</v>
          </cell>
          <cell r="AN23">
            <v>-15590.886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36934687</v>
          </cell>
          <cell r="T24">
            <v>3.25</v>
          </cell>
          <cell r="V24">
            <v>2228486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38585428.513999999</v>
          </cell>
          <cell r="AF24">
            <v>3.25</v>
          </cell>
          <cell r="AH24">
            <v>2211138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14895098</v>
          </cell>
          <cell r="T25">
            <v>3</v>
          </cell>
          <cell r="V25">
            <v>846717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15449370.759</v>
          </cell>
          <cell r="AF25">
            <v>3</v>
          </cell>
          <cell r="AH25">
            <v>838975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3254763</v>
          </cell>
          <cell r="T26">
            <v>2.31</v>
          </cell>
          <cell r="V26">
            <v>143323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3368064.9760000003</v>
          </cell>
          <cell r="AF26">
            <v>2.31</v>
          </cell>
          <cell r="AH26">
            <v>142679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313789</v>
          </cell>
          <cell r="T27">
            <v>2.58</v>
          </cell>
          <cell r="V27">
            <v>20731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321312.44300000003</v>
          </cell>
          <cell r="AF27">
            <v>2.58</v>
          </cell>
          <cell r="AH27">
            <v>20422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328526.90800000005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64441908</v>
          </cell>
          <cell r="V28">
            <v>3630397</v>
          </cell>
          <cell r="X28">
            <v>-869304.59999999974</v>
          </cell>
          <cell r="AB28">
            <v>-109742.28499999996</v>
          </cell>
          <cell r="AD28">
            <v>67093258.115000002</v>
          </cell>
          <cell r="AH28">
            <v>3603048</v>
          </cell>
          <cell r="AJ28">
            <v>-896675.91000000015</v>
          </cell>
          <cell r="AN28">
            <v>-113154.02550000003</v>
          </cell>
          <cell r="AP28">
            <v>69686476.179500014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121464</v>
          </cell>
          <cell r="T31">
            <v>2.94</v>
          </cell>
          <cell r="V31">
            <v>35336</v>
          </cell>
          <cell r="X31">
            <v>0</v>
          </cell>
          <cell r="Z31">
            <v>0</v>
          </cell>
          <cell r="AB31">
            <v>0</v>
          </cell>
          <cell r="AD31">
            <v>156800</v>
          </cell>
          <cell r="AF31">
            <v>2.94</v>
          </cell>
          <cell r="AH31">
            <v>35336</v>
          </cell>
          <cell r="AJ31">
            <v>0</v>
          </cell>
          <cell r="AL31">
            <v>0</v>
          </cell>
          <cell r="AN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22580228</v>
          </cell>
          <cell r="T32">
            <v>1.57</v>
          </cell>
          <cell r="V32">
            <v>938096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23330358.508000001</v>
          </cell>
          <cell r="AF32">
            <v>1.57</v>
          </cell>
          <cell r="AH32">
            <v>935789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95109183</v>
          </cell>
          <cell r="T33">
            <v>1.5</v>
          </cell>
          <cell r="V33">
            <v>4871356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97415719.126999989</v>
          </cell>
          <cell r="AF33">
            <v>1.5</v>
          </cell>
          <cell r="AH33">
            <v>4835762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23812449</v>
          </cell>
          <cell r="T34">
            <v>1.71</v>
          </cell>
          <cell r="V34">
            <v>1123398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24125786.977000002</v>
          </cell>
          <cell r="AF34">
            <v>1.71</v>
          </cell>
          <cell r="AH34">
            <v>1111224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25673903</v>
          </cell>
          <cell r="T35">
            <v>1.29</v>
          </cell>
          <cell r="V35">
            <v>858937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26331526.305</v>
          </cell>
          <cell r="AF35">
            <v>1.29</v>
          </cell>
          <cell r="AH35">
            <v>856514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1440057</v>
          </cell>
          <cell r="T36">
            <v>1.68</v>
          </cell>
          <cell r="V36">
            <v>69195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1427369.584</v>
          </cell>
          <cell r="AF36">
            <v>1.68</v>
          </cell>
          <cell r="AH36">
            <v>67944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1413431.1680000001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168737284</v>
          </cell>
          <cell r="V37">
            <v>7896318</v>
          </cell>
          <cell r="X37">
            <v>-3438094.3000000007</v>
          </cell>
          <cell r="AB37">
            <v>-407947.19900000008</v>
          </cell>
          <cell r="AD37">
            <v>172787560.50099999</v>
          </cell>
          <cell r="AH37">
            <v>7842569</v>
          </cell>
          <cell r="AJ37">
            <v>-3550120.1999999993</v>
          </cell>
          <cell r="AN37">
            <v>-420853.52349999995</v>
          </cell>
          <cell r="AP37">
            <v>176659155.7775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32403454</v>
          </cell>
          <cell r="T40">
            <v>1.38</v>
          </cell>
          <cell r="V40">
            <v>812615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33012680.268999998</v>
          </cell>
          <cell r="AF40">
            <v>1.38</v>
          </cell>
          <cell r="AH40">
            <v>810422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62967414</v>
          </cell>
          <cell r="T41">
            <v>1.5</v>
          </cell>
          <cell r="V41">
            <v>1703785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63209701.974000007</v>
          </cell>
          <cell r="AF41">
            <v>1.5</v>
          </cell>
          <cell r="AH41">
            <v>1683561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14945002</v>
          </cell>
          <cell r="T42">
            <v>1.86</v>
          </cell>
          <cell r="V42">
            <v>642335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15192506.994000001</v>
          </cell>
          <cell r="AF42">
            <v>1.86</v>
          </cell>
          <cell r="AH42">
            <v>635829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5153507</v>
          </cell>
          <cell r="T43">
            <v>1.31</v>
          </cell>
          <cell r="V43">
            <v>117063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5240638.8459999999</v>
          </cell>
          <cell r="AF43">
            <v>1.31</v>
          </cell>
          <cell r="AH43">
            <v>116697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1034382</v>
          </cell>
          <cell r="T44">
            <v>1.85</v>
          </cell>
          <cell r="V44">
            <v>40399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1031364.902</v>
          </cell>
          <cell r="AF44">
            <v>1.85</v>
          </cell>
          <cell r="AH44">
            <v>39669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1027617.804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116503759</v>
          </cell>
          <cell r="V45">
            <v>3316197</v>
          </cell>
          <cell r="X45">
            <v>-1895096.29</v>
          </cell>
          <cell r="AB45">
            <v>-237966.72500000001</v>
          </cell>
          <cell r="AD45">
            <v>117686892.985</v>
          </cell>
          <cell r="AH45">
            <v>3286178</v>
          </cell>
          <cell r="AJ45">
            <v>-1953566.8699999999</v>
          </cell>
          <cell r="AN45">
            <v>-245431.8</v>
          </cell>
          <cell r="AP45">
            <v>118774072.315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21837142</v>
          </cell>
          <cell r="T48">
            <v>2.0299999999999998</v>
          </cell>
          <cell r="V48">
            <v>744597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22432636.514000002</v>
          </cell>
          <cell r="AF48">
            <v>2.0299999999999998</v>
          </cell>
          <cell r="AH48">
            <v>742234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45033353</v>
          </cell>
          <cell r="T49">
            <v>2.4500000000000002</v>
          </cell>
          <cell r="V49">
            <v>2270966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46235008.824000001</v>
          </cell>
          <cell r="AF49">
            <v>2.4500000000000002</v>
          </cell>
          <cell r="AH49">
            <v>2246868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10376414</v>
          </cell>
          <cell r="T50">
            <v>2.4</v>
          </cell>
          <cell r="V50">
            <v>628972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10687167.361000001</v>
          </cell>
          <cell r="AF50">
            <v>2.4</v>
          </cell>
          <cell r="AH50">
            <v>622277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10257023</v>
          </cell>
          <cell r="T51">
            <v>1.96</v>
          </cell>
          <cell r="V51">
            <v>330148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10515879.823999999</v>
          </cell>
          <cell r="AF51">
            <v>1.96</v>
          </cell>
          <cell r="AH51">
            <v>328851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896624</v>
          </cell>
          <cell r="T52">
            <v>2.42</v>
          </cell>
          <cell r="V52">
            <v>41075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900087.62399999995</v>
          </cell>
          <cell r="AF52">
            <v>2.42</v>
          </cell>
          <cell r="AH52">
            <v>40247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902723.24799999991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88400556</v>
          </cell>
          <cell r="V53">
            <v>4015758</v>
          </cell>
          <cell r="X53">
            <v>-1462508.5599999996</v>
          </cell>
          <cell r="AB53">
            <v>-183025.29300000001</v>
          </cell>
          <cell r="AD53">
            <v>90770780.147</v>
          </cell>
          <cell r="AH53">
            <v>3980477</v>
          </cell>
          <cell r="AJ53">
            <v>-1496252.1199999999</v>
          </cell>
          <cell r="AN53">
            <v>-187313.769</v>
          </cell>
          <cell r="AP53">
            <v>93067691.258000001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63605</v>
          </cell>
          <cell r="T56">
            <v>1.77</v>
          </cell>
          <cell r="V56">
            <v>1769</v>
          </cell>
          <cell r="X56">
            <v>0</v>
          </cell>
          <cell r="Z56">
            <v>0</v>
          </cell>
          <cell r="AB56">
            <v>0</v>
          </cell>
          <cell r="AD56">
            <v>65374</v>
          </cell>
          <cell r="AF56">
            <v>1.77</v>
          </cell>
          <cell r="AH56">
            <v>1769</v>
          </cell>
          <cell r="AJ56">
            <v>0</v>
          </cell>
          <cell r="AL56">
            <v>0</v>
          </cell>
          <cell r="AN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33274404</v>
          </cell>
          <cell r="T57">
            <v>2.77</v>
          </cell>
          <cell r="V57">
            <v>3835727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36800592.589000002</v>
          </cell>
          <cell r="AF57">
            <v>2.77</v>
          </cell>
          <cell r="AH57">
            <v>3829020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153351223</v>
          </cell>
          <cell r="T58">
            <v>2.88</v>
          </cell>
          <cell r="V58">
            <v>16524806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166718044.588</v>
          </cell>
          <cell r="AF58">
            <v>2.88</v>
          </cell>
          <cell r="AH58">
            <v>16440007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36805513</v>
          </cell>
          <cell r="T59">
            <v>2.87</v>
          </cell>
          <cell r="V59">
            <v>2627078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38438168.876500003</v>
          </cell>
          <cell r="AF59">
            <v>2.87</v>
          </cell>
          <cell r="AH59">
            <v>2601885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12322395</v>
          </cell>
          <cell r="T60">
            <v>2.2400000000000002</v>
          </cell>
          <cell r="V60">
            <v>1187055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13391000.206999999</v>
          </cell>
          <cell r="AF60">
            <v>2.2400000000000002</v>
          </cell>
          <cell r="AH60">
            <v>1184588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1742727</v>
          </cell>
          <cell r="T61">
            <v>4.88</v>
          </cell>
          <cell r="V61">
            <v>409890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2024514.014</v>
          </cell>
          <cell r="AF61">
            <v>4.88</v>
          </cell>
          <cell r="AH61">
            <v>404207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2300618.0279999999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237559867</v>
          </cell>
          <cell r="V62">
            <v>24586325</v>
          </cell>
          <cell r="X62">
            <v>-4197855.17</v>
          </cell>
          <cell r="AB62">
            <v>-510642.55549999996</v>
          </cell>
          <cell r="AD62">
            <v>257437694.27449998</v>
          </cell>
          <cell r="AH62">
            <v>24461476</v>
          </cell>
          <cell r="AJ62">
            <v>-4383987.55</v>
          </cell>
          <cell r="AN62">
            <v>-532173.43799999997</v>
          </cell>
          <cell r="AP62">
            <v>276983009.28650004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15723548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15840353.571999999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38411429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38355857.568999998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19218312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19013976.032500003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6383412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6412702.0880000005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400569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404044.84599999996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407226.69199999992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4268155</v>
          </cell>
          <cell r="T73">
            <v>1.94</v>
          </cell>
          <cell r="V73">
            <v>340422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4565677.6629999997</v>
          </cell>
          <cell r="AF73">
            <v>1.94</v>
          </cell>
          <cell r="AH73">
            <v>339771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28185580</v>
          </cell>
          <cell r="T74">
            <v>2.72</v>
          </cell>
          <cell r="V74">
            <v>1411090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29099755.427999999</v>
          </cell>
          <cell r="AF74">
            <v>2.72</v>
          </cell>
          <cell r="AH74">
            <v>1398578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4140125</v>
          </cell>
          <cell r="T75">
            <v>2.1800000000000002</v>
          </cell>
          <cell r="V75">
            <v>172912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4203830.9759999998</v>
          </cell>
          <cell r="AF75">
            <v>2.1800000000000002</v>
          </cell>
          <cell r="AH75">
            <v>170825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1839935</v>
          </cell>
          <cell r="T76">
            <v>1.73</v>
          </cell>
          <cell r="V76">
            <v>43699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1869468.8490000002</v>
          </cell>
          <cell r="AF76">
            <v>1.73</v>
          </cell>
          <cell r="AH76">
            <v>43472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678648</v>
          </cell>
          <cell r="T77">
            <v>2.46</v>
          </cell>
          <cell r="V77">
            <v>29338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682465.42799999996</v>
          </cell>
          <cell r="AF77">
            <v>2.46</v>
          </cell>
          <cell r="AH77">
            <v>28767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685711.84499999997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39112443</v>
          </cell>
          <cell r="V78">
            <v>1997461</v>
          </cell>
          <cell r="X78">
            <v>-615779.70000000007</v>
          </cell>
          <cell r="AB78">
            <v>-72925.955999999991</v>
          </cell>
          <cell r="AD78">
            <v>40421198.344000004</v>
          </cell>
          <cell r="AH78">
            <v>1981413</v>
          </cell>
          <cell r="AJ78">
            <v>-635463.11</v>
          </cell>
          <cell r="AN78">
            <v>-75186.038</v>
          </cell>
          <cell r="AP78">
            <v>41691962.195999995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129260</v>
          </cell>
          <cell r="T81">
            <v>1.29</v>
          </cell>
          <cell r="V81">
            <v>3178</v>
          </cell>
          <cell r="X81">
            <v>0</v>
          </cell>
          <cell r="Z81">
            <v>0</v>
          </cell>
          <cell r="AB81">
            <v>0</v>
          </cell>
          <cell r="AD81">
            <v>132438</v>
          </cell>
          <cell r="AF81">
            <v>1.29</v>
          </cell>
          <cell r="AH81">
            <v>3178</v>
          </cell>
          <cell r="AJ81">
            <v>0</v>
          </cell>
          <cell r="AL81">
            <v>0</v>
          </cell>
          <cell r="AN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112578914</v>
          </cell>
          <cell r="T82">
            <v>1.51</v>
          </cell>
          <cell r="V82">
            <v>3120148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114896071.123</v>
          </cell>
          <cell r="AF82">
            <v>1.51</v>
          </cell>
          <cell r="AH82">
            <v>3110679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236747622</v>
          </cell>
          <cell r="T83">
            <v>1.83</v>
          </cell>
          <cell r="V83">
            <v>11518363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242077843.28200001</v>
          </cell>
          <cell r="AF83">
            <v>1.83</v>
          </cell>
          <cell r="AH83">
            <v>11413892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57761424</v>
          </cell>
          <cell r="T84">
            <v>2.2599999999999998</v>
          </cell>
          <cell r="V84">
            <v>4260140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60349854.816000007</v>
          </cell>
          <cell r="AF84">
            <v>2.2599999999999998</v>
          </cell>
          <cell r="AH84">
            <v>4226612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52502381</v>
          </cell>
          <cell r="T85">
            <v>1.49</v>
          </cell>
          <cell r="V85">
            <v>1465200</v>
          </cell>
          <cell r="X85">
            <v>-339546.5</v>
          </cell>
          <cell r="Z85">
            <v>-10</v>
          </cell>
          <cell r="AB85">
            <v>-33954.65</v>
          </cell>
          <cell r="AD85">
            <v>53594079.850000001</v>
          </cell>
          <cell r="AF85">
            <v>1.49</v>
          </cell>
          <cell r="AH85">
            <v>1460025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1606519</v>
          </cell>
          <cell r="T86">
            <v>1.94</v>
          </cell>
          <cell r="V86">
            <v>70053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1600428.834</v>
          </cell>
          <cell r="AF86">
            <v>1.94</v>
          </cell>
          <cell r="AH86">
            <v>68710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1592995.6680000001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461326120</v>
          </cell>
          <cell r="V87">
            <v>20437082</v>
          </cell>
          <cell r="X87">
            <v>-8105696.3900000006</v>
          </cell>
          <cell r="AB87">
            <v>-1006789.7050000003</v>
          </cell>
          <cell r="AD87">
            <v>472650715.90499997</v>
          </cell>
          <cell r="AH87">
            <v>20283096</v>
          </cell>
          <cell r="AJ87">
            <v>-8366356.8499999978</v>
          </cell>
          <cell r="AN87">
            <v>-1039591.9779999999</v>
          </cell>
          <cell r="AP87">
            <v>483527863.07700002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59563288</v>
          </cell>
          <cell r="T90">
            <v>1.77</v>
          </cell>
          <cell r="V90">
            <v>2062737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61163866.134000003</v>
          </cell>
          <cell r="AF90">
            <v>1.77</v>
          </cell>
          <cell r="AH90">
            <v>2056350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124574585</v>
          </cell>
          <cell r="T91">
            <v>2.63</v>
          </cell>
          <cell r="V91">
            <v>13829799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135608069.85299999</v>
          </cell>
          <cell r="AF91">
            <v>2.63</v>
          </cell>
          <cell r="AH91">
            <v>13761162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39389991</v>
          </cell>
          <cell r="T92">
            <v>2.5299999999999998</v>
          </cell>
          <cell r="V92">
            <v>3096232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41366394.848499998</v>
          </cell>
          <cell r="AF92">
            <v>2.5299999999999998</v>
          </cell>
          <cell r="AH92">
            <v>3071137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19034731</v>
          </cell>
          <cell r="T93">
            <v>1.81</v>
          </cell>
          <cell r="V93">
            <v>839001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19724761.09</v>
          </cell>
          <cell r="AF93">
            <v>1.81</v>
          </cell>
          <cell r="AH93">
            <v>836497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821110</v>
          </cell>
          <cell r="T94">
            <v>2.5499999999999998</v>
          </cell>
          <cell r="V94">
            <v>68738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840694.91799999995</v>
          </cell>
          <cell r="AF94">
            <v>2.5499999999999998</v>
          </cell>
          <cell r="AH94">
            <v>67599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859140.84699999995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243383705</v>
          </cell>
          <cell r="V95">
            <v>19896507</v>
          </cell>
          <cell r="X95">
            <v>-4051486.9200000018</v>
          </cell>
          <cell r="AB95">
            <v>-524938.23650000023</v>
          </cell>
          <cell r="AD95">
            <v>258703786.84350002</v>
          </cell>
          <cell r="AH95">
            <v>19792745</v>
          </cell>
          <cell r="AJ95">
            <v>-4239615.9300000006</v>
          </cell>
          <cell r="AN95">
            <v>-547694.7860000002</v>
          </cell>
          <cell r="AP95">
            <v>273709221.12749994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4411588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4694349.1500000004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4457732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4718222.6629999997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14291857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15109638.3375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3297379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3512850.5890000002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3727454.3620000002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177737</v>
          </cell>
          <cell r="T105">
            <v>1.25</v>
          </cell>
          <cell r="V105">
            <v>3514</v>
          </cell>
          <cell r="X105">
            <v>0</v>
          </cell>
          <cell r="Z105">
            <v>0</v>
          </cell>
          <cell r="AB105">
            <v>0</v>
          </cell>
          <cell r="AD105">
            <v>181251</v>
          </cell>
          <cell r="AF105">
            <v>1.25</v>
          </cell>
          <cell r="AH105">
            <v>3514</v>
          </cell>
          <cell r="AJ105">
            <v>0</v>
          </cell>
          <cell r="AL105">
            <v>0</v>
          </cell>
          <cell r="AN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87044687</v>
          </cell>
          <cell r="T106">
            <v>1.58</v>
          </cell>
          <cell r="V106">
            <v>2212465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88667469.34799999</v>
          </cell>
          <cell r="AF106">
            <v>1.58</v>
          </cell>
          <cell r="AH106">
            <v>2205192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293188983</v>
          </cell>
          <cell r="T107">
            <v>2.02</v>
          </cell>
          <cell r="V107">
            <v>13581004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300100296.44499999</v>
          </cell>
          <cell r="AF107">
            <v>2.02</v>
          </cell>
          <cell r="AH107">
            <v>13456835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69160935</v>
          </cell>
          <cell r="T108">
            <v>2.35</v>
          </cell>
          <cell r="V108">
            <v>4100562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71518415.101500005</v>
          </cell>
          <cell r="AF108">
            <v>2.35</v>
          </cell>
          <cell r="AH108">
            <v>4064278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35406510</v>
          </cell>
          <cell r="T109">
            <v>1.49</v>
          </cell>
          <cell r="V109">
            <v>875562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36018513.100000001</v>
          </cell>
          <cell r="AF109">
            <v>1.49</v>
          </cell>
          <cell r="AH109">
            <v>871915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1789680</v>
          </cell>
          <cell r="T110">
            <v>1.95</v>
          </cell>
          <cell r="V110">
            <v>71903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1783217.1410000001</v>
          </cell>
          <cell r="AF110">
            <v>1.95</v>
          </cell>
          <cell r="AH110">
            <v>70514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1775365.2820000001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486768532</v>
          </cell>
          <cell r="V111">
            <v>20845010</v>
          </cell>
          <cell r="X111">
            <v>-8343521.1699999999</v>
          </cell>
          <cell r="AB111">
            <v>-1000858.6945000001</v>
          </cell>
          <cell r="AD111">
            <v>498269162.13550001</v>
          </cell>
          <cell r="AH111">
            <v>20672248</v>
          </cell>
          <cell r="AJ111">
            <v>-8591099.9100000001</v>
          </cell>
          <cell r="AN111">
            <v>-1031143.466</v>
          </cell>
          <cell r="AP111">
            <v>509319166.75949997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11039</v>
          </cell>
          <cell r="T114">
            <v>1.39</v>
          </cell>
          <cell r="V114">
            <v>209</v>
          </cell>
          <cell r="X114">
            <v>0</v>
          </cell>
          <cell r="Z114">
            <v>0</v>
          </cell>
          <cell r="AB114">
            <v>0</v>
          </cell>
          <cell r="AD114">
            <v>11248</v>
          </cell>
          <cell r="AF114">
            <v>1.39</v>
          </cell>
          <cell r="AH114">
            <v>209</v>
          </cell>
          <cell r="AJ114">
            <v>0</v>
          </cell>
          <cell r="AL114">
            <v>0</v>
          </cell>
          <cell r="AN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36837724</v>
          </cell>
          <cell r="T115">
            <v>2.63</v>
          </cell>
          <cell r="V115">
            <v>1849109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38450456.743000001</v>
          </cell>
          <cell r="AF115">
            <v>2.63</v>
          </cell>
          <cell r="AH115">
            <v>1844251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132342952</v>
          </cell>
          <cell r="T116">
            <v>2.82</v>
          </cell>
          <cell r="V116">
            <v>12459182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141996346.18000001</v>
          </cell>
          <cell r="AF116">
            <v>2.82</v>
          </cell>
          <cell r="AH116">
            <v>12385704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30448941</v>
          </cell>
          <cell r="T117">
            <v>3.09</v>
          </cell>
          <cell r="V117">
            <v>2350271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32074496.9155</v>
          </cell>
          <cell r="AF117">
            <v>3.09</v>
          </cell>
          <cell r="AH117">
            <v>2330443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11920358</v>
          </cell>
          <cell r="T118">
            <v>2.37</v>
          </cell>
          <cell r="V118">
            <v>544300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12375464.522</v>
          </cell>
          <cell r="AF118">
            <v>2.37</v>
          </cell>
          <cell r="AH118">
            <v>542335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640479</v>
          </cell>
          <cell r="T119">
            <v>2.75</v>
          </cell>
          <cell r="V119">
            <v>54830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656627.071</v>
          </cell>
          <cell r="AF119">
            <v>2.75</v>
          </cell>
          <cell r="AH119">
            <v>53863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671808.14199999999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212201493</v>
          </cell>
          <cell r="V120">
            <v>17257901</v>
          </cell>
          <cell r="X120">
            <v>-3478981.49</v>
          </cell>
          <cell r="AB120">
            <v>-415773.07849999995</v>
          </cell>
          <cell r="AD120">
            <v>225564639.43150005</v>
          </cell>
          <cell r="AH120">
            <v>17156805</v>
          </cell>
          <cell r="AJ120">
            <v>-3621051.0700000003</v>
          </cell>
          <cell r="AN120">
            <v>-432275.58699999994</v>
          </cell>
          <cell r="AP120">
            <v>238668117.77449998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87054</v>
          </cell>
          <cell r="T123">
            <v>1.42</v>
          </cell>
          <cell r="V123">
            <v>2340</v>
          </cell>
          <cell r="X123">
            <v>0</v>
          </cell>
          <cell r="Z123">
            <v>0</v>
          </cell>
          <cell r="AB123">
            <v>0</v>
          </cell>
          <cell r="AD123">
            <v>89394</v>
          </cell>
          <cell r="AF123">
            <v>1.42</v>
          </cell>
          <cell r="AH123">
            <v>2340</v>
          </cell>
          <cell r="AJ123">
            <v>0</v>
          </cell>
          <cell r="AL123">
            <v>0</v>
          </cell>
          <cell r="AN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26663441</v>
          </cell>
          <cell r="T124">
            <v>1.51</v>
          </cell>
          <cell r="V124">
            <v>773712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27233462.539000001</v>
          </cell>
          <cell r="AF124">
            <v>1.51</v>
          </cell>
          <cell r="AH124">
            <v>771311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85481727</v>
          </cell>
          <cell r="T125">
            <v>1.79</v>
          </cell>
          <cell r="V125">
            <v>5366551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88518989.269000009</v>
          </cell>
          <cell r="AF125">
            <v>1.79</v>
          </cell>
          <cell r="AH125">
            <v>5328006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20811502</v>
          </cell>
          <cell r="T126">
            <v>1.82</v>
          </cell>
          <cell r="V126">
            <v>1160079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21263302.577999998</v>
          </cell>
          <cell r="AF126">
            <v>1.82</v>
          </cell>
          <cell r="AH126">
            <v>1148770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11407068</v>
          </cell>
          <cell r="T127">
            <v>1.43</v>
          </cell>
          <cell r="V127">
            <v>401629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11713189.620999999</v>
          </cell>
          <cell r="AF127">
            <v>1.43</v>
          </cell>
          <cell r="AH127">
            <v>400355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208893</v>
          </cell>
          <cell r="T128">
            <v>2.63</v>
          </cell>
          <cell r="V128">
            <v>32145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221555.93299999999</v>
          </cell>
          <cell r="AF128">
            <v>2.63</v>
          </cell>
          <cell r="AH128">
            <v>31680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233753.86599999998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144659685</v>
          </cell>
          <cell r="V129">
            <v>7736456</v>
          </cell>
          <cell r="X129">
            <v>-2994650.32</v>
          </cell>
          <cell r="AB129">
            <v>-361596.74</v>
          </cell>
          <cell r="AD129">
            <v>149039893.94</v>
          </cell>
          <cell r="AH129">
            <v>7682462</v>
          </cell>
          <cell r="AJ129">
            <v>-3086337.41</v>
          </cell>
          <cell r="AN129">
            <v>-372251.21850000002</v>
          </cell>
          <cell r="AP129">
            <v>153263767.31150001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2420929797</v>
          </cell>
          <cell r="V131">
            <v>137076051</v>
          </cell>
          <cell r="X131">
            <v>-41152696.74000001</v>
          </cell>
          <cell r="AB131">
            <v>-5057150.0830000006</v>
          </cell>
          <cell r="AD131">
            <v>2511796001.177</v>
          </cell>
          <cell r="AH131">
            <v>136166081</v>
          </cell>
          <cell r="AJ131">
            <v>-42569201.579999983</v>
          </cell>
          <cell r="AN131">
            <v>-5228588.4354999997</v>
          </cell>
          <cell r="AP131">
            <v>2600164292.1615009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C142" t="str">
            <v>ProdTrans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2436085865</v>
          </cell>
          <cell r="V144">
            <v>137076051</v>
          </cell>
          <cell r="X144">
            <v>-41152696.74000001</v>
          </cell>
          <cell r="AB144">
            <v>-5057150.0830000006</v>
          </cell>
          <cell r="AD144">
            <v>2526952069.177</v>
          </cell>
          <cell r="AH144">
            <v>136166081</v>
          </cell>
          <cell r="AJ144">
            <v>-42569201.579999983</v>
          </cell>
          <cell r="AN144">
            <v>-5228588.4354999997</v>
          </cell>
          <cell r="AP144">
            <v>2615320360.1615009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  <cell r="E147" t="str">
            <v>HYDRAULIC PRODUCTION PLANT</v>
          </cell>
        </row>
        <row r="148">
          <cell r="A148">
            <v>0</v>
          </cell>
        </row>
        <row r="149">
          <cell r="A149">
            <v>0</v>
          </cell>
          <cell r="F149" t="str">
            <v>ASHTON/ST. ANTHONY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H150">
            <v>28699.78</v>
          </cell>
          <cell r="J150">
            <v>0</v>
          </cell>
          <cell r="L150">
            <v>28699.78</v>
          </cell>
          <cell r="N150">
            <v>0</v>
          </cell>
          <cell r="P150">
            <v>28699.78</v>
          </cell>
          <cell r="R150">
            <v>15790</v>
          </cell>
          <cell r="T150">
            <v>2.9631657541065208</v>
          </cell>
          <cell r="V150">
            <v>850</v>
          </cell>
          <cell r="X150">
            <v>0</v>
          </cell>
          <cell r="Z150">
            <v>0</v>
          </cell>
          <cell r="AB150">
            <v>0</v>
          </cell>
          <cell r="AD150">
            <v>16640</v>
          </cell>
          <cell r="AF150">
            <v>2.9631657541065208</v>
          </cell>
          <cell r="AH150">
            <v>850</v>
          </cell>
          <cell r="AJ150">
            <v>0</v>
          </cell>
          <cell r="AL150">
            <v>0</v>
          </cell>
          <cell r="AN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H151">
            <v>1179468.81</v>
          </cell>
          <cell r="J151">
            <v>-3152.9700000000003</v>
          </cell>
          <cell r="L151">
            <v>1176315.8400000001</v>
          </cell>
          <cell r="N151">
            <v>-3197.6999999999994</v>
          </cell>
          <cell r="P151">
            <v>1173118.1400000001</v>
          </cell>
          <cell r="R151">
            <v>599314</v>
          </cell>
          <cell r="T151">
            <v>2.9077950919274027</v>
          </cell>
          <cell r="V151">
            <v>34251</v>
          </cell>
          <cell r="X151">
            <v>-3152.9700000000003</v>
          </cell>
          <cell r="Z151">
            <v>-40</v>
          </cell>
          <cell r="AB151">
            <v>-1261.1880000000001</v>
          </cell>
          <cell r="AD151">
            <v>629150.84200000006</v>
          </cell>
          <cell r="AF151">
            <v>2.9077950919274027</v>
          </cell>
          <cell r="AH151">
            <v>34158</v>
          </cell>
          <cell r="AJ151">
            <v>-3197.6999999999994</v>
          </cell>
          <cell r="AL151">
            <v>-40</v>
          </cell>
          <cell r="AN151">
            <v>-1279.0799999999997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H152">
            <v>14951743.140000001</v>
          </cell>
          <cell r="J152">
            <v>-17050.059999999998</v>
          </cell>
          <cell r="L152">
            <v>14934693.08</v>
          </cell>
          <cell r="N152">
            <v>-17484.510000000002</v>
          </cell>
          <cell r="P152">
            <v>14917208.57</v>
          </cell>
          <cell r="R152">
            <v>2905527</v>
          </cell>
          <cell r="T152">
            <v>3.0637697053772963</v>
          </cell>
          <cell r="V152">
            <v>457826</v>
          </cell>
          <cell r="X152">
            <v>-17050.059999999998</v>
          </cell>
          <cell r="Z152">
            <v>-40</v>
          </cell>
          <cell r="AB152">
            <v>-6820.0239999999994</v>
          </cell>
          <cell r="AD152">
            <v>3339482.9159999997</v>
          </cell>
          <cell r="AF152">
            <v>3.0637697053772963</v>
          </cell>
          <cell r="AH152">
            <v>457297</v>
          </cell>
          <cell r="AJ152">
            <v>-17484.510000000002</v>
          </cell>
          <cell r="AL152">
            <v>-40</v>
          </cell>
          <cell r="AN152">
            <v>-6993.804000000001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H153">
            <v>2448998.34</v>
          </cell>
          <cell r="J153">
            <v>-8628.3499999999985</v>
          </cell>
          <cell r="L153">
            <v>2440369.9899999998</v>
          </cell>
          <cell r="N153">
            <v>-8967.9</v>
          </cell>
          <cell r="P153">
            <v>2431402.09</v>
          </cell>
          <cell r="R153">
            <v>1289204</v>
          </cell>
          <cell r="T153">
            <v>3.160186581523571</v>
          </cell>
          <cell r="V153">
            <v>77257</v>
          </cell>
          <cell r="X153">
            <v>-8628.3499999999985</v>
          </cell>
          <cell r="Z153">
            <v>-40</v>
          </cell>
          <cell r="AB153">
            <v>-3451.3399999999992</v>
          </cell>
          <cell r="AD153">
            <v>1354381.3099999998</v>
          </cell>
          <cell r="AF153">
            <v>3.160186581523571</v>
          </cell>
          <cell r="AH153">
            <v>76979</v>
          </cell>
          <cell r="AJ153">
            <v>-8967.9</v>
          </cell>
          <cell r="AL153">
            <v>-40</v>
          </cell>
          <cell r="AN153">
            <v>-3587.16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H154">
            <v>1385149.56</v>
          </cell>
          <cell r="J154">
            <v>-13146.809999999996</v>
          </cell>
          <cell r="L154">
            <v>1372002.75</v>
          </cell>
          <cell r="N154">
            <v>-13324.33</v>
          </cell>
          <cell r="P154">
            <v>1358678.42</v>
          </cell>
          <cell r="R154">
            <v>674765</v>
          </cell>
          <cell r="T154">
            <v>3.239595179053679</v>
          </cell>
          <cell r="V154">
            <v>44660</v>
          </cell>
          <cell r="X154">
            <v>-13146.809999999996</v>
          </cell>
          <cell r="Z154">
            <v>-20</v>
          </cell>
          <cell r="AB154">
            <v>-2629.3619999999992</v>
          </cell>
          <cell r="AD154">
            <v>703648.8280000001</v>
          </cell>
          <cell r="AF154">
            <v>3.239595179053679</v>
          </cell>
          <cell r="AH154">
            <v>44232</v>
          </cell>
          <cell r="AJ154">
            <v>-13324.33</v>
          </cell>
          <cell r="AL154">
            <v>-20</v>
          </cell>
          <cell r="AN154">
            <v>-2664.866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H155">
            <v>8649.9699999999993</v>
          </cell>
          <cell r="J155">
            <v>-65.39</v>
          </cell>
          <cell r="L155">
            <v>8584.58</v>
          </cell>
          <cell r="N155">
            <v>-65.78</v>
          </cell>
          <cell r="P155">
            <v>8518.7999999999993</v>
          </cell>
          <cell r="R155">
            <v>5093</v>
          </cell>
          <cell r="T155">
            <v>2.8162572607266174</v>
          </cell>
          <cell r="V155">
            <v>243</v>
          </cell>
          <cell r="X155">
            <v>-65.39</v>
          </cell>
          <cell r="Z155">
            <v>-10</v>
          </cell>
          <cell r="AB155">
            <v>-6.5389999999999997</v>
          </cell>
          <cell r="AD155">
            <v>5264.0709999999999</v>
          </cell>
          <cell r="AF155">
            <v>2.8162572607266174</v>
          </cell>
          <cell r="AH155">
            <v>241</v>
          </cell>
          <cell r="AJ155">
            <v>-65.78</v>
          </cell>
          <cell r="AL155">
            <v>-10</v>
          </cell>
          <cell r="AN155">
            <v>-6.5779999999999994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H156">
            <v>744.3</v>
          </cell>
          <cell r="J156">
            <v>-6.08</v>
          </cell>
          <cell r="L156">
            <v>738.21999999999991</v>
          </cell>
          <cell r="N156">
            <v>-6.16</v>
          </cell>
          <cell r="P156">
            <v>732.06</v>
          </cell>
          <cell r="R156">
            <v>598</v>
          </cell>
          <cell r="T156">
            <v>1.7918564199873495</v>
          </cell>
          <cell r="V156">
            <v>13</v>
          </cell>
          <cell r="X156">
            <v>-6.08</v>
          </cell>
          <cell r="Z156">
            <v>-40</v>
          </cell>
          <cell r="AB156">
            <v>-2.4319999999999999</v>
          </cell>
          <cell r="AD156">
            <v>602.48799999999994</v>
          </cell>
          <cell r="AF156">
            <v>1.7918564199873495</v>
          </cell>
          <cell r="AH156">
            <v>13</v>
          </cell>
          <cell r="AJ156">
            <v>-6.16</v>
          </cell>
          <cell r="AL156">
            <v>-40</v>
          </cell>
          <cell r="AN156">
            <v>-2.464</v>
          </cell>
          <cell r="AP156">
            <v>606.86399999999992</v>
          </cell>
        </row>
        <row r="157">
          <cell r="A157">
            <v>0</v>
          </cell>
          <cell r="F157" t="str">
            <v>TOTAL ASHTON/ST. ANTHONY</v>
          </cell>
          <cell r="H157">
            <v>20003453.899999999</v>
          </cell>
          <cell r="J157">
            <v>-42049.659999999996</v>
          </cell>
          <cell r="L157">
            <v>19961404.239999995</v>
          </cell>
          <cell r="N157">
            <v>-43046.380000000005</v>
          </cell>
          <cell r="P157">
            <v>19918357.859999999</v>
          </cell>
          <cell r="R157">
            <v>5490291</v>
          </cell>
          <cell r="V157">
            <v>615100</v>
          </cell>
          <cell r="X157">
            <v>-42049.659999999996</v>
          </cell>
          <cell r="AB157">
            <v>-14170.885</v>
          </cell>
          <cell r="AD157">
            <v>6049170.4550000001</v>
          </cell>
          <cell r="AH157">
            <v>613770</v>
          </cell>
          <cell r="AJ157">
            <v>-43046.380000000005</v>
          </cell>
          <cell r="AN157">
            <v>-14533.951999999999</v>
          </cell>
          <cell r="AP157">
            <v>6605360.1230000006</v>
          </cell>
        </row>
        <row r="158">
          <cell r="A158">
            <v>0</v>
          </cell>
        </row>
        <row r="159">
          <cell r="A159">
            <v>0</v>
          </cell>
          <cell r="F159" t="str">
            <v>BEAR RIVER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H160">
            <v>5879.43</v>
          </cell>
          <cell r="J160">
            <v>0</v>
          </cell>
          <cell r="L160">
            <v>5879.43</v>
          </cell>
          <cell r="N160">
            <v>0</v>
          </cell>
          <cell r="P160">
            <v>5879.43</v>
          </cell>
          <cell r="R160">
            <v>4113</v>
          </cell>
          <cell r="T160">
            <v>1.3954250218921083</v>
          </cell>
          <cell r="V160">
            <v>82</v>
          </cell>
          <cell r="X160">
            <v>0</v>
          </cell>
          <cell r="Z160">
            <v>0</v>
          </cell>
          <cell r="AB160">
            <v>0</v>
          </cell>
          <cell r="AD160">
            <v>4195</v>
          </cell>
          <cell r="AF160">
            <v>1.3954250218921083</v>
          </cell>
          <cell r="AH160">
            <v>82</v>
          </cell>
          <cell r="AJ160">
            <v>0</v>
          </cell>
          <cell r="AL160">
            <v>0</v>
          </cell>
          <cell r="AN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H161">
            <v>4674162.68</v>
          </cell>
          <cell r="J161">
            <v>-17826.799999999996</v>
          </cell>
          <cell r="L161">
            <v>4656335.88</v>
          </cell>
          <cell r="N161">
            <v>-18065.360000000004</v>
          </cell>
          <cell r="P161">
            <v>4638270.5199999996</v>
          </cell>
          <cell r="R161">
            <v>1885457</v>
          </cell>
          <cell r="T161">
            <v>1.846801277527933</v>
          </cell>
          <cell r="V161">
            <v>86158</v>
          </cell>
          <cell r="X161">
            <v>-17826.799999999996</v>
          </cell>
          <cell r="Z161">
            <v>-40</v>
          </cell>
          <cell r="AB161">
            <v>-7130.7199999999975</v>
          </cell>
          <cell r="AD161">
            <v>1946657.48</v>
          </cell>
          <cell r="AF161">
            <v>1.846801277527933</v>
          </cell>
          <cell r="AH161">
            <v>85826</v>
          </cell>
          <cell r="AJ161">
            <v>-18065.360000000004</v>
          </cell>
          <cell r="AL161">
            <v>-40</v>
          </cell>
          <cell r="AN161">
            <v>-7226.1440000000011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H162">
            <v>25220204.32</v>
          </cell>
          <cell r="J162">
            <v>-70894.3</v>
          </cell>
          <cell r="L162">
            <v>25149310.02</v>
          </cell>
          <cell r="N162">
            <v>-72291.900000000009</v>
          </cell>
          <cell r="P162">
            <v>25077018.120000001</v>
          </cell>
          <cell r="R162">
            <v>9868843</v>
          </cell>
          <cell r="T162">
            <v>1.9560204143584277</v>
          </cell>
          <cell r="V162">
            <v>492619</v>
          </cell>
          <cell r="X162">
            <v>-70894.3</v>
          </cell>
          <cell r="Z162">
            <v>-40</v>
          </cell>
          <cell r="AB162">
            <v>-28357.72</v>
          </cell>
          <cell r="AD162">
            <v>10262209.979999999</v>
          </cell>
          <cell r="AF162">
            <v>1.9560204143584277</v>
          </cell>
          <cell r="AH162">
            <v>491219</v>
          </cell>
          <cell r="AJ162">
            <v>-72291.900000000009</v>
          </cell>
          <cell r="AL162">
            <v>-40</v>
          </cell>
          <cell r="AN162">
            <v>-28916.760000000006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H163">
            <v>10723401.779999999</v>
          </cell>
          <cell r="J163">
            <v>-42692.990000000013</v>
          </cell>
          <cell r="L163">
            <v>10680708.789999999</v>
          </cell>
          <cell r="N163">
            <v>-43619.669999999991</v>
          </cell>
          <cell r="P163">
            <v>10637089.119999999</v>
          </cell>
          <cell r="R163">
            <v>3513175</v>
          </cell>
          <cell r="T163">
            <v>2.32550760613249</v>
          </cell>
          <cell r="V163">
            <v>248877</v>
          </cell>
          <cell r="X163">
            <v>-42692.990000000013</v>
          </cell>
          <cell r="Z163">
            <v>-40</v>
          </cell>
          <cell r="AB163">
            <v>-17077.196000000007</v>
          </cell>
          <cell r="AD163">
            <v>3702281.8139999998</v>
          </cell>
          <cell r="AF163">
            <v>2.32550760613249</v>
          </cell>
          <cell r="AH163">
            <v>247874</v>
          </cell>
          <cell r="AJ163">
            <v>-43619.669999999991</v>
          </cell>
          <cell r="AL163">
            <v>-40</v>
          </cell>
          <cell r="AN163">
            <v>-17447.867999999995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H164">
            <v>4114781.19</v>
          </cell>
          <cell r="J164">
            <v>-35580.540000000008</v>
          </cell>
          <cell r="L164">
            <v>4079200.65</v>
          </cell>
          <cell r="N164">
            <v>-36591.759999999995</v>
          </cell>
          <cell r="P164">
            <v>4042608.89</v>
          </cell>
          <cell r="R164">
            <v>1293278</v>
          </cell>
          <cell r="T164">
            <v>2.5808776422004174</v>
          </cell>
          <cell r="V164">
            <v>105738</v>
          </cell>
          <cell r="X164">
            <v>-35580.540000000008</v>
          </cell>
          <cell r="Z164">
            <v>-20</v>
          </cell>
          <cell r="AB164">
            <v>-7116.108000000002</v>
          </cell>
          <cell r="AD164">
            <v>1356319.352</v>
          </cell>
          <cell r="AF164">
            <v>2.5808776422004174</v>
          </cell>
          <cell r="AH164">
            <v>104807</v>
          </cell>
          <cell r="AJ164">
            <v>-36591.759999999995</v>
          </cell>
          <cell r="AL164">
            <v>-20</v>
          </cell>
          <cell r="AN164">
            <v>-7318.3519999999999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H165">
            <v>82097</v>
          </cell>
          <cell r="J165">
            <v>-580.66999999999996</v>
          </cell>
          <cell r="L165">
            <v>81516.33</v>
          </cell>
          <cell r="N165">
            <v>-584.5200000000001</v>
          </cell>
          <cell r="P165">
            <v>80931.81</v>
          </cell>
          <cell r="R165">
            <v>38018</v>
          </cell>
          <cell r="T165">
            <v>2.5009699077444538</v>
          </cell>
          <cell r="V165">
            <v>2046</v>
          </cell>
          <cell r="X165">
            <v>-580.66999999999996</v>
          </cell>
          <cell r="Z165">
            <v>-10</v>
          </cell>
          <cell r="AB165">
            <v>-58.067</v>
          </cell>
          <cell r="AD165">
            <v>39425.262999999999</v>
          </cell>
          <cell r="AF165">
            <v>2.5009699077444538</v>
          </cell>
          <cell r="AH165">
            <v>2031</v>
          </cell>
          <cell r="AJ165">
            <v>-584.5200000000001</v>
          </cell>
          <cell r="AL165">
            <v>-10</v>
          </cell>
          <cell r="AN165">
            <v>-58.452000000000005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H166">
            <v>598124.93000000005</v>
          </cell>
          <cell r="J166">
            <v>-1736.4499999999996</v>
          </cell>
          <cell r="L166">
            <v>596388.4800000001</v>
          </cell>
          <cell r="N166">
            <v>-1760.7900000000002</v>
          </cell>
          <cell r="P166">
            <v>594627.69000000006</v>
          </cell>
          <cell r="R166">
            <v>250356</v>
          </cell>
          <cell r="T166">
            <v>2.2832063258177064</v>
          </cell>
          <cell r="V166">
            <v>13637</v>
          </cell>
          <cell r="X166">
            <v>-1736.4499999999996</v>
          </cell>
          <cell r="Z166">
            <v>-40</v>
          </cell>
          <cell r="AB166">
            <v>-694.57999999999981</v>
          </cell>
          <cell r="AD166">
            <v>261561.97</v>
          </cell>
          <cell r="AF166">
            <v>2.2832063258177064</v>
          </cell>
          <cell r="AH166">
            <v>13597</v>
          </cell>
          <cell r="AJ166">
            <v>-1760.7900000000002</v>
          </cell>
          <cell r="AL166">
            <v>-40</v>
          </cell>
          <cell r="AN166">
            <v>-704.31600000000003</v>
          </cell>
          <cell r="AP166">
            <v>272693.864</v>
          </cell>
        </row>
        <row r="167">
          <cell r="A167">
            <v>0</v>
          </cell>
          <cell r="F167" t="str">
            <v>TOTAL BEAR RIVER</v>
          </cell>
          <cell r="H167">
            <v>45418651.329999998</v>
          </cell>
          <cell r="J167">
            <v>-169311.75000000006</v>
          </cell>
          <cell r="L167">
            <v>45249339.579999991</v>
          </cell>
          <cell r="N167">
            <v>-172914</v>
          </cell>
          <cell r="P167">
            <v>45076425.579999998</v>
          </cell>
          <cell r="R167">
            <v>16853240</v>
          </cell>
          <cell r="V167">
            <v>949157</v>
          </cell>
          <cell r="X167">
            <v>-169311.75000000006</v>
          </cell>
          <cell r="AB167">
            <v>-60434.391000000018</v>
          </cell>
          <cell r="AD167">
            <v>17572650.858999997</v>
          </cell>
          <cell r="AH167">
            <v>945436</v>
          </cell>
          <cell r="AJ167">
            <v>-172914</v>
          </cell>
          <cell r="AN167">
            <v>-61671.892</v>
          </cell>
          <cell r="AP167">
            <v>18283500.967</v>
          </cell>
        </row>
        <row r="168">
          <cell r="A168">
            <v>0</v>
          </cell>
        </row>
        <row r="169">
          <cell r="A169">
            <v>0</v>
          </cell>
          <cell r="F169" t="str">
            <v>BEND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H170">
            <v>57076.38</v>
          </cell>
          <cell r="J170">
            <v>-250.04</v>
          </cell>
          <cell r="L170">
            <v>56826.34</v>
          </cell>
          <cell r="N170">
            <v>-253.42</v>
          </cell>
          <cell r="P170">
            <v>56572.92</v>
          </cell>
          <cell r="R170">
            <v>53749</v>
          </cell>
          <cell r="T170">
            <v>0</v>
          </cell>
          <cell r="V170">
            <v>0</v>
          </cell>
          <cell r="X170">
            <v>-250.04</v>
          </cell>
          <cell r="Z170">
            <v>-40</v>
          </cell>
          <cell r="AB170">
            <v>-100.01600000000001</v>
          </cell>
          <cell r="AD170">
            <v>53398.943999999996</v>
          </cell>
          <cell r="AF170">
            <v>0</v>
          </cell>
          <cell r="AH170">
            <v>0</v>
          </cell>
          <cell r="AJ170">
            <v>-253.42</v>
          </cell>
          <cell r="AL170">
            <v>-40</v>
          </cell>
          <cell r="AN170">
            <v>-101.36799999999999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H171">
            <v>532904.86</v>
          </cell>
          <cell r="J171">
            <v>-983.2</v>
          </cell>
          <cell r="L171">
            <v>531921.66</v>
          </cell>
          <cell r="N171">
            <v>-1004.6400000000001</v>
          </cell>
          <cell r="P171">
            <v>530917.02</v>
          </cell>
          <cell r="R171">
            <v>253003</v>
          </cell>
          <cell r="T171">
            <v>0</v>
          </cell>
          <cell r="V171">
            <v>0</v>
          </cell>
          <cell r="X171">
            <v>-983.2</v>
          </cell>
          <cell r="Z171">
            <v>-40</v>
          </cell>
          <cell r="AB171">
            <v>-393.28</v>
          </cell>
          <cell r="AD171">
            <v>251626.52</v>
          </cell>
          <cell r="AF171">
            <v>0</v>
          </cell>
          <cell r="AH171">
            <v>0</v>
          </cell>
          <cell r="AJ171">
            <v>-1004.6400000000001</v>
          </cell>
          <cell r="AL171">
            <v>-40</v>
          </cell>
          <cell r="AN171">
            <v>-401.85600000000005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H172">
            <v>97110.43</v>
          </cell>
          <cell r="J172">
            <v>-1065.4900000000002</v>
          </cell>
          <cell r="L172">
            <v>96044.939999999988</v>
          </cell>
          <cell r="N172">
            <v>-1060.3800000000001</v>
          </cell>
          <cell r="P172">
            <v>94984.559999999983</v>
          </cell>
          <cell r="R172">
            <v>79690</v>
          </cell>
          <cell r="T172">
            <v>0</v>
          </cell>
          <cell r="V172">
            <v>0</v>
          </cell>
          <cell r="X172">
            <v>-1065.4900000000002</v>
          </cell>
          <cell r="Z172">
            <v>-40</v>
          </cell>
          <cell r="AB172">
            <v>-426.19600000000008</v>
          </cell>
          <cell r="AD172">
            <v>78198.313999999998</v>
          </cell>
          <cell r="AF172">
            <v>0</v>
          </cell>
          <cell r="AH172">
            <v>0</v>
          </cell>
          <cell r="AJ172">
            <v>-1060.3800000000001</v>
          </cell>
          <cell r="AL172">
            <v>-40</v>
          </cell>
          <cell r="AN172">
            <v>-424.15200000000004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H173">
            <v>627584.39</v>
          </cell>
          <cell r="J173">
            <v>-6404.83</v>
          </cell>
          <cell r="L173">
            <v>621179.56000000006</v>
          </cell>
          <cell r="N173">
            <v>-6455.04</v>
          </cell>
          <cell r="P173">
            <v>614724.52</v>
          </cell>
          <cell r="R173">
            <v>566062</v>
          </cell>
          <cell r="T173">
            <v>0</v>
          </cell>
          <cell r="V173">
            <v>0</v>
          </cell>
          <cell r="X173">
            <v>-6404.83</v>
          </cell>
          <cell r="Z173">
            <v>-20</v>
          </cell>
          <cell r="AB173">
            <v>-1280.9660000000001</v>
          </cell>
          <cell r="AD173">
            <v>558376.20400000003</v>
          </cell>
          <cell r="AF173">
            <v>0</v>
          </cell>
          <cell r="AH173">
            <v>0</v>
          </cell>
          <cell r="AJ173">
            <v>-6455.04</v>
          </cell>
          <cell r="AL173">
            <v>-20</v>
          </cell>
          <cell r="AN173">
            <v>-1291.008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H174">
            <v>15383.82</v>
          </cell>
          <cell r="J174">
            <v>-88.84</v>
          </cell>
          <cell r="L174">
            <v>15294.98</v>
          </cell>
          <cell r="N174">
            <v>-89.33</v>
          </cell>
          <cell r="P174">
            <v>15205.65</v>
          </cell>
          <cell r="R174">
            <v>11669</v>
          </cell>
          <cell r="T174">
            <v>7.2139820266177495</v>
          </cell>
          <cell r="V174">
            <v>1107</v>
          </cell>
          <cell r="X174">
            <v>-88.84</v>
          </cell>
          <cell r="Z174">
            <v>-10</v>
          </cell>
          <cell r="AB174">
            <v>-8.8840000000000003</v>
          </cell>
          <cell r="AD174">
            <v>12678.276</v>
          </cell>
          <cell r="AF174">
            <v>7.2139820266177495</v>
          </cell>
          <cell r="AH174">
            <v>1100</v>
          </cell>
          <cell r="AJ174">
            <v>-89.33</v>
          </cell>
          <cell r="AL174">
            <v>-10</v>
          </cell>
          <cell r="AN174">
            <v>-8.9329999999999998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H175">
            <v>174.4</v>
          </cell>
          <cell r="J175">
            <v>-0.97</v>
          </cell>
          <cell r="L175">
            <v>173.43</v>
          </cell>
          <cell r="N175">
            <v>-0.98</v>
          </cell>
          <cell r="P175">
            <v>172.45000000000002</v>
          </cell>
          <cell r="R175">
            <v>176</v>
          </cell>
          <cell r="T175">
            <v>0</v>
          </cell>
          <cell r="V175">
            <v>0</v>
          </cell>
          <cell r="X175">
            <v>-0.97</v>
          </cell>
          <cell r="Z175">
            <v>-40</v>
          </cell>
          <cell r="AB175">
            <v>-0.38799999999999996</v>
          </cell>
          <cell r="AD175">
            <v>174.642</v>
          </cell>
          <cell r="AF175">
            <v>0</v>
          </cell>
          <cell r="AH175">
            <v>0</v>
          </cell>
          <cell r="AJ175">
            <v>-0.98</v>
          </cell>
          <cell r="AL175">
            <v>-40</v>
          </cell>
          <cell r="AN175">
            <v>-0.39200000000000002</v>
          </cell>
          <cell r="AP175">
            <v>173.27</v>
          </cell>
        </row>
        <row r="176">
          <cell r="A176">
            <v>0</v>
          </cell>
          <cell r="F176" t="str">
            <v>TOTAL BEND</v>
          </cell>
          <cell r="H176">
            <v>1330234.28</v>
          </cell>
          <cell r="J176">
            <v>-8793.3700000000008</v>
          </cell>
          <cell r="L176">
            <v>1321440.9099999999</v>
          </cell>
          <cell r="N176">
            <v>-8863.7899999999991</v>
          </cell>
          <cell r="P176">
            <v>1312577.1199999999</v>
          </cell>
          <cell r="R176">
            <v>964349</v>
          </cell>
          <cell r="V176">
            <v>1107</v>
          </cell>
          <cell r="X176">
            <v>-8793.3700000000008</v>
          </cell>
          <cell r="AB176">
            <v>-2209.73</v>
          </cell>
          <cell r="AD176">
            <v>954452.9</v>
          </cell>
          <cell r="AH176">
            <v>1100</v>
          </cell>
          <cell r="AJ176">
            <v>-8863.7899999999991</v>
          </cell>
          <cell r="AN176">
            <v>-2227.7089999999998</v>
          </cell>
          <cell r="AP176">
            <v>944461.40100000007</v>
          </cell>
        </row>
        <row r="177">
          <cell r="A177">
            <v>0</v>
          </cell>
        </row>
        <row r="178">
          <cell r="A178">
            <v>0</v>
          </cell>
          <cell r="F178" t="str">
            <v>BIG FORK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H179">
            <v>606391.29</v>
          </cell>
          <cell r="J179">
            <v>-1444.34</v>
          </cell>
          <cell r="L179">
            <v>604946.95000000007</v>
          </cell>
          <cell r="N179">
            <v>-1465.0000000000002</v>
          </cell>
          <cell r="P179">
            <v>603481.95000000007</v>
          </cell>
          <cell r="R179">
            <v>307876</v>
          </cell>
          <cell r="T179">
            <v>0.29281923269694393</v>
          </cell>
          <cell r="V179">
            <v>1774</v>
          </cell>
          <cell r="X179">
            <v>-1444.34</v>
          </cell>
          <cell r="Z179">
            <v>-40</v>
          </cell>
          <cell r="AB179">
            <v>-577.73599999999999</v>
          </cell>
          <cell r="AD179">
            <v>307627.924</v>
          </cell>
          <cell r="AF179">
            <v>0.29281923269694393</v>
          </cell>
          <cell r="AH179">
            <v>1769</v>
          </cell>
          <cell r="AJ179">
            <v>-1465.0000000000002</v>
          </cell>
          <cell r="AL179">
            <v>-40</v>
          </cell>
          <cell r="AN179">
            <v>-586.00000000000011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H180">
            <v>4696998.58</v>
          </cell>
          <cell r="J180">
            <v>-7628.05</v>
          </cell>
          <cell r="L180">
            <v>4689370.53</v>
          </cell>
          <cell r="N180">
            <v>-7796.15</v>
          </cell>
          <cell r="P180">
            <v>4681574.38</v>
          </cell>
          <cell r="R180">
            <v>2448184</v>
          </cell>
          <cell r="T180">
            <v>1.1093806408498781</v>
          </cell>
          <cell r="V180">
            <v>52065</v>
          </cell>
          <cell r="X180">
            <v>-7628.05</v>
          </cell>
          <cell r="Z180">
            <v>-40</v>
          </cell>
          <cell r="AB180">
            <v>-3051.22</v>
          </cell>
          <cell r="AD180">
            <v>2489569.73</v>
          </cell>
          <cell r="AF180">
            <v>1.1093806408498781</v>
          </cell>
          <cell r="AH180">
            <v>51980</v>
          </cell>
          <cell r="AJ180">
            <v>-7796.15</v>
          </cell>
          <cell r="AL180">
            <v>-40</v>
          </cell>
          <cell r="AN180">
            <v>-3118.46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H181">
            <v>1495500.81</v>
          </cell>
          <cell r="J181">
            <v>-3471.0699999999997</v>
          </cell>
          <cell r="L181">
            <v>1492029.74</v>
          </cell>
          <cell r="N181">
            <v>-3630.7200000000003</v>
          </cell>
          <cell r="P181">
            <v>1488399.02</v>
          </cell>
          <cell r="R181">
            <v>769672</v>
          </cell>
          <cell r="T181">
            <v>1.2226165730369283</v>
          </cell>
          <cell r="V181">
            <v>18263</v>
          </cell>
          <cell r="X181">
            <v>-3471.0699999999997</v>
          </cell>
          <cell r="Z181">
            <v>-40</v>
          </cell>
          <cell r="AB181">
            <v>-1388.4279999999999</v>
          </cell>
          <cell r="AD181">
            <v>783075.50200000009</v>
          </cell>
          <cell r="AF181">
            <v>1.2226165730369283</v>
          </cell>
          <cell r="AH181">
            <v>18220</v>
          </cell>
          <cell r="AJ181">
            <v>-3630.7200000000003</v>
          </cell>
          <cell r="AL181">
            <v>-40</v>
          </cell>
          <cell r="AN181">
            <v>-1452.2880000000002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H182">
            <v>300515.20000000001</v>
          </cell>
          <cell r="J182">
            <v>-2622.6899999999996</v>
          </cell>
          <cell r="L182">
            <v>297892.51</v>
          </cell>
          <cell r="N182">
            <v>-2686.74</v>
          </cell>
          <cell r="P182">
            <v>295205.77</v>
          </cell>
          <cell r="R182">
            <v>174744</v>
          </cell>
          <cell r="T182">
            <v>0.45754760444180015</v>
          </cell>
          <cell r="V182">
            <v>1369</v>
          </cell>
          <cell r="X182">
            <v>-2622.6899999999996</v>
          </cell>
          <cell r="Z182">
            <v>-20</v>
          </cell>
          <cell r="AB182">
            <v>-524.5379999999999</v>
          </cell>
          <cell r="AD182">
            <v>172965.772</v>
          </cell>
          <cell r="AF182">
            <v>0.45754760444180015</v>
          </cell>
          <cell r="AH182">
            <v>1357</v>
          </cell>
          <cell r="AJ182">
            <v>-2686.74</v>
          </cell>
          <cell r="AL182">
            <v>-20</v>
          </cell>
          <cell r="AN182">
            <v>-537.34799999999996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H183">
            <v>232133.05</v>
          </cell>
          <cell r="J183">
            <v>-390.6</v>
          </cell>
          <cell r="L183">
            <v>231742.44999999998</v>
          </cell>
          <cell r="N183">
            <v>-396.46999999999997</v>
          </cell>
          <cell r="P183">
            <v>231345.97999999998</v>
          </cell>
          <cell r="R183">
            <v>52429</v>
          </cell>
          <cell r="T183">
            <v>0</v>
          </cell>
          <cell r="V183">
            <v>0</v>
          </cell>
          <cell r="X183">
            <v>-390.6</v>
          </cell>
          <cell r="Z183">
            <v>-40</v>
          </cell>
          <cell r="AB183">
            <v>-156.24</v>
          </cell>
          <cell r="AD183">
            <v>51882.16</v>
          </cell>
          <cell r="AF183">
            <v>0</v>
          </cell>
          <cell r="AH183">
            <v>0</v>
          </cell>
          <cell r="AJ183">
            <v>-396.46999999999997</v>
          </cell>
          <cell r="AL183">
            <v>-40</v>
          </cell>
          <cell r="AN183">
            <v>-158.58799999999999</v>
          </cell>
          <cell r="AP183">
            <v>51327.101999999999</v>
          </cell>
        </row>
        <row r="184">
          <cell r="A184">
            <v>0</v>
          </cell>
          <cell r="F184" t="str">
            <v>TOTAL BIG FORK</v>
          </cell>
          <cell r="H184">
            <v>7331538.9299999997</v>
          </cell>
          <cell r="J184">
            <v>-15556.749999999998</v>
          </cell>
          <cell r="L184">
            <v>7315982.1800000006</v>
          </cell>
          <cell r="N184">
            <v>-15975.079999999998</v>
          </cell>
          <cell r="P184">
            <v>7300007.0999999996</v>
          </cell>
          <cell r="R184">
            <v>3752905</v>
          </cell>
          <cell r="V184">
            <v>73471</v>
          </cell>
          <cell r="X184">
            <v>-15556.749999999998</v>
          </cell>
          <cell r="AB184">
            <v>-5698.1619999999994</v>
          </cell>
          <cell r="AD184">
            <v>3805121.0880000005</v>
          </cell>
          <cell r="AH184">
            <v>73326</v>
          </cell>
          <cell r="AJ184">
            <v>-15975.079999999998</v>
          </cell>
          <cell r="AN184">
            <v>-5852.6840000000002</v>
          </cell>
          <cell r="AP184">
            <v>3856619.3240000005</v>
          </cell>
        </row>
        <row r="185">
          <cell r="A185">
            <v>0</v>
          </cell>
        </row>
        <row r="186">
          <cell r="A186">
            <v>0</v>
          </cell>
          <cell r="F186" t="str">
            <v>CONDIT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H187">
            <v>172.28</v>
          </cell>
          <cell r="J187">
            <v>-172.28</v>
          </cell>
          <cell r="L187">
            <v>0</v>
          </cell>
          <cell r="N187">
            <v>0</v>
          </cell>
          <cell r="P187">
            <v>0</v>
          </cell>
          <cell r="R187">
            <v>172</v>
          </cell>
          <cell r="T187">
            <v>9.5930232558139537</v>
          </cell>
          <cell r="V187">
            <v>8</v>
          </cell>
          <cell r="X187">
            <v>-172.28</v>
          </cell>
          <cell r="AB187">
            <v>0</v>
          </cell>
          <cell r="AD187">
            <v>7.7199999999999989</v>
          </cell>
          <cell r="AF187">
            <v>9.5930232558139537</v>
          </cell>
          <cell r="AH187">
            <v>0</v>
          </cell>
          <cell r="AJ187">
            <v>0</v>
          </cell>
          <cell r="AN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H188">
            <v>2963.75</v>
          </cell>
          <cell r="J188">
            <v>-2963.75</v>
          </cell>
          <cell r="L188">
            <v>0</v>
          </cell>
          <cell r="N188">
            <v>0</v>
          </cell>
          <cell r="P188">
            <v>0</v>
          </cell>
          <cell r="R188">
            <v>2964</v>
          </cell>
          <cell r="T188">
            <v>9.3117408906882595</v>
          </cell>
          <cell r="V188">
            <v>138</v>
          </cell>
          <cell r="X188">
            <v>-2963.75</v>
          </cell>
          <cell r="AB188">
            <v>0</v>
          </cell>
          <cell r="AD188">
            <v>138.25</v>
          </cell>
          <cell r="AF188">
            <v>9.3117408906882595</v>
          </cell>
          <cell r="AH188">
            <v>0</v>
          </cell>
          <cell r="AJ188">
            <v>0</v>
          </cell>
          <cell r="AN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H189">
            <v>1038010.77</v>
          </cell>
          <cell r="J189">
            <v>-1038010.7699999999</v>
          </cell>
          <cell r="L189">
            <v>0</v>
          </cell>
          <cell r="N189">
            <v>0</v>
          </cell>
          <cell r="P189">
            <v>0</v>
          </cell>
          <cell r="R189">
            <v>1012852</v>
          </cell>
          <cell r="T189">
            <v>11.110501985420495</v>
          </cell>
          <cell r="V189">
            <v>57664</v>
          </cell>
          <cell r="X189">
            <v>-1038010.7699999999</v>
          </cell>
          <cell r="AB189">
            <v>0</v>
          </cell>
          <cell r="AD189">
            <v>32505.230000000098</v>
          </cell>
          <cell r="AF189">
            <v>11.110501985420495</v>
          </cell>
          <cell r="AH189">
            <v>0</v>
          </cell>
          <cell r="AJ189">
            <v>0</v>
          </cell>
          <cell r="AN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H190">
            <v>76393.33</v>
          </cell>
          <cell r="J190">
            <v>-76393.329999999987</v>
          </cell>
          <cell r="L190">
            <v>0</v>
          </cell>
          <cell r="N190">
            <v>0</v>
          </cell>
          <cell r="P190">
            <v>0</v>
          </cell>
          <cell r="R190">
            <v>76393</v>
          </cell>
          <cell r="T190">
            <v>10.77243106137926</v>
          </cell>
          <cell r="V190">
            <v>4115</v>
          </cell>
          <cell r="X190">
            <v>-76393.329999999987</v>
          </cell>
          <cell r="AB190">
            <v>0</v>
          </cell>
          <cell r="AD190">
            <v>4114.6700000000128</v>
          </cell>
          <cell r="AF190">
            <v>10.77243106137926</v>
          </cell>
          <cell r="AH190">
            <v>0</v>
          </cell>
          <cell r="AJ190">
            <v>0</v>
          </cell>
          <cell r="AN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H191">
            <v>87928.29</v>
          </cell>
          <cell r="J191">
            <v>-87928.29</v>
          </cell>
          <cell r="L191">
            <v>0</v>
          </cell>
          <cell r="N191">
            <v>0</v>
          </cell>
          <cell r="P191">
            <v>0</v>
          </cell>
          <cell r="R191">
            <v>76631</v>
          </cell>
          <cell r="T191">
            <v>11.999244015681656</v>
          </cell>
          <cell r="V191">
            <v>5275</v>
          </cell>
          <cell r="X191">
            <v>-87928.29</v>
          </cell>
          <cell r="AB191">
            <v>0</v>
          </cell>
          <cell r="AD191">
            <v>-6022.2899999999936</v>
          </cell>
          <cell r="AF191">
            <v>11.999244015681656</v>
          </cell>
          <cell r="AH191">
            <v>0</v>
          </cell>
          <cell r="AJ191">
            <v>0</v>
          </cell>
          <cell r="AN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H192">
            <v>132519.20000000001</v>
          </cell>
          <cell r="J192">
            <v>-132519.19999999998</v>
          </cell>
          <cell r="L192">
            <v>0</v>
          </cell>
          <cell r="N192">
            <v>0</v>
          </cell>
          <cell r="P192">
            <v>0</v>
          </cell>
          <cell r="R192">
            <v>132519</v>
          </cell>
          <cell r="T192">
            <v>11.744816748618645</v>
          </cell>
          <cell r="V192">
            <v>7782</v>
          </cell>
          <cell r="X192">
            <v>-132519.19999999998</v>
          </cell>
          <cell r="AB192">
            <v>0</v>
          </cell>
          <cell r="AD192">
            <v>7781.8000000000175</v>
          </cell>
          <cell r="AF192">
            <v>11.744816748618645</v>
          </cell>
          <cell r="AH192">
            <v>0</v>
          </cell>
          <cell r="AJ192">
            <v>0</v>
          </cell>
          <cell r="AN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H193">
            <v>3588.26</v>
          </cell>
          <cell r="J193">
            <v>-3588.26</v>
          </cell>
          <cell r="L193">
            <v>0</v>
          </cell>
          <cell r="N193">
            <v>0</v>
          </cell>
          <cell r="P193">
            <v>0</v>
          </cell>
          <cell r="R193">
            <v>3588</v>
          </cell>
          <cell r="T193">
            <v>14.381270903010032</v>
          </cell>
          <cell r="V193">
            <v>258</v>
          </cell>
          <cell r="X193">
            <v>-3588.26</v>
          </cell>
          <cell r="AB193">
            <v>0</v>
          </cell>
          <cell r="AD193">
            <v>257.73999999999978</v>
          </cell>
          <cell r="AF193">
            <v>14.381270903010032</v>
          </cell>
          <cell r="AH193">
            <v>0</v>
          </cell>
          <cell r="AJ193">
            <v>0</v>
          </cell>
          <cell r="AN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H194">
            <v>59738.080000000002</v>
          </cell>
          <cell r="J194">
            <v>-59738.079999999994</v>
          </cell>
          <cell r="L194">
            <v>0</v>
          </cell>
          <cell r="N194">
            <v>0</v>
          </cell>
          <cell r="P194">
            <v>0</v>
          </cell>
          <cell r="R194">
            <v>59738</v>
          </cell>
          <cell r="T194">
            <v>10.089055542535739</v>
          </cell>
          <cell r="V194">
            <v>3014</v>
          </cell>
          <cell r="X194">
            <v>-59738.079999999994</v>
          </cell>
          <cell r="AB194">
            <v>0</v>
          </cell>
          <cell r="AD194">
            <v>3013.9200000000055</v>
          </cell>
          <cell r="AF194">
            <v>10.089055542535739</v>
          </cell>
          <cell r="AH194">
            <v>0</v>
          </cell>
          <cell r="AJ194">
            <v>0</v>
          </cell>
          <cell r="AN194">
            <v>0</v>
          </cell>
          <cell r="AP194">
            <v>3013.9200000000055</v>
          </cell>
        </row>
        <row r="195">
          <cell r="A195">
            <v>0</v>
          </cell>
          <cell r="F195" t="str">
            <v>TOTAL CONDIT</v>
          </cell>
          <cell r="H195">
            <v>1401313.9600000002</v>
          </cell>
          <cell r="J195">
            <v>-1401313.96</v>
          </cell>
          <cell r="L195">
            <v>0</v>
          </cell>
          <cell r="N195">
            <v>0</v>
          </cell>
          <cell r="P195">
            <v>0</v>
          </cell>
          <cell r="R195">
            <v>1364857</v>
          </cell>
          <cell r="V195">
            <v>78254</v>
          </cell>
          <cell r="X195">
            <v>-1401313.96</v>
          </cell>
          <cell r="AB195">
            <v>0</v>
          </cell>
          <cell r="AD195">
            <v>41797.040000000139</v>
          </cell>
          <cell r="AH195">
            <v>0</v>
          </cell>
          <cell r="AJ195">
            <v>0</v>
          </cell>
          <cell r="AN195">
            <v>0</v>
          </cell>
          <cell r="AP195">
            <v>41797.040000000139</v>
          </cell>
        </row>
        <row r="196">
          <cell r="A196">
            <v>0</v>
          </cell>
        </row>
        <row r="197">
          <cell r="A197">
            <v>0</v>
          </cell>
          <cell r="F197" t="str">
            <v>CUTLER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H198">
            <v>4818.3100000000004</v>
          </cell>
          <cell r="J198">
            <v>0</v>
          </cell>
          <cell r="L198">
            <v>4818.3100000000004</v>
          </cell>
          <cell r="N198">
            <v>0</v>
          </cell>
          <cell r="P198">
            <v>4818.3100000000004</v>
          </cell>
          <cell r="R198">
            <v>2949</v>
          </cell>
          <cell r="T198">
            <v>2.2704211060375443</v>
          </cell>
          <cell r="V198">
            <v>109</v>
          </cell>
          <cell r="X198">
            <v>0</v>
          </cell>
          <cell r="Z198">
            <v>0</v>
          </cell>
          <cell r="AB198">
            <v>0</v>
          </cell>
          <cell r="AD198">
            <v>3058</v>
          </cell>
          <cell r="AF198">
            <v>2.2704211060375443</v>
          </cell>
          <cell r="AH198">
            <v>109</v>
          </cell>
          <cell r="AJ198">
            <v>0</v>
          </cell>
          <cell r="AL198">
            <v>0</v>
          </cell>
          <cell r="AN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H199">
            <v>90968.42</v>
          </cell>
          <cell r="J199">
            <v>0</v>
          </cell>
          <cell r="L199">
            <v>90968.42</v>
          </cell>
          <cell r="N199">
            <v>0</v>
          </cell>
          <cell r="P199">
            <v>90968.42</v>
          </cell>
          <cell r="R199">
            <v>53064</v>
          </cell>
          <cell r="T199">
            <v>2.5123608790392713</v>
          </cell>
          <cell r="V199">
            <v>2285</v>
          </cell>
          <cell r="X199">
            <v>0</v>
          </cell>
          <cell r="Z199">
            <v>0</v>
          </cell>
          <cell r="AB199">
            <v>0</v>
          </cell>
          <cell r="AD199">
            <v>55349</v>
          </cell>
          <cell r="AF199">
            <v>2.5123608790392713</v>
          </cell>
          <cell r="AH199">
            <v>2285</v>
          </cell>
          <cell r="AJ199">
            <v>0</v>
          </cell>
          <cell r="AL199">
            <v>0</v>
          </cell>
          <cell r="AN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H200">
            <v>3968892.28</v>
          </cell>
          <cell r="J200">
            <v>-10181.610000000002</v>
          </cell>
          <cell r="L200">
            <v>3958710.67</v>
          </cell>
          <cell r="N200">
            <v>-10330.4</v>
          </cell>
          <cell r="P200">
            <v>3948380.27</v>
          </cell>
          <cell r="R200">
            <v>1565277</v>
          </cell>
          <cell r="T200">
            <v>3.5730551421973047</v>
          </cell>
          <cell r="V200">
            <v>141629</v>
          </cell>
          <cell r="X200">
            <v>-10181.610000000002</v>
          </cell>
          <cell r="Z200">
            <v>-40</v>
          </cell>
          <cell r="AB200">
            <v>-4072.6440000000007</v>
          </cell>
          <cell r="AD200">
            <v>1692651.7459999998</v>
          </cell>
          <cell r="AF200">
            <v>3.5730551421973047</v>
          </cell>
          <cell r="AH200">
            <v>141262</v>
          </cell>
          <cell r="AJ200">
            <v>-10330.4</v>
          </cell>
          <cell r="AL200">
            <v>-40</v>
          </cell>
          <cell r="AN200">
            <v>-4132.16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H201">
            <v>7553630.7599999998</v>
          </cell>
          <cell r="J201">
            <v>-20906.499999999996</v>
          </cell>
          <cell r="L201">
            <v>7532724.2599999998</v>
          </cell>
          <cell r="N201">
            <v>-21326.660000000007</v>
          </cell>
          <cell r="P201">
            <v>7511397.5999999996</v>
          </cell>
          <cell r="R201">
            <v>3110868</v>
          </cell>
          <cell r="T201">
            <v>2.9960498283834496</v>
          </cell>
          <cell r="V201">
            <v>225997</v>
          </cell>
          <cell r="X201">
            <v>-20906.499999999996</v>
          </cell>
          <cell r="Z201">
            <v>-40</v>
          </cell>
          <cell r="AB201">
            <v>-8362.5999999999985</v>
          </cell>
          <cell r="AD201">
            <v>3307595.9</v>
          </cell>
          <cell r="AF201">
            <v>2.9960498283834496</v>
          </cell>
          <cell r="AH201">
            <v>225365</v>
          </cell>
          <cell r="AJ201">
            <v>-21326.660000000007</v>
          </cell>
          <cell r="AL201">
            <v>-40</v>
          </cell>
          <cell r="AN201">
            <v>-8530.6640000000025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H202">
            <v>11999063.029999999</v>
          </cell>
          <cell r="J202">
            <v>-15164.779999999997</v>
          </cell>
          <cell r="L202">
            <v>11983898.25</v>
          </cell>
          <cell r="N202">
            <v>-16072.03</v>
          </cell>
          <cell r="P202">
            <v>11967826.220000001</v>
          </cell>
          <cell r="R202">
            <v>2130854</v>
          </cell>
          <cell r="T202">
            <v>2.5866739492598643</v>
          </cell>
          <cell r="V202">
            <v>310181</v>
          </cell>
          <cell r="X202">
            <v>-15164.779999999997</v>
          </cell>
          <cell r="Z202">
            <v>-40</v>
          </cell>
          <cell r="AB202">
            <v>-6065.9119999999984</v>
          </cell>
          <cell r="AD202">
            <v>2419804.3080000002</v>
          </cell>
          <cell r="AF202">
            <v>2.5866739492598643</v>
          </cell>
          <cell r="AH202">
            <v>309777</v>
          </cell>
          <cell r="AJ202">
            <v>-16072.03</v>
          </cell>
          <cell r="AL202">
            <v>-40</v>
          </cell>
          <cell r="AN202">
            <v>-6428.8120000000008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H203">
            <v>2564703.0099999998</v>
          </cell>
          <cell r="J203">
            <v>-14780.76</v>
          </cell>
          <cell r="L203">
            <v>2549922.25</v>
          </cell>
          <cell r="N203">
            <v>-15661.689999999999</v>
          </cell>
          <cell r="P203">
            <v>2534260.56</v>
          </cell>
          <cell r="R203">
            <v>510863</v>
          </cell>
          <cell r="T203">
            <v>3.0716569624021646</v>
          </cell>
          <cell r="V203">
            <v>78552</v>
          </cell>
          <cell r="X203">
            <v>-14780.76</v>
          </cell>
          <cell r="Z203">
            <v>-20</v>
          </cell>
          <cell r="AB203">
            <v>-2956.152</v>
          </cell>
          <cell r="AD203">
            <v>571678.08799999999</v>
          </cell>
          <cell r="AF203">
            <v>3.0716569624021646</v>
          </cell>
          <cell r="AH203">
            <v>78084</v>
          </cell>
          <cell r="AJ203">
            <v>-15661.689999999999</v>
          </cell>
          <cell r="AL203">
            <v>-20</v>
          </cell>
          <cell r="AN203">
            <v>-3132.3379999999997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H204">
            <v>12554.11</v>
          </cell>
          <cell r="J204">
            <v>-88.29</v>
          </cell>
          <cell r="L204">
            <v>12465.82</v>
          </cell>
          <cell r="N204">
            <v>-88.87</v>
          </cell>
          <cell r="P204">
            <v>12376.949999999999</v>
          </cell>
          <cell r="R204">
            <v>5906</v>
          </cell>
          <cell r="T204">
            <v>3.5124058118111714</v>
          </cell>
          <cell r="V204">
            <v>439</v>
          </cell>
          <cell r="X204">
            <v>-88.29</v>
          </cell>
          <cell r="Z204">
            <v>-10</v>
          </cell>
          <cell r="AB204">
            <v>-8.8290000000000006</v>
          </cell>
          <cell r="AD204">
            <v>6247.8810000000003</v>
          </cell>
          <cell r="AF204">
            <v>3.5124058118111714</v>
          </cell>
          <cell r="AH204">
            <v>436</v>
          </cell>
          <cell r="AJ204">
            <v>-88.87</v>
          </cell>
          <cell r="AL204">
            <v>-10</v>
          </cell>
          <cell r="AN204">
            <v>-8.8870000000000005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H205">
            <v>572059.24</v>
          </cell>
          <cell r="J205">
            <v>-1420.18</v>
          </cell>
          <cell r="L205">
            <v>570639.05999999994</v>
          </cell>
          <cell r="N205">
            <v>-1440.52</v>
          </cell>
          <cell r="P205">
            <v>569198.53999999992</v>
          </cell>
          <cell r="R205">
            <v>259659</v>
          </cell>
          <cell r="T205">
            <v>3.4165922180778332</v>
          </cell>
          <cell r="V205">
            <v>19521</v>
          </cell>
          <cell r="X205">
            <v>-1420.18</v>
          </cell>
          <cell r="Z205">
            <v>-40</v>
          </cell>
          <cell r="AB205">
            <v>-568.072</v>
          </cell>
          <cell r="AD205">
            <v>277191.74800000002</v>
          </cell>
          <cell r="AF205">
            <v>3.4165922180778332</v>
          </cell>
          <cell r="AH205">
            <v>19472</v>
          </cell>
          <cell r="AJ205">
            <v>-1440.52</v>
          </cell>
          <cell r="AL205">
            <v>-40</v>
          </cell>
          <cell r="AN205">
            <v>-576.20800000000008</v>
          </cell>
          <cell r="AP205">
            <v>294647.02</v>
          </cell>
        </row>
        <row r="206">
          <cell r="A206">
            <v>0</v>
          </cell>
          <cell r="F206" t="str">
            <v>TOTAL CUTLER</v>
          </cell>
          <cell r="H206">
            <v>26766689.159999993</v>
          </cell>
          <cell r="J206">
            <v>-62542.12</v>
          </cell>
          <cell r="L206">
            <v>26704147.039999999</v>
          </cell>
          <cell r="N206">
            <v>-64920.17</v>
          </cell>
          <cell r="P206">
            <v>26639226.869999997</v>
          </cell>
          <cell r="R206">
            <v>7639440</v>
          </cell>
          <cell r="V206">
            <v>778713</v>
          </cell>
          <cell r="X206">
            <v>-62542.12</v>
          </cell>
          <cell r="AB206">
            <v>-22034.208999999999</v>
          </cell>
          <cell r="AD206">
            <v>8333576.6709999992</v>
          </cell>
          <cell r="AH206">
            <v>776790</v>
          </cell>
          <cell r="AJ206">
            <v>-64920.17</v>
          </cell>
          <cell r="AN206">
            <v>-22809.069</v>
          </cell>
          <cell r="AP206">
            <v>9022637.432</v>
          </cell>
        </row>
        <row r="207">
          <cell r="A207">
            <v>0</v>
          </cell>
        </row>
        <row r="208">
          <cell r="A208">
            <v>0</v>
          </cell>
          <cell r="F208" t="str">
            <v>EAGLE POINT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H209">
            <v>12122.48</v>
          </cell>
          <cell r="J209">
            <v>0</v>
          </cell>
          <cell r="L209">
            <v>12122.48</v>
          </cell>
          <cell r="N209">
            <v>0</v>
          </cell>
          <cell r="P209">
            <v>12122.48</v>
          </cell>
          <cell r="R209">
            <v>12122</v>
          </cell>
          <cell r="T209">
            <v>7.2942627150287875E-2</v>
          </cell>
          <cell r="V209">
            <v>9</v>
          </cell>
          <cell r="X209">
            <v>0</v>
          </cell>
          <cell r="Z209">
            <v>0</v>
          </cell>
          <cell r="AB209">
            <v>0</v>
          </cell>
          <cell r="AD209">
            <v>12131</v>
          </cell>
          <cell r="AF209">
            <v>7.2942627150287875E-2</v>
          </cell>
          <cell r="AH209">
            <v>9</v>
          </cell>
          <cell r="AJ209">
            <v>0</v>
          </cell>
          <cell r="AL209">
            <v>0</v>
          </cell>
          <cell r="AN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H210">
            <v>138479.88</v>
          </cell>
          <cell r="J210">
            <v>-354.88999999999993</v>
          </cell>
          <cell r="L210">
            <v>138124.99</v>
          </cell>
          <cell r="N210">
            <v>-360.01</v>
          </cell>
          <cell r="P210">
            <v>137764.97999999998</v>
          </cell>
          <cell r="R210">
            <v>115570</v>
          </cell>
          <cell r="T210">
            <v>1.1694642350154496</v>
          </cell>
          <cell r="V210">
            <v>1617</v>
          </cell>
          <cell r="X210">
            <v>-354.88999999999993</v>
          </cell>
          <cell r="Z210">
            <v>-40</v>
          </cell>
          <cell r="AB210">
            <v>-141.95599999999996</v>
          </cell>
          <cell r="AD210">
            <v>116690.15399999999</v>
          </cell>
          <cell r="AF210">
            <v>1.1694642350154496</v>
          </cell>
          <cell r="AH210">
            <v>1613</v>
          </cell>
          <cell r="AJ210">
            <v>-360.01</v>
          </cell>
          <cell r="AL210">
            <v>-40</v>
          </cell>
          <cell r="AN210">
            <v>-144.00399999999999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H211">
            <v>1227012.53</v>
          </cell>
          <cell r="J211">
            <v>-2059.11</v>
          </cell>
          <cell r="L211">
            <v>1224953.42</v>
          </cell>
          <cell r="N211">
            <v>-2107.35</v>
          </cell>
          <cell r="P211">
            <v>1222846.0699999998</v>
          </cell>
          <cell r="R211">
            <v>1017939</v>
          </cell>
          <cell r="T211">
            <v>1.6526839577760699</v>
          </cell>
          <cell r="V211">
            <v>20262</v>
          </cell>
          <cell r="X211">
            <v>-2059.11</v>
          </cell>
          <cell r="Z211">
            <v>-40</v>
          </cell>
          <cell r="AB211">
            <v>-823.64400000000012</v>
          </cell>
          <cell r="AD211">
            <v>1035318.246</v>
          </cell>
          <cell r="AF211">
            <v>1.6526839577760699</v>
          </cell>
          <cell r="AH211">
            <v>20227</v>
          </cell>
          <cell r="AJ211">
            <v>-2107.35</v>
          </cell>
          <cell r="AL211">
            <v>-40</v>
          </cell>
          <cell r="AN211">
            <v>-842.94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H212">
            <v>251541.42</v>
          </cell>
          <cell r="J212">
            <v>-1901.5500000000002</v>
          </cell>
          <cell r="L212">
            <v>249639.87000000002</v>
          </cell>
          <cell r="N212">
            <v>-1938.9200000000003</v>
          </cell>
          <cell r="P212">
            <v>247700.95</v>
          </cell>
          <cell r="R212">
            <v>249873</v>
          </cell>
          <cell r="T212">
            <v>0.81335808985811919</v>
          </cell>
          <cell r="V212">
            <v>2038</v>
          </cell>
          <cell r="X212">
            <v>-1901.5500000000002</v>
          </cell>
          <cell r="Z212">
            <v>-40</v>
          </cell>
          <cell r="AB212">
            <v>-760.62</v>
          </cell>
          <cell r="AD212">
            <v>249248.83000000002</v>
          </cell>
          <cell r="AF212">
            <v>0.81335808985811919</v>
          </cell>
          <cell r="AH212">
            <v>2023</v>
          </cell>
          <cell r="AJ212">
            <v>-1938.9200000000003</v>
          </cell>
          <cell r="AL212">
            <v>-40</v>
          </cell>
          <cell r="AN212">
            <v>-775.56800000000021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H213">
            <v>98714.47</v>
          </cell>
          <cell r="J213">
            <v>-928.99</v>
          </cell>
          <cell r="L213">
            <v>97785.48</v>
          </cell>
          <cell r="N213">
            <v>-955.18999999999994</v>
          </cell>
          <cell r="P213">
            <v>96830.29</v>
          </cell>
          <cell r="R213">
            <v>69132</v>
          </cell>
          <cell r="T213">
            <v>1.0560680823591184</v>
          </cell>
          <cell r="V213">
            <v>1038</v>
          </cell>
          <cell r="X213">
            <v>-928.99</v>
          </cell>
          <cell r="Z213">
            <v>-20</v>
          </cell>
          <cell r="AB213">
            <v>-185.798</v>
          </cell>
          <cell r="AD213">
            <v>69055.212</v>
          </cell>
          <cell r="AF213">
            <v>1.0560680823591184</v>
          </cell>
          <cell r="AH213">
            <v>1028</v>
          </cell>
          <cell r="AJ213">
            <v>-955.18999999999994</v>
          </cell>
          <cell r="AL213">
            <v>-20</v>
          </cell>
          <cell r="AN213">
            <v>-191.03799999999998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H214">
            <v>105740.65</v>
          </cell>
          <cell r="J214">
            <v>-199.65</v>
          </cell>
          <cell r="L214">
            <v>105541</v>
          </cell>
          <cell r="N214">
            <v>-202.76000000000002</v>
          </cell>
          <cell r="P214">
            <v>105338.24000000001</v>
          </cell>
          <cell r="R214">
            <v>63989</v>
          </cell>
          <cell r="T214">
            <v>2.8241577739242083</v>
          </cell>
          <cell r="V214">
            <v>2983</v>
          </cell>
          <cell r="X214">
            <v>-199.65</v>
          </cell>
          <cell r="Z214">
            <v>-40</v>
          </cell>
          <cell r="AB214">
            <v>-79.86</v>
          </cell>
          <cell r="AD214">
            <v>66692.490000000005</v>
          </cell>
          <cell r="AF214">
            <v>2.8241577739242083</v>
          </cell>
          <cell r="AH214">
            <v>2978</v>
          </cell>
          <cell r="AJ214">
            <v>-202.76000000000002</v>
          </cell>
          <cell r="AL214">
            <v>-40</v>
          </cell>
          <cell r="AN214">
            <v>-81.103999999999999</v>
          </cell>
          <cell r="AP214">
            <v>69386.626000000004</v>
          </cell>
        </row>
        <row r="215">
          <cell r="A215">
            <v>0</v>
          </cell>
          <cell r="F215" t="str">
            <v>TOTAL EAGLE POINT</v>
          </cell>
          <cell r="H215">
            <v>1833611.43</v>
          </cell>
          <cell r="J215">
            <v>-5444.19</v>
          </cell>
          <cell r="L215">
            <v>1828167.24</v>
          </cell>
          <cell r="N215">
            <v>-5564.23</v>
          </cell>
          <cell r="P215">
            <v>1822603.0099999998</v>
          </cell>
          <cell r="R215">
            <v>1528625</v>
          </cell>
          <cell r="V215">
            <v>27947</v>
          </cell>
          <cell r="X215">
            <v>-5444.19</v>
          </cell>
          <cell r="AB215">
            <v>-1991.8780000000002</v>
          </cell>
          <cell r="AD215">
            <v>1549135.9320000003</v>
          </cell>
          <cell r="AH215">
            <v>27878</v>
          </cell>
          <cell r="AJ215">
            <v>-5564.23</v>
          </cell>
          <cell r="AN215">
            <v>-2034.6540000000002</v>
          </cell>
          <cell r="AP215">
            <v>1569415.0479999997</v>
          </cell>
        </row>
        <row r="216">
          <cell r="A216">
            <v>0</v>
          </cell>
        </row>
        <row r="217">
          <cell r="A217">
            <v>0</v>
          </cell>
          <cell r="F217" t="str">
            <v>FOUNTAIN GREEN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H218">
            <v>35549.64</v>
          </cell>
          <cell r="J218">
            <v>-35549.64</v>
          </cell>
          <cell r="L218">
            <v>0</v>
          </cell>
          <cell r="N218">
            <v>0</v>
          </cell>
          <cell r="P218">
            <v>0</v>
          </cell>
          <cell r="R218">
            <v>35550</v>
          </cell>
          <cell r="T218">
            <v>0</v>
          </cell>
          <cell r="V218">
            <v>0</v>
          </cell>
          <cell r="X218">
            <v>-35549.64</v>
          </cell>
          <cell r="AB218">
            <v>0</v>
          </cell>
          <cell r="AD218">
            <v>0.36000000000058208</v>
          </cell>
          <cell r="AF218">
            <v>0</v>
          </cell>
          <cell r="AH218">
            <v>0</v>
          </cell>
          <cell r="AJ218">
            <v>0</v>
          </cell>
          <cell r="AN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H219">
            <v>318832.62</v>
          </cell>
          <cell r="J219">
            <v>-318832.62</v>
          </cell>
          <cell r="L219">
            <v>0</v>
          </cell>
          <cell r="N219">
            <v>0</v>
          </cell>
          <cell r="P219">
            <v>0</v>
          </cell>
          <cell r="R219">
            <v>228155</v>
          </cell>
          <cell r="T219">
            <v>1.3024407922900259</v>
          </cell>
          <cell r="V219">
            <v>2076</v>
          </cell>
          <cell r="X219">
            <v>-318832.62</v>
          </cell>
          <cell r="AB219">
            <v>0</v>
          </cell>
          <cell r="AD219">
            <v>-88601.62</v>
          </cell>
          <cell r="AF219">
            <v>1.3024407922900259</v>
          </cell>
          <cell r="AH219">
            <v>0</v>
          </cell>
          <cell r="AJ219">
            <v>0</v>
          </cell>
          <cell r="AN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H220">
            <v>92199.14</v>
          </cell>
          <cell r="J220">
            <v>-92199.14</v>
          </cell>
          <cell r="L220">
            <v>0</v>
          </cell>
          <cell r="N220">
            <v>0</v>
          </cell>
          <cell r="P220">
            <v>0</v>
          </cell>
          <cell r="R220">
            <v>92199</v>
          </cell>
          <cell r="T220">
            <v>0</v>
          </cell>
          <cell r="V220">
            <v>0</v>
          </cell>
          <cell r="X220">
            <v>-92199.14</v>
          </cell>
          <cell r="AB220">
            <v>0</v>
          </cell>
          <cell r="AD220">
            <v>-0.13999999999941792</v>
          </cell>
          <cell r="AF220">
            <v>0</v>
          </cell>
          <cell r="AH220">
            <v>0</v>
          </cell>
          <cell r="AJ220">
            <v>0</v>
          </cell>
          <cell r="AN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H221">
            <v>145374.73000000001</v>
          </cell>
          <cell r="J221">
            <v>-145374.72999999998</v>
          </cell>
          <cell r="L221">
            <v>0</v>
          </cell>
          <cell r="N221">
            <v>0</v>
          </cell>
          <cell r="P221">
            <v>0</v>
          </cell>
          <cell r="R221">
            <v>78464</v>
          </cell>
          <cell r="T221">
            <v>0.23831225654046118</v>
          </cell>
          <cell r="V221">
            <v>173</v>
          </cell>
          <cell r="X221">
            <v>-145374.72999999998</v>
          </cell>
          <cell r="AB221">
            <v>0</v>
          </cell>
          <cell r="AD221">
            <v>-66737.729999999981</v>
          </cell>
          <cell r="AF221">
            <v>0.23831225654046118</v>
          </cell>
          <cell r="AH221">
            <v>0</v>
          </cell>
          <cell r="AJ221">
            <v>0</v>
          </cell>
          <cell r="AN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H222">
            <v>1261.1500000000001</v>
          </cell>
          <cell r="J222">
            <v>-1261.1500000000001</v>
          </cell>
          <cell r="L222">
            <v>0</v>
          </cell>
          <cell r="N222">
            <v>0</v>
          </cell>
          <cell r="P222">
            <v>0</v>
          </cell>
          <cell r="R222">
            <v>1261</v>
          </cell>
          <cell r="T222">
            <v>0</v>
          </cell>
          <cell r="V222">
            <v>0</v>
          </cell>
          <cell r="X222">
            <v>-1261.1500000000001</v>
          </cell>
          <cell r="AB222">
            <v>0</v>
          </cell>
          <cell r="AD222">
            <v>-0.15000000000009095</v>
          </cell>
          <cell r="AF222">
            <v>0</v>
          </cell>
          <cell r="AH222">
            <v>0</v>
          </cell>
          <cell r="AJ222">
            <v>0</v>
          </cell>
          <cell r="AN222">
            <v>0</v>
          </cell>
          <cell r="AP222">
            <v>-0.15000000000009095</v>
          </cell>
        </row>
        <row r="223">
          <cell r="A223">
            <v>0</v>
          </cell>
          <cell r="F223" t="str">
            <v>TOTAL FOUNTAIN GREEN</v>
          </cell>
          <cell r="H223">
            <v>593217.28000000003</v>
          </cell>
          <cell r="J223">
            <v>-593217.28000000003</v>
          </cell>
          <cell r="L223">
            <v>0</v>
          </cell>
          <cell r="N223">
            <v>0</v>
          </cell>
          <cell r="P223">
            <v>0</v>
          </cell>
          <cell r="R223">
            <v>435629</v>
          </cell>
          <cell r="V223">
            <v>2249</v>
          </cell>
          <cell r="X223">
            <v>-593217.28000000003</v>
          </cell>
          <cell r="AB223">
            <v>0</v>
          </cell>
          <cell r="AD223">
            <v>-155339.27999999997</v>
          </cell>
          <cell r="AH223">
            <v>0</v>
          </cell>
          <cell r="AJ223">
            <v>0</v>
          </cell>
          <cell r="AN223">
            <v>0</v>
          </cell>
          <cell r="AP223">
            <v>-155339.27999999997</v>
          </cell>
        </row>
        <row r="224">
          <cell r="A224">
            <v>0</v>
          </cell>
        </row>
        <row r="225">
          <cell r="A225">
            <v>0</v>
          </cell>
          <cell r="F225" t="str">
            <v>GRANITE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H226">
            <v>534780.84</v>
          </cell>
          <cell r="J226">
            <v>-1168.6200000000001</v>
          </cell>
          <cell r="L226">
            <v>533612.22</v>
          </cell>
          <cell r="N226">
            <v>-1184.5800000000002</v>
          </cell>
          <cell r="P226">
            <v>532427.64</v>
          </cell>
          <cell r="R226">
            <v>130303</v>
          </cell>
          <cell r="T226">
            <v>2.164497105249513</v>
          </cell>
          <cell r="V226">
            <v>11563</v>
          </cell>
          <cell r="X226">
            <v>-1168.6200000000001</v>
          </cell>
          <cell r="Z226">
            <v>-40</v>
          </cell>
          <cell r="AB226">
            <v>-467.44800000000004</v>
          </cell>
          <cell r="AD226">
            <v>140229.932</v>
          </cell>
          <cell r="AF226">
            <v>2.164497105249513</v>
          </cell>
          <cell r="AH226">
            <v>11537</v>
          </cell>
          <cell r="AJ226">
            <v>-1184.5800000000002</v>
          </cell>
          <cell r="AL226">
            <v>-40</v>
          </cell>
          <cell r="AN226">
            <v>-473.83200000000005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H227">
            <v>3769782.29</v>
          </cell>
          <cell r="J227">
            <v>-5048.33</v>
          </cell>
          <cell r="L227">
            <v>3764733.96</v>
          </cell>
          <cell r="N227">
            <v>-5165.7800000000007</v>
          </cell>
          <cell r="P227">
            <v>3759568.18</v>
          </cell>
          <cell r="R227">
            <v>1289268</v>
          </cell>
          <cell r="T227">
            <v>3.29072038816782</v>
          </cell>
          <cell r="V227">
            <v>123970</v>
          </cell>
          <cell r="X227">
            <v>-5048.33</v>
          </cell>
          <cell r="Z227">
            <v>-40</v>
          </cell>
          <cell r="AB227">
            <v>-2019.3320000000001</v>
          </cell>
          <cell r="AD227">
            <v>1406170.338</v>
          </cell>
          <cell r="AF227">
            <v>3.29072038816782</v>
          </cell>
          <cell r="AH227">
            <v>123802</v>
          </cell>
          <cell r="AJ227">
            <v>-5165.7800000000007</v>
          </cell>
          <cell r="AL227">
            <v>-40</v>
          </cell>
          <cell r="AN227">
            <v>-2066.3119999999999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H228">
            <v>720702.06</v>
          </cell>
          <cell r="J228">
            <v>-2666.7000000000003</v>
          </cell>
          <cell r="L228">
            <v>718035.3600000001</v>
          </cell>
          <cell r="N228">
            <v>-2788.06</v>
          </cell>
          <cell r="P228">
            <v>715247.3</v>
          </cell>
          <cell r="R228">
            <v>356684</v>
          </cell>
          <cell r="T228">
            <v>2.5991505221554254</v>
          </cell>
          <cell r="V228">
            <v>18697</v>
          </cell>
          <cell r="X228">
            <v>-2666.7000000000003</v>
          </cell>
          <cell r="Z228">
            <v>-40</v>
          </cell>
          <cell r="AB228">
            <v>-1066.68</v>
          </cell>
          <cell r="AD228">
            <v>371647.62</v>
          </cell>
          <cell r="AF228">
            <v>2.5991505221554254</v>
          </cell>
          <cell r="AH228">
            <v>18627</v>
          </cell>
          <cell r="AJ228">
            <v>-2788.06</v>
          </cell>
          <cell r="AL228">
            <v>-40</v>
          </cell>
          <cell r="AN228">
            <v>-1115.2239999999999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H229">
            <v>210624.63</v>
          </cell>
          <cell r="J229">
            <v>-1919.35</v>
          </cell>
          <cell r="L229">
            <v>208705.28</v>
          </cell>
          <cell r="N229">
            <v>-1957.5699999999997</v>
          </cell>
          <cell r="P229">
            <v>206747.71</v>
          </cell>
          <cell r="R229">
            <v>88372</v>
          </cell>
          <cell r="T229">
            <v>2.870011370390853</v>
          </cell>
          <cell r="V229">
            <v>6017</v>
          </cell>
          <cell r="X229">
            <v>-1919.35</v>
          </cell>
          <cell r="Z229">
            <v>-20</v>
          </cell>
          <cell r="AB229">
            <v>-383.87</v>
          </cell>
          <cell r="AD229">
            <v>92085.78</v>
          </cell>
          <cell r="AF229">
            <v>2.870011370390853</v>
          </cell>
          <cell r="AH229">
            <v>5962</v>
          </cell>
          <cell r="AJ229">
            <v>-1957.5699999999997</v>
          </cell>
          <cell r="AL229">
            <v>-20</v>
          </cell>
          <cell r="AN229">
            <v>-391.51399999999995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H230">
            <v>1409.81</v>
          </cell>
          <cell r="J230">
            <v>-12.18</v>
          </cell>
          <cell r="L230">
            <v>1397.6299999999999</v>
          </cell>
          <cell r="N230">
            <v>-12.28</v>
          </cell>
          <cell r="P230">
            <v>1385.35</v>
          </cell>
          <cell r="R230">
            <v>832</v>
          </cell>
          <cell r="T230">
            <v>2.3201483352453667</v>
          </cell>
          <cell r="V230">
            <v>33</v>
          </cell>
          <cell r="X230">
            <v>-12.18</v>
          </cell>
          <cell r="Z230">
            <v>-10</v>
          </cell>
          <cell r="AB230">
            <v>-1.218</v>
          </cell>
          <cell r="AD230">
            <v>851.60200000000009</v>
          </cell>
          <cell r="AF230">
            <v>2.3201483352453667</v>
          </cell>
          <cell r="AH230">
            <v>32</v>
          </cell>
          <cell r="AJ230">
            <v>-12.28</v>
          </cell>
          <cell r="AL230">
            <v>-10</v>
          </cell>
          <cell r="AN230">
            <v>-1.228</v>
          </cell>
          <cell r="AP230">
            <v>870.09400000000016</v>
          </cell>
        </row>
        <row r="231">
          <cell r="A231">
            <v>0</v>
          </cell>
          <cell r="F231" t="str">
            <v>TOTAL GRANITE</v>
          </cell>
          <cell r="H231">
            <v>5237299.629999999</v>
          </cell>
          <cell r="J231">
            <v>-10815.18</v>
          </cell>
          <cell r="L231">
            <v>5226484.45</v>
          </cell>
          <cell r="N231">
            <v>-11108.27</v>
          </cell>
          <cell r="P231">
            <v>5215376.18</v>
          </cell>
          <cell r="R231">
            <v>1865459</v>
          </cell>
          <cell r="V231">
            <v>160280</v>
          </cell>
          <cell r="X231">
            <v>-10815.18</v>
          </cell>
          <cell r="AB231">
            <v>-3938.5479999999998</v>
          </cell>
          <cell r="AD231">
            <v>2010985.2720000001</v>
          </cell>
          <cell r="AH231">
            <v>159960</v>
          </cell>
          <cell r="AJ231">
            <v>-11108.27</v>
          </cell>
          <cell r="AN231">
            <v>-4048.1099999999997</v>
          </cell>
          <cell r="AP231">
            <v>2155788.892</v>
          </cell>
        </row>
        <row r="232">
          <cell r="A232">
            <v>0</v>
          </cell>
        </row>
        <row r="233">
          <cell r="A233">
            <v>0</v>
          </cell>
          <cell r="F233" t="str">
            <v>KLAMATH RIVER</v>
          </cell>
          <cell r="Z233">
            <v>0</v>
          </cell>
          <cell r="AL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H234">
            <v>638992.96</v>
          </cell>
          <cell r="J234">
            <v>0</v>
          </cell>
          <cell r="L234">
            <v>638992.96</v>
          </cell>
          <cell r="N234">
            <v>0</v>
          </cell>
          <cell r="P234">
            <v>638992.96</v>
          </cell>
          <cell r="R234">
            <v>301660</v>
          </cell>
          <cell r="T234">
            <v>1.8115655343018586</v>
          </cell>
          <cell r="V234">
            <v>11576</v>
          </cell>
          <cell r="X234">
            <v>0</v>
          </cell>
          <cell r="Z234">
            <v>0</v>
          </cell>
          <cell r="AB234">
            <v>0</v>
          </cell>
          <cell r="AD234">
            <v>313236</v>
          </cell>
          <cell r="AF234">
            <v>1.8115655343018586</v>
          </cell>
          <cell r="AH234">
            <v>11576</v>
          </cell>
          <cell r="AJ234">
            <v>0</v>
          </cell>
          <cell r="AL234">
            <v>0</v>
          </cell>
          <cell r="AN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H235">
            <v>252509.75</v>
          </cell>
          <cell r="J235">
            <v>0</v>
          </cell>
          <cell r="L235">
            <v>252509.75</v>
          </cell>
          <cell r="N235">
            <v>0</v>
          </cell>
          <cell r="P235">
            <v>252509.75</v>
          </cell>
          <cell r="R235">
            <v>152481</v>
          </cell>
          <cell r="T235">
            <v>1.3507192187395232</v>
          </cell>
          <cell r="V235">
            <v>3411</v>
          </cell>
          <cell r="X235">
            <v>0</v>
          </cell>
          <cell r="Z235">
            <v>0</v>
          </cell>
          <cell r="AB235">
            <v>0</v>
          </cell>
          <cell r="AD235">
            <v>155892</v>
          </cell>
          <cell r="AF235">
            <v>1.3507192187395232</v>
          </cell>
          <cell r="AH235">
            <v>3411</v>
          </cell>
          <cell r="AJ235">
            <v>0</v>
          </cell>
          <cell r="AL235">
            <v>0</v>
          </cell>
          <cell r="AN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H236">
            <v>902611.29</v>
          </cell>
          <cell r="J236">
            <v>-2434.4500000000003</v>
          </cell>
          <cell r="L236">
            <v>900176.84000000008</v>
          </cell>
          <cell r="N236">
            <v>-2468.6</v>
          </cell>
          <cell r="P236">
            <v>897708.24000000011</v>
          </cell>
          <cell r="R236">
            <v>394187</v>
          </cell>
          <cell r="T236">
            <v>1.6240967096476795</v>
          </cell>
          <cell r="V236">
            <v>14640</v>
          </cell>
          <cell r="X236">
            <v>-2434.4500000000003</v>
          </cell>
          <cell r="Z236">
            <v>-40</v>
          </cell>
          <cell r="AB236">
            <v>-973.7800000000002</v>
          </cell>
          <cell r="AD236">
            <v>405418.76999999996</v>
          </cell>
          <cell r="AF236">
            <v>1.6240967096476795</v>
          </cell>
          <cell r="AH236">
            <v>14600</v>
          </cell>
          <cell r="AJ236">
            <v>-2468.6</v>
          </cell>
          <cell r="AL236">
            <v>-40</v>
          </cell>
          <cell r="AN236">
            <v>-987.44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H237">
            <v>11773874.4</v>
          </cell>
          <cell r="J237">
            <v>-28665.649999999998</v>
          </cell>
          <cell r="L237">
            <v>11745208.75</v>
          </cell>
          <cell r="N237">
            <v>-29287.499999999996</v>
          </cell>
          <cell r="P237">
            <v>11715921.25</v>
          </cell>
          <cell r="R237">
            <v>6851048</v>
          </cell>
          <cell r="T237">
            <v>1.5260961681651486</v>
          </cell>
          <cell r="V237">
            <v>179462</v>
          </cell>
          <cell r="X237">
            <v>-28665.649999999998</v>
          </cell>
          <cell r="Z237">
            <v>-40</v>
          </cell>
          <cell r="AB237">
            <v>-11466.26</v>
          </cell>
          <cell r="AD237">
            <v>6990378.0899999999</v>
          </cell>
          <cell r="AF237">
            <v>1.5260961681651486</v>
          </cell>
          <cell r="AH237">
            <v>179020</v>
          </cell>
          <cell r="AJ237">
            <v>-29287.499999999996</v>
          </cell>
          <cell r="AL237">
            <v>-40</v>
          </cell>
          <cell r="AN237">
            <v>-11714.999999999998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H238">
            <v>284202.95</v>
          </cell>
          <cell r="J238">
            <v>-3496.5899999999997</v>
          </cell>
          <cell r="L238">
            <v>280706.36</v>
          </cell>
          <cell r="N238">
            <v>-3481.72</v>
          </cell>
          <cell r="P238">
            <v>277224.64</v>
          </cell>
          <cell r="R238">
            <v>175105</v>
          </cell>
          <cell r="T238">
            <v>2.0138392488502475</v>
          </cell>
          <cell r="V238">
            <v>5688</v>
          </cell>
          <cell r="X238">
            <v>-3496.5899999999997</v>
          </cell>
          <cell r="Z238">
            <v>-40</v>
          </cell>
          <cell r="AB238">
            <v>-1398.6359999999997</v>
          </cell>
          <cell r="AD238">
            <v>175897.774</v>
          </cell>
          <cell r="AF238">
            <v>2.0138392488502475</v>
          </cell>
          <cell r="AH238">
            <v>5618</v>
          </cell>
          <cell r="AJ238">
            <v>-3481.72</v>
          </cell>
          <cell r="AL238">
            <v>-40</v>
          </cell>
          <cell r="AN238">
            <v>-1392.6879999999999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H239">
            <v>850584.91</v>
          </cell>
          <cell r="J239">
            <v>-6897.67</v>
          </cell>
          <cell r="L239">
            <v>843687.24</v>
          </cell>
          <cell r="N239">
            <v>-7073.21</v>
          </cell>
          <cell r="P239">
            <v>836614.03</v>
          </cell>
          <cell r="R239">
            <v>349150</v>
          </cell>
          <cell r="T239">
            <v>2.3552261041477278</v>
          </cell>
          <cell r="V239">
            <v>19952</v>
          </cell>
          <cell r="X239">
            <v>-6897.67</v>
          </cell>
          <cell r="Z239">
            <v>-20</v>
          </cell>
          <cell r="AB239">
            <v>-1379.5339999999999</v>
          </cell>
          <cell r="AD239">
            <v>360824.79600000003</v>
          </cell>
          <cell r="AF239">
            <v>2.3552261041477278</v>
          </cell>
          <cell r="AH239">
            <v>19787</v>
          </cell>
          <cell r="AJ239">
            <v>-7073.21</v>
          </cell>
          <cell r="AL239">
            <v>-20</v>
          </cell>
          <cell r="AN239">
            <v>-1414.6420000000001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H240">
            <v>61787.58</v>
          </cell>
          <cell r="J240">
            <v>-647.87</v>
          </cell>
          <cell r="L240">
            <v>61139.71</v>
          </cell>
          <cell r="N240">
            <v>-651.02</v>
          </cell>
          <cell r="P240">
            <v>60488.69</v>
          </cell>
          <cell r="R240">
            <v>32488</v>
          </cell>
          <cell r="T240">
            <v>1.4512088393941012</v>
          </cell>
          <cell r="V240">
            <v>892</v>
          </cell>
          <cell r="X240">
            <v>-647.87</v>
          </cell>
          <cell r="Z240">
            <v>-10</v>
          </cell>
          <cell r="AB240">
            <v>-64.786999999999992</v>
          </cell>
          <cell r="AD240">
            <v>32667.343000000001</v>
          </cell>
          <cell r="AF240">
            <v>1.4512088393941012</v>
          </cell>
          <cell r="AH240">
            <v>883</v>
          </cell>
          <cell r="AJ240">
            <v>-651.02</v>
          </cell>
          <cell r="AL240">
            <v>-10</v>
          </cell>
          <cell r="AN240">
            <v>-65.102000000000004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H241">
            <v>241074.81</v>
          </cell>
          <cell r="J241">
            <v>-615.86</v>
          </cell>
          <cell r="L241">
            <v>240458.95</v>
          </cell>
          <cell r="N241">
            <v>-624.79000000000008</v>
          </cell>
          <cell r="P241">
            <v>239834.16</v>
          </cell>
          <cell r="R241">
            <v>112137</v>
          </cell>
          <cell r="T241">
            <v>1.757372347736557</v>
          </cell>
          <cell r="V241">
            <v>4231</v>
          </cell>
          <cell r="X241">
            <v>-615.86</v>
          </cell>
          <cell r="Z241">
            <v>-40</v>
          </cell>
          <cell r="AB241">
            <v>-246.34400000000002</v>
          </cell>
          <cell r="AD241">
            <v>115505.796</v>
          </cell>
          <cell r="AF241">
            <v>1.757372347736557</v>
          </cell>
          <cell r="AH241">
            <v>4220</v>
          </cell>
          <cell r="AJ241">
            <v>-624.79000000000008</v>
          </cell>
          <cell r="AL241">
            <v>-40</v>
          </cell>
          <cell r="AN241">
            <v>-249.91600000000003</v>
          </cell>
          <cell r="AP241">
            <v>118851.09000000001</v>
          </cell>
        </row>
        <row r="242">
          <cell r="A242">
            <v>0</v>
          </cell>
          <cell r="F242" t="str">
            <v>TOTAL KLAMATH RIVER</v>
          </cell>
          <cell r="H242">
            <v>15005638.65</v>
          </cell>
          <cell r="J242">
            <v>-42758.09</v>
          </cell>
          <cell r="L242">
            <v>14962880.560000001</v>
          </cell>
          <cell r="N242">
            <v>-43586.839999999989</v>
          </cell>
          <cell r="P242">
            <v>14919293.719999999</v>
          </cell>
          <cell r="R242">
            <v>8368256</v>
          </cell>
          <cell r="V242">
            <v>239852</v>
          </cell>
          <cell r="X242">
            <v>-42758.09</v>
          </cell>
          <cell r="AB242">
            <v>-15529.341</v>
          </cell>
          <cell r="AD242">
            <v>8549820.5690000001</v>
          </cell>
          <cell r="AH242">
            <v>239115</v>
          </cell>
          <cell r="AJ242">
            <v>-43586.839999999989</v>
          </cell>
          <cell r="AN242">
            <v>-15824.787999999999</v>
          </cell>
          <cell r="AP242">
            <v>8729523.9410000015</v>
          </cell>
        </row>
        <row r="243">
          <cell r="A243">
            <v>0</v>
          </cell>
        </row>
        <row r="244">
          <cell r="A244">
            <v>0</v>
          </cell>
          <cell r="F244" t="str">
            <v>KLAMATH RIVER - ACCELERATED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H245">
            <v>40941.300000000003</v>
          </cell>
          <cell r="J245">
            <v>0</v>
          </cell>
          <cell r="L245">
            <v>40941.300000000003</v>
          </cell>
          <cell r="N245">
            <v>0</v>
          </cell>
          <cell r="P245">
            <v>40941.300000000003</v>
          </cell>
          <cell r="R245">
            <v>22851</v>
          </cell>
          <cell r="T245">
            <v>5.45</v>
          </cell>
          <cell r="V245">
            <v>2231</v>
          </cell>
          <cell r="X245">
            <v>0</v>
          </cell>
          <cell r="Z245">
            <v>0</v>
          </cell>
          <cell r="AB245">
            <v>0</v>
          </cell>
          <cell r="AD245">
            <v>25082</v>
          </cell>
          <cell r="AF245">
            <v>5.45</v>
          </cell>
          <cell r="AH245">
            <v>2231</v>
          </cell>
          <cell r="AJ245">
            <v>0</v>
          </cell>
          <cell r="AL245">
            <v>0</v>
          </cell>
          <cell r="AN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H246">
            <v>1029.5</v>
          </cell>
          <cell r="J246">
            <v>0</v>
          </cell>
          <cell r="L246">
            <v>1029.5</v>
          </cell>
          <cell r="N246">
            <v>0</v>
          </cell>
          <cell r="P246">
            <v>1029.5</v>
          </cell>
          <cell r="R246">
            <v>575</v>
          </cell>
          <cell r="T246">
            <v>5.44</v>
          </cell>
          <cell r="V246">
            <v>56</v>
          </cell>
          <cell r="X246">
            <v>0</v>
          </cell>
          <cell r="Z246">
            <v>0</v>
          </cell>
          <cell r="AB246">
            <v>0</v>
          </cell>
          <cell r="AD246">
            <v>631</v>
          </cell>
          <cell r="AF246">
            <v>5.44</v>
          </cell>
          <cell r="AH246">
            <v>56</v>
          </cell>
          <cell r="AJ246">
            <v>0</v>
          </cell>
          <cell r="AL246">
            <v>0</v>
          </cell>
          <cell r="AN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H247">
            <v>13625273.83</v>
          </cell>
          <cell r="J247">
            <v>0</v>
          </cell>
          <cell r="L247">
            <v>13625273.83</v>
          </cell>
          <cell r="N247">
            <v>0</v>
          </cell>
          <cell r="P247">
            <v>13625273.83</v>
          </cell>
          <cell r="R247">
            <v>4600664</v>
          </cell>
          <cell r="T247">
            <v>8.2799999999999994</v>
          </cell>
          <cell r="V247">
            <v>1128173</v>
          </cell>
          <cell r="X247">
            <v>0</v>
          </cell>
          <cell r="Z247">
            <v>-40</v>
          </cell>
          <cell r="AB247">
            <v>0</v>
          </cell>
          <cell r="AD247">
            <v>5728837</v>
          </cell>
          <cell r="AF247">
            <v>8.2799999999999994</v>
          </cell>
          <cell r="AH247">
            <v>1128173</v>
          </cell>
          <cell r="AJ247">
            <v>0</v>
          </cell>
          <cell r="AL247">
            <v>-40</v>
          </cell>
          <cell r="AN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H248">
            <v>33571693.159999996</v>
          </cell>
          <cell r="J248">
            <v>0</v>
          </cell>
          <cell r="L248">
            <v>33571693.159999996</v>
          </cell>
          <cell r="N248">
            <v>0</v>
          </cell>
          <cell r="P248">
            <v>33571693.159999996</v>
          </cell>
          <cell r="R248">
            <v>14772572</v>
          </cell>
          <cell r="T248">
            <v>7</v>
          </cell>
          <cell r="V248">
            <v>2350019</v>
          </cell>
          <cell r="X248">
            <v>0</v>
          </cell>
          <cell r="Z248">
            <v>-40</v>
          </cell>
          <cell r="AB248">
            <v>0</v>
          </cell>
          <cell r="AD248">
            <v>17122591</v>
          </cell>
          <cell r="AF248">
            <v>7</v>
          </cell>
          <cell r="AH248">
            <v>2350019</v>
          </cell>
          <cell r="AJ248">
            <v>0</v>
          </cell>
          <cell r="AL248">
            <v>-40</v>
          </cell>
          <cell r="AN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H249">
            <v>17770236.870000001</v>
          </cell>
          <cell r="J249">
            <v>0</v>
          </cell>
          <cell r="L249">
            <v>17770236.870000001</v>
          </cell>
          <cell r="N249">
            <v>0</v>
          </cell>
          <cell r="P249">
            <v>17770236.870000001</v>
          </cell>
          <cell r="R249">
            <v>6645186</v>
          </cell>
          <cell r="T249">
            <v>7.83</v>
          </cell>
          <cell r="V249">
            <v>1391410</v>
          </cell>
          <cell r="X249">
            <v>0</v>
          </cell>
          <cell r="Z249">
            <v>-40</v>
          </cell>
          <cell r="AB249">
            <v>0</v>
          </cell>
          <cell r="AD249">
            <v>8036596</v>
          </cell>
          <cell r="AF249">
            <v>7.83</v>
          </cell>
          <cell r="AH249">
            <v>1391410</v>
          </cell>
          <cell r="AJ249">
            <v>0</v>
          </cell>
          <cell r="AL249">
            <v>-40</v>
          </cell>
          <cell r="AN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H250">
            <v>15513216.33</v>
          </cell>
          <cell r="J250">
            <v>0</v>
          </cell>
          <cell r="L250">
            <v>15513216.33</v>
          </cell>
          <cell r="N250">
            <v>0</v>
          </cell>
          <cell r="P250">
            <v>15513216.33</v>
          </cell>
          <cell r="R250">
            <v>4197579</v>
          </cell>
          <cell r="T250">
            <v>9.1199999999999992</v>
          </cell>
          <cell r="V250">
            <v>1414805</v>
          </cell>
          <cell r="X250">
            <v>0</v>
          </cell>
          <cell r="Z250">
            <v>-20</v>
          </cell>
          <cell r="AB250">
            <v>0</v>
          </cell>
          <cell r="AD250">
            <v>5612384</v>
          </cell>
          <cell r="AF250">
            <v>9.1199999999999992</v>
          </cell>
          <cell r="AH250">
            <v>1414805</v>
          </cell>
          <cell r="AJ250">
            <v>0</v>
          </cell>
          <cell r="AL250">
            <v>-20</v>
          </cell>
          <cell r="AN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H251">
            <v>169253.74</v>
          </cell>
          <cell r="J251">
            <v>0</v>
          </cell>
          <cell r="L251">
            <v>169253.74</v>
          </cell>
          <cell r="N251">
            <v>0</v>
          </cell>
          <cell r="P251">
            <v>169253.74</v>
          </cell>
          <cell r="R251">
            <v>84767</v>
          </cell>
          <cell r="T251">
            <v>6.24</v>
          </cell>
          <cell r="V251">
            <v>10561</v>
          </cell>
          <cell r="X251">
            <v>0</v>
          </cell>
          <cell r="Z251">
            <v>-10</v>
          </cell>
          <cell r="AB251">
            <v>0</v>
          </cell>
          <cell r="AD251">
            <v>95328</v>
          </cell>
          <cell r="AF251">
            <v>6.24</v>
          </cell>
          <cell r="AH251">
            <v>10561</v>
          </cell>
          <cell r="AJ251">
            <v>0</v>
          </cell>
          <cell r="AL251">
            <v>-10</v>
          </cell>
          <cell r="AN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H252">
            <v>2547856.13</v>
          </cell>
          <cell r="J252">
            <v>0</v>
          </cell>
          <cell r="L252">
            <v>2547856.13</v>
          </cell>
          <cell r="N252">
            <v>0</v>
          </cell>
          <cell r="P252">
            <v>2547856.13</v>
          </cell>
          <cell r="R252">
            <v>1023786</v>
          </cell>
          <cell r="T252">
            <v>7.48</v>
          </cell>
          <cell r="V252">
            <v>190580</v>
          </cell>
          <cell r="X252">
            <v>0</v>
          </cell>
          <cell r="Z252">
            <v>-40</v>
          </cell>
          <cell r="AB252">
            <v>0</v>
          </cell>
          <cell r="AD252">
            <v>1214366</v>
          </cell>
          <cell r="AF252">
            <v>7.48</v>
          </cell>
          <cell r="AH252">
            <v>190580</v>
          </cell>
          <cell r="AJ252">
            <v>0</v>
          </cell>
          <cell r="AL252">
            <v>-40</v>
          </cell>
          <cell r="AN252">
            <v>0</v>
          </cell>
          <cell r="AP252">
            <v>1404946</v>
          </cell>
        </row>
        <row r="253">
          <cell r="A253">
            <v>0</v>
          </cell>
          <cell r="F253" t="str">
            <v>TOTAL KLAMATH RIVER ACCELERATED</v>
          </cell>
          <cell r="H253">
            <v>83239500.859999985</v>
          </cell>
          <cell r="J253">
            <v>0</v>
          </cell>
          <cell r="L253">
            <v>83239500.859999985</v>
          </cell>
          <cell r="N253">
            <v>0</v>
          </cell>
          <cell r="P253">
            <v>83239500.859999985</v>
          </cell>
          <cell r="R253">
            <v>31347980</v>
          </cell>
          <cell r="V253">
            <v>6487835</v>
          </cell>
          <cell r="X253">
            <v>0</v>
          </cell>
          <cell r="AB253">
            <v>0</v>
          </cell>
          <cell r="AD253">
            <v>37835815</v>
          </cell>
          <cell r="AH253">
            <v>6487835</v>
          </cell>
          <cell r="AJ253">
            <v>0</v>
          </cell>
          <cell r="AN253">
            <v>0</v>
          </cell>
          <cell r="AP253">
            <v>44323650</v>
          </cell>
        </row>
        <row r="254">
          <cell r="A254">
            <v>0</v>
          </cell>
        </row>
        <row r="255">
          <cell r="A255">
            <v>0</v>
          </cell>
          <cell r="F255" t="str">
            <v>LAST CHANCE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H256">
            <v>448394.01</v>
          </cell>
          <cell r="J256">
            <v>-1006.52</v>
          </cell>
          <cell r="L256">
            <v>447387.49</v>
          </cell>
          <cell r="N256">
            <v>-1020.6200000000001</v>
          </cell>
          <cell r="P256">
            <v>446366.87</v>
          </cell>
          <cell r="R256">
            <v>244819</v>
          </cell>
          <cell r="T256">
            <v>2.9793977598763832</v>
          </cell>
          <cell r="V256">
            <v>13344</v>
          </cell>
          <cell r="X256">
            <v>-1006.52</v>
          </cell>
          <cell r="Z256">
            <v>-40</v>
          </cell>
          <cell r="AB256">
            <v>-402.608</v>
          </cell>
          <cell r="AD256">
            <v>256753.872</v>
          </cell>
          <cell r="AF256">
            <v>2.9793977598763832</v>
          </cell>
          <cell r="AH256">
            <v>13314</v>
          </cell>
          <cell r="AJ256">
            <v>-1020.6200000000001</v>
          </cell>
          <cell r="AL256">
            <v>-40</v>
          </cell>
          <cell r="AN256">
            <v>-408.24800000000005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H257">
            <v>959002.13</v>
          </cell>
          <cell r="J257">
            <v>-1369.63</v>
          </cell>
          <cell r="L257">
            <v>957632.5</v>
          </cell>
          <cell r="N257">
            <v>-1403.1</v>
          </cell>
          <cell r="P257">
            <v>956229.4</v>
          </cell>
          <cell r="R257">
            <v>454436</v>
          </cell>
          <cell r="T257">
            <v>2.9881890259291586</v>
          </cell>
          <cell r="V257">
            <v>28636</v>
          </cell>
          <cell r="X257">
            <v>-1369.63</v>
          </cell>
          <cell r="Z257">
            <v>-40</v>
          </cell>
          <cell r="AB257">
            <v>-547.85200000000009</v>
          </cell>
          <cell r="AD257">
            <v>481154.51799999998</v>
          </cell>
          <cell r="AF257">
            <v>2.9881890259291586</v>
          </cell>
          <cell r="AH257">
            <v>28595</v>
          </cell>
          <cell r="AJ257">
            <v>-1403.1</v>
          </cell>
          <cell r="AL257">
            <v>-40</v>
          </cell>
          <cell r="AN257">
            <v>-561.24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H258">
            <v>1068019.67</v>
          </cell>
          <cell r="J258">
            <v>-3901.5499999999997</v>
          </cell>
          <cell r="L258">
            <v>1064118.1199999999</v>
          </cell>
          <cell r="N258">
            <v>-4083.14</v>
          </cell>
          <cell r="P258">
            <v>1060034.98</v>
          </cell>
          <cell r="R258">
            <v>612312</v>
          </cell>
          <cell r="T258">
            <v>3.0447646606703005</v>
          </cell>
          <cell r="V258">
            <v>32459</v>
          </cell>
          <cell r="X258">
            <v>-3901.5499999999997</v>
          </cell>
          <cell r="Z258">
            <v>-40</v>
          </cell>
          <cell r="AB258">
            <v>-1560.62</v>
          </cell>
          <cell r="AD258">
            <v>639308.82999999996</v>
          </cell>
          <cell r="AF258">
            <v>3.0447646606703005</v>
          </cell>
          <cell r="AH258">
            <v>32338</v>
          </cell>
          <cell r="AJ258">
            <v>-4083.14</v>
          </cell>
          <cell r="AL258">
            <v>-40</v>
          </cell>
          <cell r="AN258">
            <v>-1633.2560000000001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H259">
            <v>261833.29</v>
          </cell>
          <cell r="J259">
            <v>-1972.3500000000001</v>
          </cell>
          <cell r="L259">
            <v>259860.94</v>
          </cell>
          <cell r="N259">
            <v>-2037.39</v>
          </cell>
          <cell r="P259">
            <v>257823.55</v>
          </cell>
          <cell r="R259">
            <v>99338</v>
          </cell>
          <cell r="T259">
            <v>3.9217952792071049</v>
          </cell>
          <cell r="V259">
            <v>10230</v>
          </cell>
          <cell r="X259">
            <v>-1972.3500000000001</v>
          </cell>
          <cell r="Z259">
            <v>-20</v>
          </cell>
          <cell r="AB259">
            <v>-394.47</v>
          </cell>
          <cell r="AD259">
            <v>107201.18</v>
          </cell>
          <cell r="AF259">
            <v>3.9217952792071049</v>
          </cell>
          <cell r="AH259">
            <v>10151</v>
          </cell>
          <cell r="AJ259">
            <v>-2037.39</v>
          </cell>
          <cell r="AL259">
            <v>-20</v>
          </cell>
          <cell r="AN259">
            <v>-407.47800000000001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H260">
            <v>65286.71</v>
          </cell>
          <cell r="J260">
            <v>-155.63</v>
          </cell>
          <cell r="L260">
            <v>65131.08</v>
          </cell>
          <cell r="N260">
            <v>-157.76</v>
          </cell>
          <cell r="P260">
            <v>64973.32</v>
          </cell>
          <cell r="R260">
            <v>38833</v>
          </cell>
          <cell r="T260">
            <v>2.8149598875023067</v>
          </cell>
          <cell r="V260">
            <v>1836</v>
          </cell>
          <cell r="X260">
            <v>-155.63</v>
          </cell>
          <cell r="Z260">
            <v>-40</v>
          </cell>
          <cell r="AB260">
            <v>-62.251999999999995</v>
          </cell>
          <cell r="AD260">
            <v>40451.118000000002</v>
          </cell>
          <cell r="AF260">
            <v>2.8149598875023067</v>
          </cell>
          <cell r="AH260">
            <v>1831</v>
          </cell>
          <cell r="AJ260">
            <v>-157.76</v>
          </cell>
          <cell r="AL260">
            <v>-40</v>
          </cell>
          <cell r="AN260">
            <v>-63.103999999999999</v>
          </cell>
          <cell r="AP260">
            <v>42061.254000000001</v>
          </cell>
        </row>
        <row r="261">
          <cell r="A261">
            <v>0</v>
          </cell>
          <cell r="F261" t="str">
            <v>TOTAL LAST CHANCE</v>
          </cell>
          <cell r="H261">
            <v>2802535.81</v>
          </cell>
          <cell r="J261">
            <v>-8405.6799999999985</v>
          </cell>
          <cell r="L261">
            <v>2794130.13</v>
          </cell>
          <cell r="N261">
            <v>-8702.01</v>
          </cell>
          <cell r="P261">
            <v>2785428.1199999996</v>
          </cell>
          <cell r="R261">
            <v>1449738</v>
          </cell>
          <cell r="V261">
            <v>86505</v>
          </cell>
          <cell r="X261">
            <v>-8405.6799999999985</v>
          </cell>
          <cell r="AB261">
            <v>-2967.8020000000001</v>
          </cell>
          <cell r="AD261">
            <v>1524869.5179999999</v>
          </cell>
          <cell r="AH261">
            <v>86229</v>
          </cell>
          <cell r="AJ261">
            <v>-8702.01</v>
          </cell>
          <cell r="AN261">
            <v>-3073.326</v>
          </cell>
          <cell r="AP261">
            <v>1599323.1819999998</v>
          </cell>
        </row>
        <row r="262">
          <cell r="A262">
            <v>0</v>
          </cell>
        </row>
        <row r="263">
          <cell r="A263">
            <v>0</v>
          </cell>
          <cell r="F263" t="str">
            <v>LIFTON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H264">
            <v>20758.93</v>
          </cell>
          <cell r="J264">
            <v>0</v>
          </cell>
          <cell r="L264">
            <v>20758.93</v>
          </cell>
          <cell r="N264">
            <v>0</v>
          </cell>
          <cell r="P264">
            <v>20758.93</v>
          </cell>
          <cell r="R264">
            <v>12173</v>
          </cell>
          <cell r="T264">
            <v>1.9130330975617036</v>
          </cell>
          <cell r="V264">
            <v>397</v>
          </cell>
          <cell r="X264">
            <v>0</v>
          </cell>
          <cell r="Z264">
            <v>0</v>
          </cell>
          <cell r="AB264">
            <v>0</v>
          </cell>
          <cell r="AD264">
            <v>12570</v>
          </cell>
          <cell r="AF264">
            <v>1.9130330975617036</v>
          </cell>
          <cell r="AH264">
            <v>397</v>
          </cell>
          <cell r="AJ264">
            <v>0</v>
          </cell>
          <cell r="AL264">
            <v>0</v>
          </cell>
          <cell r="AN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H265">
            <v>24129.94</v>
          </cell>
          <cell r="J265">
            <v>0</v>
          </cell>
          <cell r="L265">
            <v>24129.94</v>
          </cell>
          <cell r="N265">
            <v>0</v>
          </cell>
          <cell r="P265">
            <v>24129.94</v>
          </cell>
          <cell r="R265">
            <v>13866</v>
          </cell>
          <cell r="T265">
            <v>1.9579131555923932</v>
          </cell>
          <cell r="V265">
            <v>472</v>
          </cell>
          <cell r="X265">
            <v>0</v>
          </cell>
          <cell r="Z265">
            <v>0</v>
          </cell>
          <cell r="AB265">
            <v>0</v>
          </cell>
          <cell r="AD265">
            <v>14338</v>
          </cell>
          <cell r="AF265">
            <v>1.9579131555923932</v>
          </cell>
          <cell r="AH265">
            <v>472</v>
          </cell>
          <cell r="AJ265">
            <v>0</v>
          </cell>
          <cell r="AL265">
            <v>0</v>
          </cell>
          <cell r="AN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H266">
            <v>1202030.3500000001</v>
          </cell>
          <cell r="J266">
            <v>-5520.1499999999987</v>
          </cell>
          <cell r="L266">
            <v>1196510.2000000002</v>
          </cell>
          <cell r="N266">
            <v>-5590.4999999999991</v>
          </cell>
          <cell r="P266">
            <v>1190919.7000000002</v>
          </cell>
          <cell r="R266">
            <v>560157</v>
          </cell>
          <cell r="T266">
            <v>2.4115442263942697</v>
          </cell>
          <cell r="V266">
            <v>28921</v>
          </cell>
          <cell r="X266">
            <v>-5520.1499999999987</v>
          </cell>
          <cell r="Z266">
            <v>-40</v>
          </cell>
          <cell r="AB266">
            <v>-2208.0599999999995</v>
          </cell>
          <cell r="AD266">
            <v>581349.78999999992</v>
          </cell>
          <cell r="AF266">
            <v>2.4115442263942697</v>
          </cell>
          <cell r="AH266">
            <v>28787</v>
          </cell>
          <cell r="AJ266">
            <v>-5590.4999999999991</v>
          </cell>
          <cell r="AL266">
            <v>-40</v>
          </cell>
          <cell r="AN266">
            <v>-2236.1999999999998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H267">
            <v>8271908.2300000004</v>
          </cell>
          <cell r="J267">
            <v>-24247.93</v>
          </cell>
          <cell r="L267">
            <v>8247660.3000000007</v>
          </cell>
          <cell r="N267">
            <v>-24707.890000000003</v>
          </cell>
          <cell r="P267">
            <v>8222952.4100000011</v>
          </cell>
          <cell r="R267">
            <v>3014592</v>
          </cell>
          <cell r="T267">
            <v>2.714487273727983</v>
          </cell>
          <cell r="V267">
            <v>224211</v>
          </cell>
          <cell r="X267">
            <v>-24247.93</v>
          </cell>
          <cell r="Z267">
            <v>-40</v>
          </cell>
          <cell r="AB267">
            <v>-9699.1719999999987</v>
          </cell>
          <cell r="AD267">
            <v>3204855.898</v>
          </cell>
          <cell r="AF267">
            <v>2.714487273727983</v>
          </cell>
          <cell r="AH267">
            <v>223546</v>
          </cell>
          <cell r="AJ267">
            <v>-24707.890000000003</v>
          </cell>
          <cell r="AL267">
            <v>-40</v>
          </cell>
          <cell r="AN267">
            <v>-9883.1560000000009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H268">
            <v>7761267.7300000004</v>
          </cell>
          <cell r="J268">
            <v>-6468.6</v>
          </cell>
          <cell r="L268">
            <v>7754799.1300000008</v>
          </cell>
          <cell r="N268">
            <v>-7103.64</v>
          </cell>
          <cell r="P268">
            <v>7747695.4900000012</v>
          </cell>
          <cell r="R268">
            <v>1072252</v>
          </cell>
          <cell r="T268">
            <v>3.584686729431791</v>
          </cell>
          <cell r="V268">
            <v>278101</v>
          </cell>
          <cell r="X268">
            <v>-6468.6</v>
          </cell>
          <cell r="Z268">
            <v>-40</v>
          </cell>
          <cell r="AB268">
            <v>-2587.44</v>
          </cell>
          <cell r="AD268">
            <v>1341296.96</v>
          </cell>
          <cell r="AF268">
            <v>3.584686729431791</v>
          </cell>
          <cell r="AH268">
            <v>277858</v>
          </cell>
          <cell r="AJ268">
            <v>-7103.64</v>
          </cell>
          <cell r="AL268">
            <v>-40</v>
          </cell>
          <cell r="AN268">
            <v>-2841.4560000000001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H269">
            <v>288315.67</v>
          </cell>
          <cell r="J269">
            <v>-2790.7699999999995</v>
          </cell>
          <cell r="L269">
            <v>285524.89999999997</v>
          </cell>
          <cell r="N269">
            <v>-2830.1</v>
          </cell>
          <cell r="P269">
            <v>282694.8</v>
          </cell>
          <cell r="R269">
            <v>102806</v>
          </cell>
          <cell r="T269">
            <v>3.2316137215370979</v>
          </cell>
          <cell r="V269">
            <v>9272</v>
          </cell>
          <cell r="X269">
            <v>-2790.7699999999995</v>
          </cell>
          <cell r="Z269">
            <v>-20</v>
          </cell>
          <cell r="AB269">
            <v>-558.154</v>
          </cell>
          <cell r="AD269">
            <v>108729.076</v>
          </cell>
          <cell r="AF269">
            <v>3.2316137215370979</v>
          </cell>
          <cell r="AH269">
            <v>9181</v>
          </cell>
          <cell r="AJ269">
            <v>-2830.1</v>
          </cell>
          <cell r="AL269">
            <v>-20</v>
          </cell>
          <cell r="AN269">
            <v>-566.02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H270">
            <v>2910.09</v>
          </cell>
          <cell r="J270">
            <v>-24.629999999999995</v>
          </cell>
          <cell r="L270">
            <v>2885.46</v>
          </cell>
          <cell r="N270">
            <v>-24.78</v>
          </cell>
          <cell r="P270">
            <v>2860.68</v>
          </cell>
          <cell r="R270">
            <v>1267</v>
          </cell>
          <cell r="T270">
            <v>2.6155175335516869</v>
          </cell>
          <cell r="V270">
            <v>76</v>
          </cell>
          <cell r="X270">
            <v>-24.629999999999995</v>
          </cell>
          <cell r="Z270">
            <v>-10</v>
          </cell>
          <cell r="AB270">
            <v>-2.4629999999999996</v>
          </cell>
          <cell r="AD270">
            <v>1315.9069999999999</v>
          </cell>
          <cell r="AF270">
            <v>2.6155175335516869</v>
          </cell>
          <cell r="AH270">
            <v>75</v>
          </cell>
          <cell r="AJ270">
            <v>-24.78</v>
          </cell>
          <cell r="AL270">
            <v>-10</v>
          </cell>
          <cell r="AN270">
            <v>-2.4780000000000002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H271">
            <v>186957.26</v>
          </cell>
          <cell r="J271">
            <v>-354.39000000000004</v>
          </cell>
          <cell r="L271">
            <v>186602.87</v>
          </cell>
          <cell r="N271">
            <v>-360.21999999999997</v>
          </cell>
          <cell r="P271">
            <v>186242.65</v>
          </cell>
          <cell r="R271">
            <v>38479</v>
          </cell>
          <cell r="T271">
            <v>3.4286912055472003</v>
          </cell>
          <cell r="V271">
            <v>6404</v>
          </cell>
          <cell r="X271">
            <v>-354.39000000000004</v>
          </cell>
          <cell r="Z271">
            <v>-40</v>
          </cell>
          <cell r="AB271">
            <v>-141.75600000000003</v>
          </cell>
          <cell r="AD271">
            <v>44386.853999999999</v>
          </cell>
          <cell r="AF271">
            <v>3.4286912055472003</v>
          </cell>
          <cell r="AH271">
            <v>6392</v>
          </cell>
          <cell r="AJ271">
            <v>-360.21999999999997</v>
          </cell>
          <cell r="AL271">
            <v>-40</v>
          </cell>
          <cell r="AN271">
            <v>-144.08799999999999</v>
          </cell>
          <cell r="AP271">
            <v>50274.545999999995</v>
          </cell>
        </row>
        <row r="272">
          <cell r="A272">
            <v>0</v>
          </cell>
          <cell r="F272" t="str">
            <v>TOTAL LIFTON</v>
          </cell>
          <cell r="H272">
            <v>17758278.200000003</v>
          </cell>
          <cell r="J272">
            <v>-39406.469999999994</v>
          </cell>
          <cell r="L272">
            <v>17718871.73</v>
          </cell>
          <cell r="N272">
            <v>-40617.130000000005</v>
          </cell>
          <cell r="P272">
            <v>17678254.600000001</v>
          </cell>
          <cell r="R272">
            <v>4815592</v>
          </cell>
          <cell r="V272">
            <v>547854</v>
          </cell>
          <cell r="X272">
            <v>-39406.469999999994</v>
          </cell>
          <cell r="AB272">
            <v>-15197.044999999998</v>
          </cell>
          <cell r="AD272">
            <v>5308842.4850000003</v>
          </cell>
          <cell r="AH272">
            <v>546708</v>
          </cell>
          <cell r="AJ272">
            <v>-40617.130000000005</v>
          </cell>
          <cell r="AN272">
            <v>-15673.397999999999</v>
          </cell>
          <cell r="AP272">
            <v>5799259.9570000004</v>
          </cell>
        </row>
        <row r="273">
          <cell r="A273">
            <v>0</v>
          </cell>
        </row>
        <row r="274">
          <cell r="A274">
            <v>0</v>
          </cell>
          <cell r="F274" t="str">
            <v>MERWIN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H275">
            <v>300510.01</v>
          </cell>
          <cell r="J275">
            <v>0</v>
          </cell>
          <cell r="L275">
            <v>300510.01</v>
          </cell>
          <cell r="N275">
            <v>0</v>
          </cell>
          <cell r="P275">
            <v>300510.01</v>
          </cell>
          <cell r="R275">
            <v>219750</v>
          </cell>
          <cell r="T275">
            <v>0.75387674287045359</v>
          </cell>
          <cell r="V275">
            <v>2265</v>
          </cell>
          <cell r="X275">
            <v>0</v>
          </cell>
          <cell r="Z275">
            <v>0</v>
          </cell>
          <cell r="AB275">
            <v>0</v>
          </cell>
          <cell r="AD275">
            <v>222015</v>
          </cell>
          <cell r="AF275">
            <v>0.75387674287045359</v>
          </cell>
          <cell r="AH275">
            <v>2265</v>
          </cell>
          <cell r="AJ275">
            <v>0</v>
          </cell>
          <cell r="AL275">
            <v>0</v>
          </cell>
          <cell r="AN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H276">
            <v>212279.74</v>
          </cell>
          <cell r="J276">
            <v>0</v>
          </cell>
          <cell r="L276">
            <v>212279.74</v>
          </cell>
          <cell r="N276">
            <v>0</v>
          </cell>
          <cell r="P276">
            <v>212279.74</v>
          </cell>
          <cell r="R276">
            <v>157680</v>
          </cell>
          <cell r="T276">
            <v>0.73803467118899568</v>
          </cell>
          <cell r="V276">
            <v>1567</v>
          </cell>
          <cell r="X276">
            <v>0</v>
          </cell>
          <cell r="Z276">
            <v>0</v>
          </cell>
          <cell r="AB276">
            <v>0</v>
          </cell>
          <cell r="AD276">
            <v>159247</v>
          </cell>
          <cell r="AF276">
            <v>0.73803467118899568</v>
          </cell>
          <cell r="AH276">
            <v>1567</v>
          </cell>
          <cell r="AJ276">
            <v>0</v>
          </cell>
          <cell r="AL276">
            <v>0</v>
          </cell>
          <cell r="AN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H277">
            <v>31596208.039999999</v>
          </cell>
          <cell r="J277">
            <v>-66116.429999999978</v>
          </cell>
          <cell r="L277">
            <v>31530091.609999999</v>
          </cell>
          <cell r="N277">
            <v>-67098.66</v>
          </cell>
          <cell r="P277">
            <v>31462992.949999999</v>
          </cell>
          <cell r="R277">
            <v>10820249</v>
          </cell>
          <cell r="T277">
            <v>1.8137786889300149</v>
          </cell>
          <cell r="V277">
            <v>572486</v>
          </cell>
          <cell r="X277">
            <v>-66116.429999999978</v>
          </cell>
          <cell r="Z277">
            <v>-40</v>
          </cell>
          <cell r="AB277">
            <v>-26446.571999999993</v>
          </cell>
          <cell r="AD277">
            <v>11300171.998</v>
          </cell>
          <cell r="AF277">
            <v>1.8137786889300149</v>
          </cell>
          <cell r="AH277">
            <v>571278</v>
          </cell>
          <cell r="AJ277">
            <v>-67098.66</v>
          </cell>
          <cell r="AL277">
            <v>-40</v>
          </cell>
          <cell r="AN277">
            <v>-26839.464000000004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H278">
            <v>11656734.99</v>
          </cell>
          <cell r="J278">
            <v>-38976.489999999991</v>
          </cell>
          <cell r="L278">
            <v>11617758.5</v>
          </cell>
          <cell r="N278">
            <v>-39729.060000000005</v>
          </cell>
          <cell r="P278">
            <v>11578029.439999999</v>
          </cell>
          <cell r="R278">
            <v>5895656</v>
          </cell>
          <cell r="T278">
            <v>1.1038933621516931</v>
          </cell>
          <cell r="V278">
            <v>128463</v>
          </cell>
          <cell r="X278">
            <v>-38976.489999999991</v>
          </cell>
          <cell r="Z278">
            <v>-40</v>
          </cell>
          <cell r="AB278">
            <v>-15590.595999999996</v>
          </cell>
          <cell r="AD278">
            <v>5969551.9139999999</v>
          </cell>
          <cell r="AF278">
            <v>1.1038933621516931</v>
          </cell>
          <cell r="AH278">
            <v>128028</v>
          </cell>
          <cell r="AJ278">
            <v>-39729.060000000005</v>
          </cell>
          <cell r="AL278">
            <v>-40</v>
          </cell>
          <cell r="AN278">
            <v>-15891.624000000002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H279">
            <v>7889887.7599999998</v>
          </cell>
          <cell r="J279">
            <v>-60143.33</v>
          </cell>
          <cell r="L279">
            <v>7829744.4299999997</v>
          </cell>
          <cell r="N279">
            <v>-61098.400000000001</v>
          </cell>
          <cell r="P279">
            <v>7768646.0299999993</v>
          </cell>
          <cell r="R279">
            <v>4493605</v>
          </cell>
          <cell r="T279">
            <v>1.3830876050534058</v>
          </cell>
          <cell r="V279">
            <v>108708</v>
          </cell>
          <cell r="X279">
            <v>-60143.33</v>
          </cell>
          <cell r="Z279">
            <v>-40</v>
          </cell>
          <cell r="AB279">
            <v>-24057.332000000002</v>
          </cell>
          <cell r="AD279">
            <v>4518112.3379999995</v>
          </cell>
          <cell r="AF279">
            <v>1.3830876050534058</v>
          </cell>
          <cell r="AH279">
            <v>107870</v>
          </cell>
          <cell r="AJ279">
            <v>-61098.400000000001</v>
          </cell>
          <cell r="AL279">
            <v>-40</v>
          </cell>
          <cell r="AN279">
            <v>-24439.360000000001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H280">
            <v>10057945.59</v>
          </cell>
          <cell r="J280">
            <v>-62660.149999999994</v>
          </cell>
          <cell r="L280">
            <v>9995285.4399999995</v>
          </cell>
          <cell r="N280">
            <v>-66555.51999999999</v>
          </cell>
          <cell r="P280">
            <v>9928729.9199999999</v>
          </cell>
          <cell r="R280">
            <v>2065168</v>
          </cell>
          <cell r="T280">
            <v>2.2865904883418708</v>
          </cell>
          <cell r="V280">
            <v>229268</v>
          </cell>
          <cell r="X280">
            <v>-62660.149999999994</v>
          </cell>
          <cell r="Z280">
            <v>-20</v>
          </cell>
          <cell r="AB280">
            <v>-12532.03</v>
          </cell>
          <cell r="AD280">
            <v>2219243.8200000003</v>
          </cell>
          <cell r="AF280">
            <v>2.2865904883418708</v>
          </cell>
          <cell r="AH280">
            <v>227790</v>
          </cell>
          <cell r="AJ280">
            <v>-66555.51999999999</v>
          </cell>
          <cell r="AL280">
            <v>-20</v>
          </cell>
          <cell r="AN280">
            <v>-13311.103999999999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H281">
            <v>158874.82999999999</v>
          </cell>
          <cell r="J281">
            <v>-931.28</v>
          </cell>
          <cell r="L281">
            <v>157943.54999999999</v>
          </cell>
          <cell r="N281">
            <v>-936.73000000000013</v>
          </cell>
          <cell r="P281">
            <v>157006.81999999998</v>
          </cell>
          <cell r="R281">
            <v>36790</v>
          </cell>
          <cell r="T281">
            <v>1.4402177678524068</v>
          </cell>
          <cell r="V281">
            <v>2281</v>
          </cell>
          <cell r="X281">
            <v>-931.28</v>
          </cell>
          <cell r="Z281">
            <v>-10</v>
          </cell>
          <cell r="AB281">
            <v>-93.127999999999986</v>
          </cell>
          <cell r="AD281">
            <v>38046.592000000004</v>
          </cell>
          <cell r="AF281">
            <v>1.4402177678524068</v>
          </cell>
          <cell r="AH281">
            <v>2268</v>
          </cell>
          <cell r="AJ281">
            <v>-936.73000000000013</v>
          </cell>
          <cell r="AL281">
            <v>-10</v>
          </cell>
          <cell r="AN281">
            <v>-93.673000000000016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H282">
            <v>2148088.58</v>
          </cell>
          <cell r="J282">
            <v>-4592.8</v>
          </cell>
          <cell r="L282">
            <v>2143495.7800000003</v>
          </cell>
          <cell r="N282">
            <v>-4665.55</v>
          </cell>
          <cell r="P282">
            <v>2138830.2300000004</v>
          </cell>
          <cell r="R282">
            <v>742312</v>
          </cell>
          <cell r="T282">
            <v>1.736488327085048</v>
          </cell>
          <cell r="V282">
            <v>37261</v>
          </cell>
          <cell r="X282">
            <v>-4592.8</v>
          </cell>
          <cell r="Z282">
            <v>-40</v>
          </cell>
          <cell r="AB282">
            <v>-1837.12</v>
          </cell>
          <cell r="AD282">
            <v>773143.08</v>
          </cell>
          <cell r="AF282">
            <v>1.736488327085048</v>
          </cell>
          <cell r="AH282">
            <v>37181</v>
          </cell>
          <cell r="AJ282">
            <v>-4665.55</v>
          </cell>
          <cell r="AL282">
            <v>-40</v>
          </cell>
          <cell r="AN282">
            <v>-1866.22</v>
          </cell>
          <cell r="AP282">
            <v>803792.30999999994</v>
          </cell>
        </row>
        <row r="283">
          <cell r="A283">
            <v>0</v>
          </cell>
          <cell r="F283" t="str">
            <v>TOTAL MERWIN</v>
          </cell>
          <cell r="H283">
            <v>64020529.539999992</v>
          </cell>
          <cell r="J283">
            <v>-233420.47999999995</v>
          </cell>
          <cell r="L283">
            <v>63787109.059999995</v>
          </cell>
          <cell r="N283">
            <v>-240083.91999999998</v>
          </cell>
          <cell r="P283">
            <v>63547025.140000001</v>
          </cell>
          <cell r="R283">
            <v>24431210</v>
          </cell>
          <cell r="V283">
            <v>1082299</v>
          </cell>
          <cell r="X283">
            <v>-233420.47999999995</v>
          </cell>
          <cell r="AB283">
            <v>-80556.777999999991</v>
          </cell>
          <cell r="AD283">
            <v>25199531.741999999</v>
          </cell>
          <cell r="AH283">
            <v>1078247</v>
          </cell>
          <cell r="AJ283">
            <v>-240083.91999999998</v>
          </cell>
          <cell r="AN283">
            <v>-82441.444999999992</v>
          </cell>
          <cell r="AP283">
            <v>25955253.376999997</v>
          </cell>
        </row>
        <row r="284">
          <cell r="A284">
            <v>0</v>
          </cell>
        </row>
        <row r="285">
          <cell r="A285">
            <v>0</v>
          </cell>
          <cell r="F285" t="str">
            <v>NORTH UMPQUA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H286">
            <v>23122316.989999998</v>
          </cell>
          <cell r="J286">
            <v>-50787.920000000006</v>
          </cell>
          <cell r="L286">
            <v>23071529.069999997</v>
          </cell>
          <cell r="N286">
            <v>-51565.860000000022</v>
          </cell>
          <cell r="P286">
            <v>23019963.209999997</v>
          </cell>
          <cell r="R286">
            <v>6479110</v>
          </cell>
          <cell r="T286">
            <v>2.1157271365950705</v>
          </cell>
          <cell r="V286">
            <v>488668</v>
          </cell>
          <cell r="X286">
            <v>-50787.920000000006</v>
          </cell>
          <cell r="Z286">
            <v>-40</v>
          </cell>
          <cell r="AB286">
            <v>-20315.168000000001</v>
          </cell>
          <cell r="AD286">
            <v>6896674.9120000005</v>
          </cell>
          <cell r="AF286">
            <v>2.1157271365950705</v>
          </cell>
          <cell r="AH286">
            <v>487585</v>
          </cell>
          <cell r="AJ286">
            <v>-51565.860000000022</v>
          </cell>
          <cell r="AL286">
            <v>-40</v>
          </cell>
          <cell r="AN286">
            <v>-20626.344000000008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H287">
            <v>117865347.31</v>
          </cell>
          <cell r="J287">
            <v>-208207.87999999998</v>
          </cell>
          <cell r="L287">
            <v>117657139.43000001</v>
          </cell>
          <cell r="N287">
            <v>-213134.35000000009</v>
          </cell>
          <cell r="P287">
            <v>117444005.08000001</v>
          </cell>
          <cell r="R287">
            <v>33112655</v>
          </cell>
          <cell r="T287">
            <v>1.921535320952046</v>
          </cell>
          <cell r="V287">
            <v>2262824</v>
          </cell>
          <cell r="X287">
            <v>-208207.87999999998</v>
          </cell>
          <cell r="Z287">
            <v>-40</v>
          </cell>
          <cell r="AB287">
            <v>-83283.151999999987</v>
          </cell>
          <cell r="AD287">
            <v>35083987.967999995</v>
          </cell>
          <cell r="AF287">
            <v>1.921535320952046</v>
          </cell>
          <cell r="AH287">
            <v>2258776</v>
          </cell>
          <cell r="AJ287">
            <v>-213134.35000000009</v>
          </cell>
          <cell r="AL287">
            <v>-40</v>
          </cell>
          <cell r="AN287">
            <v>-85253.740000000034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H288">
            <v>24053733.609999999</v>
          </cell>
          <cell r="J288">
            <v>-77249.37</v>
          </cell>
          <cell r="L288">
            <v>23976484.239999998</v>
          </cell>
          <cell r="N288">
            <v>-79277.349999999991</v>
          </cell>
          <cell r="P288">
            <v>23897206.889999997</v>
          </cell>
          <cell r="R288">
            <v>5362038</v>
          </cell>
          <cell r="T288">
            <v>2.0835871002566919</v>
          </cell>
          <cell r="V288">
            <v>500376</v>
          </cell>
          <cell r="X288">
            <v>-77249.37</v>
          </cell>
          <cell r="Z288">
            <v>-40</v>
          </cell>
          <cell r="AB288">
            <v>-30899.748</v>
          </cell>
          <cell r="AD288">
            <v>5754264.8820000002</v>
          </cell>
          <cell r="AF288">
            <v>2.0835871002566919</v>
          </cell>
          <cell r="AH288">
            <v>498745</v>
          </cell>
          <cell r="AJ288">
            <v>-79277.349999999991</v>
          </cell>
          <cell r="AL288">
            <v>-40</v>
          </cell>
          <cell r="AN288">
            <v>-31710.939999999995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H289">
            <v>15764745.34</v>
          </cell>
          <cell r="J289">
            <v>-87819.01</v>
          </cell>
          <cell r="L289">
            <v>15676926.33</v>
          </cell>
          <cell r="N289">
            <v>-95255.35</v>
          </cell>
          <cell r="P289">
            <v>15581670.98</v>
          </cell>
          <cell r="R289">
            <v>2428520</v>
          </cell>
          <cell r="T289">
            <v>2.5841432176615067</v>
          </cell>
          <cell r="V289">
            <v>406249</v>
          </cell>
          <cell r="X289">
            <v>-87819.01</v>
          </cell>
          <cell r="Z289">
            <v>-20</v>
          </cell>
          <cell r="AB289">
            <v>-17563.802</v>
          </cell>
          <cell r="AD289">
            <v>2729386.1880000001</v>
          </cell>
          <cell r="AF289">
            <v>2.5841432176615067</v>
          </cell>
          <cell r="AH289">
            <v>403883</v>
          </cell>
          <cell r="AJ289">
            <v>-95255.35</v>
          </cell>
          <cell r="AL289">
            <v>-20</v>
          </cell>
          <cell r="AN289">
            <v>-19051.07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H290">
            <v>716521.19</v>
          </cell>
          <cell r="J290">
            <v>-4621.33</v>
          </cell>
          <cell r="L290">
            <v>711899.86</v>
          </cell>
          <cell r="N290">
            <v>-4648.0700000000006</v>
          </cell>
          <cell r="P290">
            <v>707251.79</v>
          </cell>
          <cell r="R290">
            <v>200692</v>
          </cell>
          <cell r="T290">
            <v>2.5999211806546674</v>
          </cell>
          <cell r="V290">
            <v>18569</v>
          </cell>
          <cell r="X290">
            <v>-4621.33</v>
          </cell>
          <cell r="Z290">
            <v>-10</v>
          </cell>
          <cell r="AB290">
            <v>-462.13300000000004</v>
          </cell>
          <cell r="AD290">
            <v>214177.53700000001</v>
          </cell>
          <cell r="AF290">
            <v>2.5999211806546674</v>
          </cell>
          <cell r="AH290">
            <v>18448</v>
          </cell>
          <cell r="AJ290">
            <v>-4648.0700000000006</v>
          </cell>
          <cell r="AL290">
            <v>-10</v>
          </cell>
          <cell r="AN290">
            <v>-464.80700000000002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H291">
            <v>6840814.9100000001</v>
          </cell>
          <cell r="J291">
            <v>-17140.910000000003</v>
          </cell>
          <cell r="L291">
            <v>6823674</v>
          </cell>
          <cell r="N291">
            <v>-17401.34</v>
          </cell>
          <cell r="P291">
            <v>6806272.6600000001</v>
          </cell>
          <cell r="R291">
            <v>2289521</v>
          </cell>
          <cell r="T291">
            <v>2.0370859129452414</v>
          </cell>
          <cell r="V291">
            <v>139179</v>
          </cell>
          <cell r="X291">
            <v>-17140.910000000003</v>
          </cell>
          <cell r="Z291">
            <v>-40</v>
          </cell>
          <cell r="AB291">
            <v>-6856.3640000000014</v>
          </cell>
          <cell r="AD291">
            <v>2404702.7259999998</v>
          </cell>
          <cell r="AF291">
            <v>2.0370859129452414</v>
          </cell>
          <cell r="AH291">
            <v>138827</v>
          </cell>
          <cell r="AJ291">
            <v>-17401.34</v>
          </cell>
          <cell r="AL291">
            <v>-40</v>
          </cell>
          <cell r="AN291">
            <v>-6960.5360000000001</v>
          </cell>
          <cell r="AP291">
            <v>2519167.85</v>
          </cell>
        </row>
        <row r="292">
          <cell r="A292">
            <v>0</v>
          </cell>
          <cell r="F292" t="str">
            <v>TOTAL NORTH UMPQUA</v>
          </cell>
          <cell r="H292">
            <v>188363479.35000002</v>
          </cell>
          <cell r="J292">
            <v>-445826.42000000004</v>
          </cell>
          <cell r="L292">
            <v>187917652.93000004</v>
          </cell>
          <cell r="N292">
            <v>-461282.32000000018</v>
          </cell>
          <cell r="P292">
            <v>187456370.60999998</v>
          </cell>
          <cell r="R292">
            <v>49872536</v>
          </cell>
          <cell r="V292">
            <v>3815865</v>
          </cell>
          <cell r="X292">
            <v>-445826.42000000004</v>
          </cell>
          <cell r="AB292">
            <v>-159380.367</v>
          </cell>
          <cell r="AD292">
            <v>53083194.213</v>
          </cell>
          <cell r="AH292">
            <v>3806264</v>
          </cell>
          <cell r="AJ292">
            <v>-461282.32000000018</v>
          </cell>
          <cell r="AN292">
            <v>-164067.43700000003</v>
          </cell>
          <cell r="AP292">
            <v>56264108.455999993</v>
          </cell>
        </row>
        <row r="293">
          <cell r="A293">
            <v>0</v>
          </cell>
        </row>
        <row r="294">
          <cell r="A294">
            <v>0</v>
          </cell>
          <cell r="F294" t="str">
            <v>OLMSTED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H295">
            <v>190851.69</v>
          </cell>
          <cell r="J295">
            <v>-1178.7299999999998</v>
          </cell>
          <cell r="L295">
            <v>189672.95999999999</v>
          </cell>
          <cell r="N295">
            <v>-1192.5099999999998</v>
          </cell>
          <cell r="P295">
            <v>188480.44999999998</v>
          </cell>
          <cell r="R295">
            <v>149454</v>
          </cell>
          <cell r="T295">
            <v>2.8285473081255086</v>
          </cell>
          <cell r="V295">
            <v>5382</v>
          </cell>
          <cell r="X295">
            <v>-1178.7299999999998</v>
          </cell>
          <cell r="Z295">
            <v>-40</v>
          </cell>
          <cell r="AB295">
            <v>-471.4919999999999</v>
          </cell>
          <cell r="AD295">
            <v>153185.77799999999</v>
          </cell>
          <cell r="AF295">
            <v>2.8285473081255086</v>
          </cell>
          <cell r="AH295">
            <v>5348</v>
          </cell>
          <cell r="AJ295">
            <v>-1192.5099999999998</v>
          </cell>
          <cell r="AL295">
            <v>-40</v>
          </cell>
          <cell r="AN295">
            <v>-477.00399999999996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H296">
            <v>28640.22</v>
          </cell>
          <cell r="J296">
            <v>-201.45</v>
          </cell>
          <cell r="L296">
            <v>28438.77</v>
          </cell>
          <cell r="N296">
            <v>-208.59</v>
          </cell>
          <cell r="P296">
            <v>28230.18</v>
          </cell>
          <cell r="R296">
            <v>17085</v>
          </cell>
          <cell r="T296">
            <v>6.794260444091317</v>
          </cell>
          <cell r="V296">
            <v>1939</v>
          </cell>
          <cell r="X296">
            <v>-201.45</v>
          </cell>
          <cell r="Z296">
            <v>-20</v>
          </cell>
          <cell r="AB296">
            <v>-40.29</v>
          </cell>
          <cell r="AD296">
            <v>18782.259999999998</v>
          </cell>
          <cell r="AF296">
            <v>6.794260444091317</v>
          </cell>
          <cell r="AH296">
            <v>1925</v>
          </cell>
          <cell r="AJ296">
            <v>-208.59</v>
          </cell>
          <cell r="AL296">
            <v>-20</v>
          </cell>
          <cell r="AN296">
            <v>-41.718000000000004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H297">
            <v>3274.14</v>
          </cell>
          <cell r="J297">
            <v>-24.990000000000002</v>
          </cell>
          <cell r="L297">
            <v>3249.15</v>
          </cell>
          <cell r="N297">
            <v>-25.130000000000003</v>
          </cell>
          <cell r="P297">
            <v>3224.02</v>
          </cell>
          <cell r="R297">
            <v>2581</v>
          </cell>
          <cell r="T297">
            <v>4.129113188008585</v>
          </cell>
          <cell r="V297">
            <v>135</v>
          </cell>
          <cell r="X297">
            <v>-24.990000000000002</v>
          </cell>
          <cell r="Z297">
            <v>-10</v>
          </cell>
          <cell r="AB297">
            <v>-2.4990000000000006</v>
          </cell>
          <cell r="AD297">
            <v>2688.5110000000004</v>
          </cell>
          <cell r="AF297">
            <v>4.129113188008585</v>
          </cell>
          <cell r="AH297">
            <v>134</v>
          </cell>
          <cell r="AJ297">
            <v>-25.130000000000003</v>
          </cell>
          <cell r="AL297">
            <v>-10</v>
          </cell>
          <cell r="AN297">
            <v>-2.5129999999999999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H298">
            <v>12641.17</v>
          </cell>
          <cell r="J298">
            <v>-21.61</v>
          </cell>
          <cell r="L298">
            <v>12619.56</v>
          </cell>
          <cell r="N298">
            <v>-21.93</v>
          </cell>
          <cell r="P298">
            <v>12597.63</v>
          </cell>
          <cell r="R298">
            <v>6512</v>
          </cell>
          <cell r="T298">
            <v>5.3863990302808258</v>
          </cell>
          <cell r="V298">
            <v>680</v>
          </cell>
          <cell r="X298">
            <v>-21.61</v>
          </cell>
          <cell r="Z298">
            <v>-40</v>
          </cell>
          <cell r="AB298">
            <v>-8.6440000000000001</v>
          </cell>
          <cell r="AD298">
            <v>7161.7460000000001</v>
          </cell>
          <cell r="AF298">
            <v>5.3863990302808258</v>
          </cell>
          <cell r="AH298">
            <v>679</v>
          </cell>
          <cell r="AJ298">
            <v>-21.93</v>
          </cell>
          <cell r="AL298">
            <v>-40</v>
          </cell>
          <cell r="AN298">
            <v>-8.7720000000000002</v>
          </cell>
          <cell r="AP298">
            <v>7810.0439999999999</v>
          </cell>
        </row>
        <row r="299">
          <cell r="A299">
            <v>0</v>
          </cell>
          <cell r="F299" t="str">
            <v>TOTAL OLMSTED</v>
          </cell>
          <cell r="H299">
            <v>235407.22000000003</v>
          </cell>
          <cell r="J299">
            <v>-1426.7799999999997</v>
          </cell>
          <cell r="L299">
            <v>233980.43999999997</v>
          </cell>
          <cell r="N299">
            <v>-1448.1599999999999</v>
          </cell>
          <cell r="P299">
            <v>232532.27999999997</v>
          </cell>
          <cell r="R299">
            <v>175632</v>
          </cell>
          <cell r="V299">
            <v>8136</v>
          </cell>
          <cell r="X299">
            <v>-1426.7799999999997</v>
          </cell>
          <cell r="AB299">
            <v>-522.92499999999995</v>
          </cell>
          <cell r="AD299">
            <v>181818.29500000001</v>
          </cell>
          <cell r="AH299">
            <v>8086</v>
          </cell>
          <cell r="AJ299">
            <v>-1448.1599999999999</v>
          </cell>
          <cell r="AN299">
            <v>-530.00700000000006</v>
          </cell>
          <cell r="AP299">
            <v>187926.12799999997</v>
          </cell>
        </row>
        <row r="300">
          <cell r="A300">
            <v>0</v>
          </cell>
        </row>
        <row r="301">
          <cell r="A301">
            <v>0</v>
          </cell>
          <cell r="F301" t="str">
            <v>PARIS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H302">
            <v>115992.18</v>
          </cell>
          <cell r="J302">
            <v>-258.97999999999996</v>
          </cell>
          <cell r="L302">
            <v>115733.2</v>
          </cell>
          <cell r="N302">
            <v>-262.75</v>
          </cell>
          <cell r="P302">
            <v>115470.45</v>
          </cell>
          <cell r="R302">
            <v>55262</v>
          </cell>
          <cell r="T302">
            <v>6.1081057530733531</v>
          </cell>
          <cell r="V302">
            <v>7077</v>
          </cell>
          <cell r="X302">
            <v>-258.97999999999996</v>
          </cell>
          <cell r="Z302">
            <v>-40</v>
          </cell>
          <cell r="AB302">
            <v>-103.59199999999998</v>
          </cell>
          <cell r="AD302">
            <v>61976.428</v>
          </cell>
          <cell r="AF302">
            <v>6.1081057530733531</v>
          </cell>
          <cell r="AH302">
            <v>7061</v>
          </cell>
          <cell r="AJ302">
            <v>-262.75</v>
          </cell>
          <cell r="AL302">
            <v>-40</v>
          </cell>
          <cell r="AN302">
            <v>-105.1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H303">
            <v>96285</v>
          </cell>
          <cell r="J303">
            <v>-534.70999999999981</v>
          </cell>
          <cell r="L303">
            <v>95750.29</v>
          </cell>
          <cell r="N303">
            <v>-543.15000000000009</v>
          </cell>
          <cell r="P303">
            <v>95207.14</v>
          </cell>
          <cell r="R303">
            <v>95825</v>
          </cell>
          <cell r="T303">
            <v>5.1864811761995933</v>
          </cell>
          <cell r="V303">
            <v>4980</v>
          </cell>
          <cell r="X303">
            <v>-534.70999999999981</v>
          </cell>
          <cell r="Z303">
            <v>-40</v>
          </cell>
          <cell r="AB303">
            <v>-213.88399999999993</v>
          </cell>
          <cell r="AD303">
            <v>100056.40599999999</v>
          </cell>
          <cell r="AF303">
            <v>5.1864811761995933</v>
          </cell>
          <cell r="AH303">
            <v>4952</v>
          </cell>
          <cell r="AJ303">
            <v>-543.15000000000009</v>
          </cell>
          <cell r="AL303">
            <v>-40</v>
          </cell>
          <cell r="AN303">
            <v>-217.26000000000005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H304">
            <v>73253.33</v>
          </cell>
          <cell r="J304">
            <v>-477.65</v>
          </cell>
          <cell r="L304">
            <v>72775.680000000008</v>
          </cell>
          <cell r="N304">
            <v>-485.21999999999997</v>
          </cell>
          <cell r="P304">
            <v>72290.460000000006</v>
          </cell>
          <cell r="R304">
            <v>68094</v>
          </cell>
          <cell r="T304">
            <v>6.0768871564165368</v>
          </cell>
          <cell r="V304">
            <v>4437</v>
          </cell>
          <cell r="X304">
            <v>-477.65</v>
          </cell>
          <cell r="Z304">
            <v>-40</v>
          </cell>
          <cell r="AB304">
            <v>-191.06</v>
          </cell>
          <cell r="AD304">
            <v>71862.290000000008</v>
          </cell>
          <cell r="AF304">
            <v>6.0768871564165368</v>
          </cell>
          <cell r="AH304">
            <v>4408</v>
          </cell>
          <cell r="AJ304">
            <v>-485.21999999999997</v>
          </cell>
          <cell r="AL304">
            <v>-40</v>
          </cell>
          <cell r="AN304">
            <v>-194.08799999999999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H305">
            <v>151116.65</v>
          </cell>
          <cell r="J305">
            <v>-1273.48</v>
          </cell>
          <cell r="L305">
            <v>149843.16999999998</v>
          </cell>
          <cell r="N305">
            <v>-1311.9</v>
          </cell>
          <cell r="P305">
            <v>148531.26999999999</v>
          </cell>
          <cell r="R305">
            <v>103434</v>
          </cell>
          <cell r="T305">
            <v>6.9799619842079803</v>
          </cell>
          <cell r="V305">
            <v>10503</v>
          </cell>
          <cell r="X305">
            <v>-1273.48</v>
          </cell>
          <cell r="Z305">
            <v>-20</v>
          </cell>
          <cell r="AB305">
            <v>-254.696</v>
          </cell>
          <cell r="AD305">
            <v>112408.82400000001</v>
          </cell>
          <cell r="AF305">
            <v>6.9799619842079803</v>
          </cell>
          <cell r="AH305">
            <v>10413</v>
          </cell>
          <cell r="AJ305">
            <v>-1311.9</v>
          </cell>
          <cell r="AL305">
            <v>-20</v>
          </cell>
          <cell r="AN305">
            <v>-262.38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H306">
            <v>417.22</v>
          </cell>
          <cell r="J306">
            <v>-3.12</v>
          </cell>
          <cell r="L306">
            <v>414.1</v>
          </cell>
          <cell r="N306">
            <v>-3.1399999999999997</v>
          </cell>
          <cell r="P306">
            <v>410.96000000000004</v>
          </cell>
          <cell r="R306">
            <v>390</v>
          </cell>
          <cell r="T306">
            <v>8.2487309644670042</v>
          </cell>
          <cell r="V306">
            <v>34</v>
          </cell>
          <cell r="X306">
            <v>-3.12</v>
          </cell>
          <cell r="Z306">
            <v>-10</v>
          </cell>
          <cell r="AB306">
            <v>-0.31200000000000006</v>
          </cell>
          <cell r="AD306">
            <v>420.56799999999998</v>
          </cell>
          <cell r="AF306">
            <v>8.2487309644670042</v>
          </cell>
          <cell r="AH306">
            <v>34</v>
          </cell>
          <cell r="AJ306">
            <v>-3.1399999999999997</v>
          </cell>
          <cell r="AL306">
            <v>-10</v>
          </cell>
          <cell r="AN306">
            <v>-0.314</v>
          </cell>
          <cell r="AP306">
            <v>451.11399999999998</v>
          </cell>
        </row>
        <row r="307">
          <cell r="A307">
            <v>0</v>
          </cell>
          <cell r="F307" t="str">
            <v>TOTAL PARIS</v>
          </cell>
          <cell r="H307">
            <v>437064.38</v>
          </cell>
          <cell r="J307">
            <v>-2547.9399999999996</v>
          </cell>
          <cell r="L307">
            <v>434516.43999999994</v>
          </cell>
          <cell r="N307">
            <v>-2606.1600000000003</v>
          </cell>
          <cell r="P307">
            <v>431910.27999999997</v>
          </cell>
          <cell r="R307">
            <v>323005</v>
          </cell>
          <cell r="V307">
            <v>27031</v>
          </cell>
          <cell r="X307">
            <v>-2547.9399999999996</v>
          </cell>
          <cell r="AB307">
            <v>-763.54399999999987</v>
          </cell>
          <cell r="AD307">
            <v>346724.516</v>
          </cell>
          <cell r="AH307">
            <v>26868</v>
          </cell>
          <cell r="AJ307">
            <v>-2606.1600000000003</v>
          </cell>
          <cell r="AN307">
            <v>-779.14199999999994</v>
          </cell>
          <cell r="AP307">
            <v>370207.21399999998</v>
          </cell>
        </row>
        <row r="308">
          <cell r="A308">
            <v>0</v>
          </cell>
        </row>
        <row r="309">
          <cell r="A309">
            <v>0</v>
          </cell>
          <cell r="F309" t="str">
            <v>PIONEER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H310">
            <v>9247.48</v>
          </cell>
          <cell r="J310">
            <v>0</v>
          </cell>
          <cell r="L310">
            <v>9247.48</v>
          </cell>
          <cell r="N310">
            <v>0</v>
          </cell>
          <cell r="P310">
            <v>9247.48</v>
          </cell>
          <cell r="R310">
            <v>7357</v>
          </cell>
          <cell r="T310">
            <v>0.93138315129231097</v>
          </cell>
          <cell r="V310">
            <v>86</v>
          </cell>
          <cell r="X310">
            <v>0</v>
          </cell>
          <cell r="Z310">
            <v>0</v>
          </cell>
          <cell r="AB310">
            <v>0</v>
          </cell>
          <cell r="AD310">
            <v>7443</v>
          </cell>
          <cell r="AF310">
            <v>0.93138315129231097</v>
          </cell>
          <cell r="AH310">
            <v>86</v>
          </cell>
          <cell r="AJ310">
            <v>0</v>
          </cell>
          <cell r="AL310">
            <v>0</v>
          </cell>
          <cell r="AN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H311">
            <v>110805.67</v>
          </cell>
          <cell r="J311">
            <v>0</v>
          </cell>
          <cell r="L311">
            <v>110805.67</v>
          </cell>
          <cell r="N311">
            <v>0</v>
          </cell>
          <cell r="P311">
            <v>110805.67</v>
          </cell>
          <cell r="R311">
            <v>88175</v>
          </cell>
          <cell r="T311">
            <v>0.93086866535506496</v>
          </cell>
          <cell r="V311">
            <v>1031</v>
          </cell>
          <cell r="X311">
            <v>0</v>
          </cell>
          <cell r="Z311">
            <v>0</v>
          </cell>
          <cell r="AB311">
            <v>0</v>
          </cell>
          <cell r="AD311">
            <v>89206</v>
          </cell>
          <cell r="AF311">
            <v>0.93086866535506496</v>
          </cell>
          <cell r="AH311">
            <v>1031</v>
          </cell>
          <cell r="AJ311">
            <v>0</v>
          </cell>
          <cell r="AL311">
            <v>0</v>
          </cell>
          <cell r="AN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H312">
            <v>514442.22</v>
          </cell>
          <cell r="J312">
            <v>-1527.7700000000002</v>
          </cell>
          <cell r="L312">
            <v>512914.44999999995</v>
          </cell>
          <cell r="N312">
            <v>-1547.1899999999998</v>
          </cell>
          <cell r="P312">
            <v>511367.25999999995</v>
          </cell>
          <cell r="R312">
            <v>204736</v>
          </cell>
          <cell r="T312">
            <v>1.9423606469478352</v>
          </cell>
          <cell r="V312">
            <v>9977</v>
          </cell>
          <cell r="X312">
            <v>-1527.7700000000002</v>
          </cell>
          <cell r="Z312">
            <v>-40</v>
          </cell>
          <cell r="AB312">
            <v>-611.10800000000006</v>
          </cell>
          <cell r="AD312">
            <v>212574.122</v>
          </cell>
          <cell r="AF312">
            <v>1.9423606469478352</v>
          </cell>
          <cell r="AH312">
            <v>9948</v>
          </cell>
          <cell r="AJ312">
            <v>-1547.1899999999998</v>
          </cell>
          <cell r="AL312">
            <v>-40</v>
          </cell>
          <cell r="AN312">
            <v>-618.87599999999986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H313">
            <v>8118726.1299999999</v>
          </cell>
          <cell r="J313">
            <v>-16865.55</v>
          </cell>
          <cell r="L313">
            <v>8101860.5800000001</v>
          </cell>
          <cell r="N313">
            <v>-17191.169999999998</v>
          </cell>
          <cell r="P313">
            <v>8084669.4100000001</v>
          </cell>
          <cell r="R313">
            <v>3891552</v>
          </cell>
          <cell r="T313">
            <v>2.4193129801488245</v>
          </cell>
          <cell r="V313">
            <v>196213</v>
          </cell>
          <cell r="X313">
            <v>-16865.55</v>
          </cell>
          <cell r="Z313">
            <v>-40</v>
          </cell>
          <cell r="AB313">
            <v>-6746.22</v>
          </cell>
          <cell r="AD313">
            <v>4064153.23</v>
          </cell>
          <cell r="AF313">
            <v>2.4193129801488245</v>
          </cell>
          <cell r="AH313">
            <v>195801</v>
          </cell>
          <cell r="AJ313">
            <v>-17191.169999999998</v>
          </cell>
          <cell r="AL313">
            <v>-40</v>
          </cell>
          <cell r="AN313">
            <v>-6876.4679999999989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H314">
            <v>1598920.96</v>
          </cell>
          <cell r="J314">
            <v>-2466.98</v>
          </cell>
          <cell r="L314">
            <v>1596453.98</v>
          </cell>
          <cell r="N314">
            <v>-2617.8799999999997</v>
          </cell>
          <cell r="P314">
            <v>1593836.1</v>
          </cell>
          <cell r="R314">
            <v>394338</v>
          </cell>
          <cell r="T314">
            <v>2.8448030959184014</v>
          </cell>
          <cell r="V314">
            <v>45451</v>
          </cell>
          <cell r="X314">
            <v>-2466.98</v>
          </cell>
          <cell r="Z314">
            <v>-40</v>
          </cell>
          <cell r="AB314">
            <v>-986.79199999999992</v>
          </cell>
          <cell r="AD314">
            <v>436335.228</v>
          </cell>
          <cell r="AF314">
            <v>2.8448030959184014</v>
          </cell>
          <cell r="AH314">
            <v>45379</v>
          </cell>
          <cell r="AJ314">
            <v>-2617.8799999999997</v>
          </cell>
          <cell r="AL314">
            <v>-40</v>
          </cell>
          <cell r="AN314">
            <v>-1047.1519999999998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H315">
            <v>543405.18000000005</v>
          </cell>
          <cell r="J315">
            <v>-4923.79</v>
          </cell>
          <cell r="L315">
            <v>538481.39</v>
          </cell>
          <cell r="N315">
            <v>-5019.78</v>
          </cell>
          <cell r="P315">
            <v>533461.61</v>
          </cell>
          <cell r="R315">
            <v>226055</v>
          </cell>
          <cell r="T315">
            <v>2.6665776419354796</v>
          </cell>
          <cell r="V315">
            <v>14425</v>
          </cell>
          <cell r="X315">
            <v>-4923.79</v>
          </cell>
          <cell r="Z315">
            <v>-20</v>
          </cell>
          <cell r="AB315">
            <v>-984.75800000000004</v>
          </cell>
          <cell r="AD315">
            <v>234571.45199999999</v>
          </cell>
          <cell r="AF315">
            <v>2.6665776419354796</v>
          </cell>
          <cell r="AH315">
            <v>14292</v>
          </cell>
          <cell r="AJ315">
            <v>-5019.78</v>
          </cell>
          <cell r="AL315">
            <v>-20</v>
          </cell>
          <cell r="AN315">
            <v>-1003.9559999999999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H316">
            <v>9601.69</v>
          </cell>
          <cell r="J316">
            <v>-66.78</v>
          </cell>
          <cell r="L316">
            <v>9534.91</v>
          </cell>
          <cell r="N316">
            <v>-67.14</v>
          </cell>
          <cell r="P316">
            <v>9467.77</v>
          </cell>
          <cell r="R316">
            <v>4918</v>
          </cell>
          <cell r="T316">
            <v>2.5168759518215498</v>
          </cell>
          <cell r="V316">
            <v>241</v>
          </cell>
          <cell r="X316">
            <v>-66.78</v>
          </cell>
          <cell r="Z316">
            <v>-10</v>
          </cell>
          <cell r="AB316">
            <v>-6.6779999999999999</v>
          </cell>
          <cell r="AD316">
            <v>5085.5420000000004</v>
          </cell>
          <cell r="AF316">
            <v>2.5168759518215498</v>
          </cell>
          <cell r="AH316">
            <v>239</v>
          </cell>
          <cell r="AJ316">
            <v>-67.14</v>
          </cell>
          <cell r="AL316">
            <v>-10</v>
          </cell>
          <cell r="AN316">
            <v>-6.7139999999999995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H317">
            <v>70754.91</v>
          </cell>
          <cell r="J317">
            <v>-127.91</v>
          </cell>
          <cell r="L317">
            <v>70627</v>
          </cell>
          <cell r="N317">
            <v>-129.74</v>
          </cell>
          <cell r="P317">
            <v>70497.259999999995</v>
          </cell>
          <cell r="R317">
            <v>7613</v>
          </cell>
          <cell r="T317">
            <v>2.1213683783486301</v>
          </cell>
          <cell r="V317">
            <v>1500</v>
          </cell>
          <cell r="X317">
            <v>-127.91</v>
          </cell>
          <cell r="Z317">
            <v>-40</v>
          </cell>
          <cell r="AB317">
            <v>-51.163999999999994</v>
          </cell>
          <cell r="AD317">
            <v>8933.9259999999995</v>
          </cell>
          <cell r="AF317">
            <v>2.1213683783486301</v>
          </cell>
          <cell r="AH317">
            <v>1497</v>
          </cell>
          <cell r="AJ317">
            <v>-129.74</v>
          </cell>
          <cell r="AL317">
            <v>-40</v>
          </cell>
          <cell r="AN317">
            <v>-51.896000000000001</v>
          </cell>
          <cell r="AP317">
            <v>10249.289999999999</v>
          </cell>
        </row>
        <row r="318">
          <cell r="A318">
            <v>0</v>
          </cell>
          <cell r="F318" t="str">
            <v>TOTAL PIONEER</v>
          </cell>
          <cell r="H318">
            <v>10975904.24</v>
          </cell>
          <cell r="J318">
            <v>-25978.78</v>
          </cell>
          <cell r="L318">
            <v>10949925.460000001</v>
          </cell>
          <cell r="N318">
            <v>-26572.899999999998</v>
          </cell>
          <cell r="P318">
            <v>10923352.559999999</v>
          </cell>
          <cell r="R318">
            <v>4824744</v>
          </cell>
          <cell r="V318">
            <v>268924</v>
          </cell>
          <cell r="X318">
            <v>-25978.78</v>
          </cell>
          <cell r="AB318">
            <v>-9386.7200000000012</v>
          </cell>
          <cell r="AD318">
            <v>5058302.5</v>
          </cell>
          <cell r="AH318">
            <v>268273</v>
          </cell>
          <cell r="AJ318">
            <v>-26572.899999999998</v>
          </cell>
          <cell r="AN318">
            <v>-9605.0619999999999</v>
          </cell>
          <cell r="AP318">
            <v>5290397.5380000006</v>
          </cell>
        </row>
        <row r="319">
          <cell r="A319">
            <v>0</v>
          </cell>
        </row>
        <row r="320">
          <cell r="A320">
            <v>0</v>
          </cell>
          <cell r="F320" t="str">
            <v>PROSPECT # 1, 2 AND 4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H321">
            <v>3711.84</v>
          </cell>
          <cell r="J321">
            <v>0</v>
          </cell>
          <cell r="L321">
            <v>3711.84</v>
          </cell>
          <cell r="N321">
            <v>0</v>
          </cell>
          <cell r="P321">
            <v>3711.84</v>
          </cell>
          <cell r="R321">
            <v>1659</v>
          </cell>
          <cell r="T321">
            <v>2.0960789766407117</v>
          </cell>
          <cell r="V321">
            <v>78</v>
          </cell>
          <cell r="X321">
            <v>0</v>
          </cell>
          <cell r="Z321">
            <v>0</v>
          </cell>
          <cell r="AB321">
            <v>0</v>
          </cell>
          <cell r="AD321">
            <v>1737</v>
          </cell>
          <cell r="AF321">
            <v>2.0960789766407117</v>
          </cell>
          <cell r="AH321">
            <v>78</v>
          </cell>
          <cell r="AJ321">
            <v>0</v>
          </cell>
          <cell r="AL321">
            <v>0</v>
          </cell>
          <cell r="AN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H322">
            <v>3166.96</v>
          </cell>
          <cell r="J322">
            <v>0</v>
          </cell>
          <cell r="L322">
            <v>3166.96</v>
          </cell>
          <cell r="N322">
            <v>0</v>
          </cell>
          <cell r="P322">
            <v>3166.96</v>
          </cell>
          <cell r="R322">
            <v>1988</v>
          </cell>
          <cell r="T322">
            <v>1.7478635525632276</v>
          </cell>
          <cell r="V322">
            <v>55</v>
          </cell>
          <cell r="X322">
            <v>0</v>
          </cell>
          <cell r="Z322">
            <v>0</v>
          </cell>
          <cell r="AB322">
            <v>0</v>
          </cell>
          <cell r="AD322">
            <v>2043</v>
          </cell>
          <cell r="AF322">
            <v>1.7478635525632276</v>
          </cell>
          <cell r="AH322">
            <v>55</v>
          </cell>
          <cell r="AJ322">
            <v>0</v>
          </cell>
          <cell r="AL322">
            <v>0</v>
          </cell>
          <cell r="AN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H323">
            <v>3310521.34</v>
          </cell>
          <cell r="J323">
            <v>-8380.3099999999977</v>
          </cell>
          <cell r="L323">
            <v>3302141.03</v>
          </cell>
          <cell r="N323">
            <v>-8501.5000000000018</v>
          </cell>
          <cell r="P323">
            <v>3293639.53</v>
          </cell>
          <cell r="R323">
            <v>1043997</v>
          </cell>
          <cell r="T323">
            <v>2.4569130404844972</v>
          </cell>
          <cell r="V323">
            <v>81234</v>
          </cell>
          <cell r="X323">
            <v>-8380.3099999999977</v>
          </cell>
          <cell r="Z323">
            <v>-40</v>
          </cell>
          <cell r="AB323">
            <v>-3352.1239999999989</v>
          </cell>
          <cell r="AD323">
            <v>1113498.5659999999</v>
          </cell>
          <cell r="AF323">
            <v>2.4569130404844972</v>
          </cell>
          <cell r="AH323">
            <v>81026</v>
          </cell>
          <cell r="AJ323">
            <v>-8501.5000000000018</v>
          </cell>
          <cell r="AL323">
            <v>-40</v>
          </cell>
          <cell r="AN323">
            <v>-3400.6000000000004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H324">
            <v>26162163.710000001</v>
          </cell>
          <cell r="J324">
            <v>-34205.469999999994</v>
          </cell>
          <cell r="L324">
            <v>26127958.240000002</v>
          </cell>
          <cell r="N324">
            <v>-35054.78</v>
          </cell>
          <cell r="P324">
            <v>26092903.460000001</v>
          </cell>
          <cell r="R324">
            <v>6116126</v>
          </cell>
          <cell r="T324">
            <v>2.8777293805626458</v>
          </cell>
          <cell r="V324">
            <v>752384</v>
          </cell>
          <cell r="X324">
            <v>-34205.469999999994</v>
          </cell>
          <cell r="Z324">
            <v>-40</v>
          </cell>
          <cell r="AB324">
            <v>-13682.187999999998</v>
          </cell>
          <cell r="AD324">
            <v>6820622.3420000002</v>
          </cell>
          <cell r="AF324">
            <v>2.8777293805626458</v>
          </cell>
          <cell r="AH324">
            <v>751388</v>
          </cell>
          <cell r="AJ324">
            <v>-35054.78</v>
          </cell>
          <cell r="AL324">
            <v>-40</v>
          </cell>
          <cell r="AN324">
            <v>-14021.912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H325">
            <v>3898861.56</v>
          </cell>
          <cell r="J325">
            <v>-11654.239999999996</v>
          </cell>
          <cell r="L325">
            <v>3887207.32</v>
          </cell>
          <cell r="N325">
            <v>-11973.989999999998</v>
          </cell>
          <cell r="P325">
            <v>3875233.3299999996</v>
          </cell>
          <cell r="R325">
            <v>916508</v>
          </cell>
          <cell r="T325">
            <v>2.4463134205680439</v>
          </cell>
          <cell r="V325">
            <v>95236</v>
          </cell>
          <cell r="X325">
            <v>-11654.239999999996</v>
          </cell>
          <cell r="Z325">
            <v>-40</v>
          </cell>
          <cell r="AB325">
            <v>-4661.695999999999</v>
          </cell>
          <cell r="AD325">
            <v>995428.06400000001</v>
          </cell>
          <cell r="AF325">
            <v>2.4463134205680439</v>
          </cell>
          <cell r="AH325">
            <v>94947</v>
          </cell>
          <cell r="AJ325">
            <v>-11973.989999999998</v>
          </cell>
          <cell r="AL325">
            <v>-40</v>
          </cell>
          <cell r="AN325">
            <v>-4789.5959999999995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H326">
            <v>2177999.46</v>
          </cell>
          <cell r="J326">
            <v>-16466.739999999998</v>
          </cell>
          <cell r="L326">
            <v>2161532.7199999997</v>
          </cell>
          <cell r="N326">
            <v>-17141.849999999999</v>
          </cell>
          <cell r="P326">
            <v>2144390.8699999996</v>
          </cell>
          <cell r="R326">
            <v>573906</v>
          </cell>
          <cell r="T326">
            <v>2.9371080753471248</v>
          </cell>
          <cell r="V326">
            <v>63728</v>
          </cell>
          <cell r="X326">
            <v>-16466.739999999998</v>
          </cell>
          <cell r="Z326">
            <v>-20</v>
          </cell>
          <cell r="AB326">
            <v>-3293.3479999999995</v>
          </cell>
          <cell r="AD326">
            <v>617873.91200000001</v>
          </cell>
          <cell r="AF326">
            <v>2.9371080753471248</v>
          </cell>
          <cell r="AH326">
            <v>63235</v>
          </cell>
          <cell r="AJ326">
            <v>-17141.849999999999</v>
          </cell>
          <cell r="AL326">
            <v>-20</v>
          </cell>
          <cell r="AN326">
            <v>-3428.37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H327">
            <v>19027.060000000001</v>
          </cell>
          <cell r="J327">
            <v>-111.12</v>
          </cell>
          <cell r="L327">
            <v>18915.940000000002</v>
          </cell>
          <cell r="N327">
            <v>-111.85</v>
          </cell>
          <cell r="P327">
            <v>18804.090000000004</v>
          </cell>
          <cell r="R327">
            <v>4930</v>
          </cell>
          <cell r="T327">
            <v>3.3746786111314298</v>
          </cell>
          <cell r="V327">
            <v>640</v>
          </cell>
          <cell r="X327">
            <v>-111.12</v>
          </cell>
          <cell r="Z327">
            <v>-10</v>
          </cell>
          <cell r="AB327">
            <v>-11.112</v>
          </cell>
          <cell r="AD327">
            <v>5447.768</v>
          </cell>
          <cell r="AF327">
            <v>3.3746786111314298</v>
          </cell>
          <cell r="AH327">
            <v>636</v>
          </cell>
          <cell r="AJ327">
            <v>-111.85</v>
          </cell>
          <cell r="AL327">
            <v>-10</v>
          </cell>
          <cell r="AN327">
            <v>-11.185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H328">
            <v>292057.63</v>
          </cell>
          <cell r="J328">
            <v>-679.28000000000009</v>
          </cell>
          <cell r="L328">
            <v>291378.34999999998</v>
          </cell>
          <cell r="N328">
            <v>-689.53</v>
          </cell>
          <cell r="P328">
            <v>290688.81999999995</v>
          </cell>
          <cell r="R328">
            <v>87318</v>
          </cell>
          <cell r="T328">
            <v>2.3404806137303198</v>
          </cell>
          <cell r="V328">
            <v>6828</v>
          </cell>
          <cell r="X328">
            <v>-679.28000000000009</v>
          </cell>
          <cell r="Z328">
            <v>-40</v>
          </cell>
          <cell r="AB328">
            <v>-271.71200000000005</v>
          </cell>
          <cell r="AD328">
            <v>93195.008000000002</v>
          </cell>
          <cell r="AF328">
            <v>2.3404806137303198</v>
          </cell>
          <cell r="AH328">
            <v>6812</v>
          </cell>
          <cell r="AJ328">
            <v>-689.53</v>
          </cell>
          <cell r="AL328">
            <v>-40</v>
          </cell>
          <cell r="AN328">
            <v>-275.81199999999995</v>
          </cell>
          <cell r="AP328">
            <v>99041.665999999997</v>
          </cell>
        </row>
        <row r="329">
          <cell r="A329">
            <v>0</v>
          </cell>
          <cell r="F329" t="str">
            <v>TOTAL PROSPECT # 1, 2 AND 4</v>
          </cell>
          <cell r="H329">
            <v>35867509.560000002</v>
          </cell>
          <cell r="J329">
            <v>-71497.159999999974</v>
          </cell>
          <cell r="L329">
            <v>35796012.399999999</v>
          </cell>
          <cell r="N329">
            <v>-73473.5</v>
          </cell>
          <cell r="P329">
            <v>35722538.899999999</v>
          </cell>
          <cell r="R329">
            <v>8746432</v>
          </cell>
          <cell r="V329">
            <v>1000183</v>
          </cell>
          <cell r="X329">
            <v>-71497.159999999974</v>
          </cell>
          <cell r="AB329">
            <v>-25272.179999999997</v>
          </cell>
          <cell r="AD329">
            <v>9649845.6599999983</v>
          </cell>
          <cell r="AH329">
            <v>998177</v>
          </cell>
          <cell r="AJ329">
            <v>-73473.5</v>
          </cell>
          <cell r="AN329">
            <v>-25927.475000000002</v>
          </cell>
          <cell r="AP329">
            <v>10548621.684999999</v>
          </cell>
        </row>
        <row r="330">
          <cell r="A330">
            <v>0</v>
          </cell>
        </row>
        <row r="331">
          <cell r="A331">
            <v>0</v>
          </cell>
          <cell r="F331" t="str">
            <v>PROSPECT #3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H332">
            <v>333844.78000000003</v>
          </cell>
          <cell r="J332">
            <v>-915.82</v>
          </cell>
          <cell r="L332">
            <v>332928.96000000002</v>
          </cell>
          <cell r="N332">
            <v>-929.54</v>
          </cell>
          <cell r="P332">
            <v>331999.42000000004</v>
          </cell>
          <cell r="R332">
            <v>219953</v>
          </cell>
          <cell r="T332">
            <v>3.6873975888980608</v>
          </cell>
          <cell r="V332">
            <v>12293</v>
          </cell>
          <cell r="X332">
            <v>-915.82</v>
          </cell>
          <cell r="Z332">
            <v>-40</v>
          </cell>
          <cell r="AB332">
            <v>-366.32800000000003</v>
          </cell>
          <cell r="AD332">
            <v>230963.85199999998</v>
          </cell>
          <cell r="AF332">
            <v>3.6873975888980608</v>
          </cell>
          <cell r="AH332">
            <v>12259</v>
          </cell>
          <cell r="AJ332">
            <v>-929.54</v>
          </cell>
          <cell r="AL332">
            <v>-40</v>
          </cell>
          <cell r="AN332">
            <v>-371.81599999999997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H333">
            <v>4227698.95</v>
          </cell>
          <cell r="J333">
            <v>-8432.2999999999993</v>
          </cell>
          <cell r="L333">
            <v>4219266.6500000004</v>
          </cell>
          <cell r="N333">
            <v>-8621.7000000000007</v>
          </cell>
          <cell r="P333">
            <v>4210644.95</v>
          </cell>
          <cell r="R333">
            <v>3012197</v>
          </cell>
          <cell r="T333">
            <v>4.1672952092700637</v>
          </cell>
          <cell r="V333">
            <v>176005</v>
          </cell>
          <cell r="X333">
            <v>-8432.2999999999993</v>
          </cell>
          <cell r="Z333">
            <v>-40</v>
          </cell>
          <cell r="AB333">
            <v>-3372.92</v>
          </cell>
          <cell r="AD333">
            <v>3176396.7800000003</v>
          </cell>
          <cell r="AF333">
            <v>4.1672952092700637</v>
          </cell>
          <cell r="AH333">
            <v>175650</v>
          </cell>
          <cell r="AJ333">
            <v>-8621.7000000000007</v>
          </cell>
          <cell r="AL333">
            <v>-40</v>
          </cell>
          <cell r="AN333">
            <v>-3448.68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H334">
            <v>1808818.99</v>
          </cell>
          <cell r="J334">
            <v>-4789.8100000000004</v>
          </cell>
          <cell r="L334">
            <v>1804029.18</v>
          </cell>
          <cell r="N334">
            <v>-5016.3700000000008</v>
          </cell>
          <cell r="P334">
            <v>1799012.8099999998</v>
          </cell>
          <cell r="R334">
            <v>1207312</v>
          </cell>
          <cell r="T334">
            <v>5.0006939149485348</v>
          </cell>
          <cell r="V334">
            <v>90334</v>
          </cell>
          <cell r="X334">
            <v>-4789.8100000000004</v>
          </cell>
          <cell r="Z334">
            <v>-40</v>
          </cell>
          <cell r="AB334">
            <v>-1915.9240000000002</v>
          </cell>
          <cell r="AD334">
            <v>1290940.2659999998</v>
          </cell>
          <cell r="AF334">
            <v>5.0006939149485348</v>
          </cell>
          <cell r="AH334">
            <v>90089</v>
          </cell>
          <cell r="AJ334">
            <v>-5016.3700000000008</v>
          </cell>
          <cell r="AL334">
            <v>-40</v>
          </cell>
          <cell r="AN334">
            <v>-2006.5480000000005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H335">
            <v>477082.18</v>
          </cell>
          <cell r="J335">
            <v>-4276.26</v>
          </cell>
          <cell r="L335">
            <v>472805.92</v>
          </cell>
          <cell r="N335">
            <v>-4342.25</v>
          </cell>
          <cell r="P335">
            <v>468463.67</v>
          </cell>
          <cell r="R335">
            <v>315765</v>
          </cell>
          <cell r="T335">
            <v>5.0352227957525528</v>
          </cell>
          <cell r="V335">
            <v>23914</v>
          </cell>
          <cell r="X335">
            <v>-4276.26</v>
          </cell>
          <cell r="Z335">
            <v>-20</v>
          </cell>
          <cell r="AB335">
            <v>-855.25200000000007</v>
          </cell>
          <cell r="AD335">
            <v>334547.48800000001</v>
          </cell>
          <cell r="AF335">
            <v>5.0352227957525528</v>
          </cell>
          <cell r="AH335">
            <v>23698</v>
          </cell>
          <cell r="AJ335">
            <v>-4342.25</v>
          </cell>
          <cell r="AL335">
            <v>-20</v>
          </cell>
          <cell r="AN335">
            <v>-868.45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H336">
            <v>71749.509999999995</v>
          </cell>
          <cell r="J336">
            <v>-497.6</v>
          </cell>
          <cell r="L336">
            <v>71251.909999999989</v>
          </cell>
          <cell r="N336">
            <v>-499.94999999999993</v>
          </cell>
          <cell r="P336">
            <v>70751.959999999992</v>
          </cell>
          <cell r="R336">
            <v>50472</v>
          </cell>
          <cell r="T336">
            <v>4.6891780102507932</v>
          </cell>
          <cell r="V336">
            <v>3353</v>
          </cell>
          <cell r="X336">
            <v>-497.6</v>
          </cell>
          <cell r="Z336">
            <v>-10</v>
          </cell>
          <cell r="AB336">
            <v>-49.76</v>
          </cell>
          <cell r="AD336">
            <v>53277.64</v>
          </cell>
          <cell r="AF336">
            <v>4.6891780102507932</v>
          </cell>
          <cell r="AH336">
            <v>3329</v>
          </cell>
          <cell r="AJ336">
            <v>-499.94999999999993</v>
          </cell>
          <cell r="AL336">
            <v>-10</v>
          </cell>
          <cell r="AN336">
            <v>-49.99499999999999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H337">
            <v>59360.36</v>
          </cell>
          <cell r="J337">
            <v>-215.70999999999998</v>
          </cell>
          <cell r="L337">
            <v>59144.65</v>
          </cell>
          <cell r="N337">
            <v>-218.82999999999998</v>
          </cell>
          <cell r="P337">
            <v>58925.82</v>
          </cell>
          <cell r="R337">
            <v>46897</v>
          </cell>
          <cell r="T337">
            <v>3.068823713707761</v>
          </cell>
          <cell r="V337">
            <v>1818</v>
          </cell>
          <cell r="X337">
            <v>-215.70999999999998</v>
          </cell>
          <cell r="Z337">
            <v>-40</v>
          </cell>
          <cell r="AB337">
            <v>-86.283999999999992</v>
          </cell>
          <cell r="AD337">
            <v>48413.006000000001</v>
          </cell>
          <cell r="AF337">
            <v>3.068823713707761</v>
          </cell>
          <cell r="AH337">
            <v>1812</v>
          </cell>
          <cell r="AJ337">
            <v>-218.82999999999998</v>
          </cell>
          <cell r="AL337">
            <v>-40</v>
          </cell>
          <cell r="AN337">
            <v>-87.531999999999982</v>
          </cell>
          <cell r="AP337">
            <v>49918.644</v>
          </cell>
        </row>
        <row r="338">
          <cell r="A338">
            <v>0</v>
          </cell>
          <cell r="F338" t="str">
            <v>TOTAL PROSPECT #3</v>
          </cell>
          <cell r="H338">
            <v>6978554.7700000005</v>
          </cell>
          <cell r="J338">
            <v>-19127.5</v>
          </cell>
          <cell r="L338">
            <v>6959427.2700000005</v>
          </cell>
          <cell r="N338">
            <v>-19628.640000000003</v>
          </cell>
          <cell r="P338">
            <v>6939798.6299999999</v>
          </cell>
          <cell r="R338">
            <v>4852596</v>
          </cell>
          <cell r="V338">
            <v>307717</v>
          </cell>
          <cell r="X338">
            <v>-19127.5</v>
          </cell>
          <cell r="AB338">
            <v>-6646.4680000000008</v>
          </cell>
          <cell r="AD338">
            <v>5134539.0319999997</v>
          </cell>
          <cell r="AH338">
            <v>306837</v>
          </cell>
          <cell r="AJ338">
            <v>-19628.640000000003</v>
          </cell>
          <cell r="AN338">
            <v>-6833.0209999999997</v>
          </cell>
          <cell r="AP338">
            <v>5414914.3709999993</v>
          </cell>
        </row>
        <row r="339">
          <cell r="A339">
            <v>0</v>
          </cell>
        </row>
        <row r="340">
          <cell r="A340">
            <v>0</v>
          </cell>
          <cell r="F340" t="str">
            <v>SANTA CLARA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H341">
            <v>179622.92</v>
          </cell>
          <cell r="J341">
            <v>-496.43999999999994</v>
          </cell>
          <cell r="L341">
            <v>179126.48</v>
          </cell>
          <cell r="N341">
            <v>-503.50999999999993</v>
          </cell>
          <cell r="P341">
            <v>178622.97</v>
          </cell>
          <cell r="R341">
            <v>107595</v>
          </cell>
          <cell r="T341">
            <v>3.2366747397230333</v>
          </cell>
          <cell r="V341">
            <v>5806</v>
          </cell>
          <cell r="X341">
            <v>-496.43999999999994</v>
          </cell>
          <cell r="Z341">
            <v>-40</v>
          </cell>
          <cell r="AB341">
            <v>-198.57599999999999</v>
          </cell>
          <cell r="AD341">
            <v>112705.984</v>
          </cell>
          <cell r="AF341">
            <v>3.2366747397230333</v>
          </cell>
          <cell r="AH341">
            <v>5790</v>
          </cell>
          <cell r="AJ341">
            <v>-503.50999999999993</v>
          </cell>
          <cell r="AL341">
            <v>-40</v>
          </cell>
          <cell r="AN341">
            <v>-201.40399999999997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H342">
            <v>1139630.56</v>
          </cell>
          <cell r="J342">
            <v>-2897.5699999999993</v>
          </cell>
          <cell r="L342">
            <v>1136732.99</v>
          </cell>
          <cell r="N342">
            <v>-2958.56</v>
          </cell>
          <cell r="P342">
            <v>1133774.43</v>
          </cell>
          <cell r="R342">
            <v>693752</v>
          </cell>
          <cell r="T342">
            <v>3.1537986664156676</v>
          </cell>
          <cell r="V342">
            <v>35896</v>
          </cell>
          <cell r="X342">
            <v>-2897.5699999999993</v>
          </cell>
          <cell r="Z342">
            <v>-40</v>
          </cell>
          <cell r="AB342">
            <v>-1159.0279999999998</v>
          </cell>
          <cell r="AD342">
            <v>725591.402</v>
          </cell>
          <cell r="AF342">
            <v>3.1537986664156676</v>
          </cell>
          <cell r="AH342">
            <v>35804</v>
          </cell>
          <cell r="AJ342">
            <v>-2958.56</v>
          </cell>
          <cell r="AL342">
            <v>-40</v>
          </cell>
          <cell r="AN342">
            <v>-1183.424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H343">
            <v>464354.77</v>
          </cell>
          <cell r="J343">
            <v>-1726.46</v>
          </cell>
          <cell r="L343">
            <v>462628.31</v>
          </cell>
          <cell r="N343">
            <v>-1785.4800000000002</v>
          </cell>
          <cell r="P343">
            <v>460842.83</v>
          </cell>
          <cell r="R343">
            <v>293532</v>
          </cell>
          <cell r="T343">
            <v>3.7982586229006743</v>
          </cell>
          <cell r="V343">
            <v>17605</v>
          </cell>
          <cell r="X343">
            <v>-1726.46</v>
          </cell>
          <cell r="Z343">
            <v>-40</v>
          </cell>
          <cell r="AB343">
            <v>-690.58399999999995</v>
          </cell>
          <cell r="AD343">
            <v>308719.95600000001</v>
          </cell>
          <cell r="AF343">
            <v>3.7982586229006743</v>
          </cell>
          <cell r="AH343">
            <v>17538</v>
          </cell>
          <cell r="AJ343">
            <v>-1785.4800000000002</v>
          </cell>
          <cell r="AL343">
            <v>-40</v>
          </cell>
          <cell r="AN343">
            <v>-714.19200000000012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H344">
            <v>692175.17</v>
          </cell>
          <cell r="J344">
            <v>-5786.5499999999993</v>
          </cell>
          <cell r="L344">
            <v>686388.62</v>
          </cell>
          <cell r="N344">
            <v>-5922.0099999999993</v>
          </cell>
          <cell r="P344">
            <v>680466.61</v>
          </cell>
          <cell r="R344">
            <v>386516</v>
          </cell>
          <cell r="T344">
            <v>4.5368111393682522</v>
          </cell>
          <cell r="V344">
            <v>31271</v>
          </cell>
          <cell r="X344">
            <v>-5786.5499999999993</v>
          </cell>
          <cell r="Z344">
            <v>-20</v>
          </cell>
          <cell r="AB344">
            <v>-1157.31</v>
          </cell>
          <cell r="AD344">
            <v>410843.14</v>
          </cell>
          <cell r="AF344">
            <v>4.5368111393682522</v>
          </cell>
          <cell r="AH344">
            <v>31006</v>
          </cell>
          <cell r="AJ344">
            <v>-5922.0099999999993</v>
          </cell>
          <cell r="AL344">
            <v>-20</v>
          </cell>
          <cell r="AN344">
            <v>-1184.4019999999998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H345">
            <v>7952.48</v>
          </cell>
          <cell r="J345">
            <v>-65.81</v>
          </cell>
          <cell r="L345">
            <v>7886.6699999999992</v>
          </cell>
          <cell r="N345">
            <v>-66.02</v>
          </cell>
          <cell r="P345">
            <v>7820.6499999999987</v>
          </cell>
          <cell r="R345">
            <v>5558</v>
          </cell>
          <cell r="T345">
            <v>3.5502650046621191</v>
          </cell>
          <cell r="V345">
            <v>281</v>
          </cell>
          <cell r="X345">
            <v>-65.81</v>
          </cell>
          <cell r="Z345">
            <v>-10</v>
          </cell>
          <cell r="AB345">
            <v>-6.5810000000000004</v>
          </cell>
          <cell r="AD345">
            <v>5766.6089999999995</v>
          </cell>
          <cell r="AF345">
            <v>3.5502650046621191</v>
          </cell>
          <cell r="AH345">
            <v>279</v>
          </cell>
          <cell r="AJ345">
            <v>-66.02</v>
          </cell>
          <cell r="AL345">
            <v>-10</v>
          </cell>
          <cell r="AN345">
            <v>-6.6019999999999994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H346">
            <v>2720.37</v>
          </cell>
          <cell r="J346">
            <v>-18.16</v>
          </cell>
          <cell r="L346">
            <v>2702.21</v>
          </cell>
          <cell r="N346">
            <v>-18.439999999999998</v>
          </cell>
          <cell r="P346">
            <v>2683.77</v>
          </cell>
          <cell r="R346">
            <v>2341</v>
          </cell>
          <cell r="T346">
            <v>2.2122358127674295</v>
          </cell>
          <cell r="V346">
            <v>60</v>
          </cell>
          <cell r="X346">
            <v>-18.16</v>
          </cell>
          <cell r="Z346">
            <v>-40</v>
          </cell>
          <cell r="AB346">
            <v>-7.2639999999999993</v>
          </cell>
          <cell r="AD346">
            <v>2375.576</v>
          </cell>
          <cell r="AF346">
            <v>2.2122358127674295</v>
          </cell>
          <cell r="AH346">
            <v>60</v>
          </cell>
          <cell r="AJ346">
            <v>-18.439999999999998</v>
          </cell>
          <cell r="AL346">
            <v>-40</v>
          </cell>
          <cell r="AN346">
            <v>-7.3759999999999994</v>
          </cell>
          <cell r="AP346">
            <v>2409.7599999999998</v>
          </cell>
        </row>
        <row r="347">
          <cell r="A347">
            <v>0</v>
          </cell>
          <cell r="F347" t="str">
            <v>TOTAL SANTA CLARA</v>
          </cell>
          <cell r="H347">
            <v>2486456.27</v>
          </cell>
          <cell r="J347">
            <v>-10990.989999999998</v>
          </cell>
          <cell r="L347">
            <v>2475465.2799999998</v>
          </cell>
          <cell r="N347">
            <v>-11254.02</v>
          </cell>
          <cell r="P347">
            <v>2464211.2599999998</v>
          </cell>
          <cell r="R347">
            <v>1489294</v>
          </cell>
          <cell r="V347">
            <v>90919</v>
          </cell>
          <cell r="X347">
            <v>-10990.989999999998</v>
          </cell>
          <cell r="AB347">
            <v>-3219.3429999999998</v>
          </cell>
          <cell r="AD347">
            <v>1566002.6669999997</v>
          </cell>
          <cell r="AH347">
            <v>90477</v>
          </cell>
          <cell r="AJ347">
            <v>-11254.02</v>
          </cell>
          <cell r="AN347">
            <v>-3297.3999999999996</v>
          </cell>
          <cell r="AP347">
            <v>1641928.247</v>
          </cell>
        </row>
        <row r="348">
          <cell r="A348">
            <v>0</v>
          </cell>
        </row>
        <row r="349">
          <cell r="A349">
            <v>0</v>
          </cell>
          <cell r="F349" t="str">
            <v>STAIRS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H350">
            <v>181021.2</v>
          </cell>
          <cell r="J350">
            <v>-663.03000000000009</v>
          </cell>
          <cell r="L350">
            <v>180358.17</v>
          </cell>
          <cell r="N350">
            <v>-670.69999999999982</v>
          </cell>
          <cell r="P350">
            <v>179687.47</v>
          </cell>
          <cell r="R350">
            <v>107359</v>
          </cell>
          <cell r="T350">
            <v>2.3822959785597555</v>
          </cell>
          <cell r="V350">
            <v>4305</v>
          </cell>
          <cell r="X350">
            <v>-663.03000000000009</v>
          </cell>
          <cell r="Z350">
            <v>-40</v>
          </cell>
          <cell r="AB350">
            <v>-265.21200000000005</v>
          </cell>
          <cell r="AD350">
            <v>110735.758</v>
          </cell>
          <cell r="AF350">
            <v>2.3822959785597555</v>
          </cell>
          <cell r="AH350">
            <v>4289</v>
          </cell>
          <cell r="AJ350">
            <v>-670.69999999999982</v>
          </cell>
          <cell r="AL350">
            <v>-40</v>
          </cell>
          <cell r="AN350">
            <v>-268.27999999999992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H351">
            <v>741496.91</v>
          </cell>
          <cell r="J351">
            <v>-2020.9699999999998</v>
          </cell>
          <cell r="L351">
            <v>739475.94000000006</v>
          </cell>
          <cell r="N351">
            <v>-2052.3200000000002</v>
          </cell>
          <cell r="P351">
            <v>737423.62000000011</v>
          </cell>
          <cell r="R351">
            <v>286792</v>
          </cell>
          <cell r="T351">
            <v>2.1093229467580783</v>
          </cell>
          <cell r="V351">
            <v>15619</v>
          </cell>
          <cell r="X351">
            <v>-2020.9699999999998</v>
          </cell>
          <cell r="Z351">
            <v>-40</v>
          </cell>
          <cell r="AB351">
            <v>-808.38799999999992</v>
          </cell>
          <cell r="AD351">
            <v>299581.64200000005</v>
          </cell>
          <cell r="AF351">
            <v>2.1093229467580783</v>
          </cell>
          <cell r="AH351">
            <v>15576</v>
          </cell>
          <cell r="AJ351">
            <v>-2052.3200000000002</v>
          </cell>
          <cell r="AL351">
            <v>-40</v>
          </cell>
          <cell r="AN351">
            <v>-820.928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H352">
            <v>518170.82</v>
          </cell>
          <cell r="J352">
            <v>-1869.77</v>
          </cell>
          <cell r="L352">
            <v>516301.05</v>
          </cell>
          <cell r="N352">
            <v>-1934.5</v>
          </cell>
          <cell r="P352">
            <v>514366.55</v>
          </cell>
          <cell r="R352">
            <v>289650</v>
          </cell>
          <cell r="T352">
            <v>3.0713541951553065</v>
          </cell>
          <cell r="V352">
            <v>15886</v>
          </cell>
          <cell r="X352">
            <v>-1869.77</v>
          </cell>
          <cell r="Z352">
            <v>-40</v>
          </cell>
          <cell r="AB352">
            <v>-747.90800000000002</v>
          </cell>
          <cell r="AD352">
            <v>302918.32199999999</v>
          </cell>
          <cell r="AF352">
            <v>3.0713541951553065</v>
          </cell>
          <cell r="AH352">
            <v>15828</v>
          </cell>
          <cell r="AJ352">
            <v>-1934.5</v>
          </cell>
          <cell r="AL352">
            <v>-40</v>
          </cell>
          <cell r="AN352">
            <v>-773.8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H353">
            <v>178031.46</v>
          </cell>
          <cell r="J353">
            <v>-1714.6499999999996</v>
          </cell>
          <cell r="L353">
            <v>176316.81</v>
          </cell>
          <cell r="N353">
            <v>-1740.6399999999999</v>
          </cell>
          <cell r="P353">
            <v>174576.16999999998</v>
          </cell>
          <cell r="R353">
            <v>95941</v>
          </cell>
          <cell r="T353">
            <v>3.0653727802892528</v>
          </cell>
          <cell r="V353">
            <v>5431</v>
          </cell>
          <cell r="X353">
            <v>-1714.6499999999996</v>
          </cell>
          <cell r="Z353">
            <v>-20</v>
          </cell>
          <cell r="AB353">
            <v>-342.92999999999995</v>
          </cell>
          <cell r="AD353">
            <v>99314.420000000013</v>
          </cell>
          <cell r="AF353">
            <v>3.0653727802892528</v>
          </cell>
          <cell r="AH353">
            <v>5378</v>
          </cell>
          <cell r="AJ353">
            <v>-1740.6399999999999</v>
          </cell>
          <cell r="AL353">
            <v>-20</v>
          </cell>
          <cell r="AN353">
            <v>-348.12799999999993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H354">
            <v>5509.26</v>
          </cell>
          <cell r="J354">
            <v>-8.15</v>
          </cell>
          <cell r="L354">
            <v>5501.1100000000006</v>
          </cell>
          <cell r="N354">
            <v>-8.2799999999999994</v>
          </cell>
          <cell r="P354">
            <v>5492.8300000000008</v>
          </cell>
          <cell r="R354">
            <v>150</v>
          </cell>
          <cell r="T354">
            <v>6.78</v>
          </cell>
          <cell r="V354">
            <v>373</v>
          </cell>
          <cell r="X354">
            <v>-8.15</v>
          </cell>
          <cell r="Z354">
            <v>-40</v>
          </cell>
          <cell r="AB354">
            <v>-3.26</v>
          </cell>
          <cell r="AD354">
            <v>511.59000000000003</v>
          </cell>
          <cell r="AF354">
            <v>6.78</v>
          </cell>
          <cell r="AH354">
            <v>373</v>
          </cell>
          <cell r="AJ354">
            <v>-8.2799999999999994</v>
          </cell>
          <cell r="AL354">
            <v>-40</v>
          </cell>
          <cell r="AN354">
            <v>-3.3119999999999998</v>
          </cell>
          <cell r="AP354">
            <v>872.99800000000005</v>
          </cell>
        </row>
        <row r="355">
          <cell r="A355">
            <v>0</v>
          </cell>
          <cell r="F355" t="str">
            <v>TOTAL STAIRS</v>
          </cell>
          <cell r="H355">
            <v>1624229.6500000001</v>
          </cell>
          <cell r="J355">
            <v>-6276.57</v>
          </cell>
          <cell r="L355">
            <v>1617953.0800000003</v>
          </cell>
          <cell r="N355">
            <v>-6406.44</v>
          </cell>
          <cell r="P355">
            <v>1611546.6400000001</v>
          </cell>
          <cell r="R355">
            <v>779892</v>
          </cell>
          <cell r="V355">
            <v>41614</v>
          </cell>
          <cell r="X355">
            <v>-6276.57</v>
          </cell>
          <cell r="AB355">
            <v>-2167.6979999999999</v>
          </cell>
          <cell r="AD355">
            <v>813061.73200000008</v>
          </cell>
          <cell r="AH355">
            <v>41444</v>
          </cell>
          <cell r="AJ355">
            <v>-6406.44</v>
          </cell>
          <cell r="AN355">
            <v>-2214.4479999999994</v>
          </cell>
          <cell r="AP355">
            <v>845884.84400000004</v>
          </cell>
        </row>
        <row r="356">
          <cell r="A356">
            <v>0</v>
          </cell>
        </row>
        <row r="357">
          <cell r="A357">
            <v>0</v>
          </cell>
          <cell r="F357" t="str">
            <v>SWIFT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H358">
            <v>6277412.5899999999</v>
          </cell>
          <cell r="J358">
            <v>0</v>
          </cell>
          <cell r="L358">
            <v>6277412.5899999999</v>
          </cell>
          <cell r="N358">
            <v>0</v>
          </cell>
          <cell r="P358">
            <v>6277412.5899999999</v>
          </cell>
          <cell r="R358">
            <v>3814009</v>
          </cell>
          <cell r="T358">
            <v>1.0719837933237786</v>
          </cell>
          <cell r="V358">
            <v>67293</v>
          </cell>
          <cell r="X358">
            <v>0</v>
          </cell>
          <cell r="Z358">
            <v>0</v>
          </cell>
          <cell r="AB358">
            <v>0</v>
          </cell>
          <cell r="AD358">
            <v>3881302</v>
          </cell>
          <cell r="AF358">
            <v>1.0719837933237786</v>
          </cell>
          <cell r="AH358">
            <v>67293</v>
          </cell>
          <cell r="AJ358">
            <v>0</v>
          </cell>
          <cell r="AL358">
            <v>0</v>
          </cell>
          <cell r="AN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H359">
            <v>97228.11</v>
          </cell>
          <cell r="J359">
            <v>0</v>
          </cell>
          <cell r="L359">
            <v>97228.11</v>
          </cell>
          <cell r="N359">
            <v>0</v>
          </cell>
          <cell r="P359">
            <v>97228.11</v>
          </cell>
          <cell r="R359">
            <v>58300</v>
          </cell>
          <cell r="T359">
            <v>1.0958263051795778</v>
          </cell>
          <cell r="V359">
            <v>1065</v>
          </cell>
          <cell r="X359">
            <v>0</v>
          </cell>
          <cell r="Z359">
            <v>0</v>
          </cell>
          <cell r="AB359">
            <v>0</v>
          </cell>
          <cell r="AD359">
            <v>59365</v>
          </cell>
          <cell r="AF359">
            <v>1.0958263051795778</v>
          </cell>
          <cell r="AH359">
            <v>1065</v>
          </cell>
          <cell r="AJ359">
            <v>0</v>
          </cell>
          <cell r="AL359">
            <v>0</v>
          </cell>
          <cell r="AN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H360">
            <v>31933471.09</v>
          </cell>
          <cell r="J360">
            <v>-55503.16</v>
          </cell>
          <cell r="L360">
            <v>31877967.93</v>
          </cell>
          <cell r="N360">
            <v>-56360.459999999992</v>
          </cell>
          <cell r="P360">
            <v>31821607.469999999</v>
          </cell>
          <cell r="R360">
            <v>3459580</v>
          </cell>
          <cell r="T360">
            <v>1.4742686326654102</v>
          </cell>
          <cell r="V360">
            <v>470376</v>
          </cell>
          <cell r="X360">
            <v>-55503.16</v>
          </cell>
          <cell r="Z360">
            <v>-40</v>
          </cell>
          <cell r="AB360">
            <v>-22201.264000000003</v>
          </cell>
          <cell r="AD360">
            <v>3852251.5759999999</v>
          </cell>
          <cell r="AF360">
            <v>1.4742686326654102</v>
          </cell>
          <cell r="AH360">
            <v>469551</v>
          </cell>
          <cell r="AJ360">
            <v>-56360.459999999992</v>
          </cell>
          <cell r="AL360">
            <v>-40</v>
          </cell>
          <cell r="AN360">
            <v>-22544.183999999994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H361">
            <v>42715636.799999997</v>
          </cell>
          <cell r="J361">
            <v>-121444.45000000001</v>
          </cell>
          <cell r="L361">
            <v>42594192.349999994</v>
          </cell>
          <cell r="N361">
            <v>-123975.87000000001</v>
          </cell>
          <cell r="P361">
            <v>42470216.479999997</v>
          </cell>
          <cell r="R361">
            <v>23624104</v>
          </cell>
          <cell r="T361">
            <v>1.1749269405278118</v>
          </cell>
          <cell r="V361">
            <v>501164</v>
          </cell>
          <cell r="X361">
            <v>-121444.45000000001</v>
          </cell>
          <cell r="Z361">
            <v>-40</v>
          </cell>
          <cell r="AB361">
            <v>-48577.78</v>
          </cell>
          <cell r="AD361">
            <v>23955245.77</v>
          </cell>
          <cell r="AF361">
            <v>1.1749269405278118</v>
          </cell>
          <cell r="AH361">
            <v>499722</v>
          </cell>
          <cell r="AJ361">
            <v>-123975.87000000001</v>
          </cell>
          <cell r="AL361">
            <v>-40</v>
          </cell>
          <cell r="AN361">
            <v>-49590.348000000005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H362">
            <v>11938274.49</v>
          </cell>
          <cell r="J362">
            <v>-83704.10000000002</v>
          </cell>
          <cell r="L362">
            <v>11854570.390000001</v>
          </cell>
          <cell r="N362">
            <v>-85433.10000000002</v>
          </cell>
          <cell r="P362">
            <v>11769137.290000001</v>
          </cell>
          <cell r="R362">
            <v>6301538</v>
          </cell>
          <cell r="T362">
            <v>1.48038204500972</v>
          </cell>
          <cell r="V362">
            <v>176113</v>
          </cell>
          <cell r="X362">
            <v>-83704.10000000002</v>
          </cell>
          <cell r="Z362">
            <v>-40</v>
          </cell>
          <cell r="AB362">
            <v>-33481.640000000007</v>
          </cell>
          <cell r="AD362">
            <v>6360465.2600000007</v>
          </cell>
          <cell r="AF362">
            <v>1.48038204500972</v>
          </cell>
          <cell r="AH362">
            <v>174861</v>
          </cell>
          <cell r="AJ362">
            <v>-85433.10000000002</v>
          </cell>
          <cell r="AL362">
            <v>-40</v>
          </cell>
          <cell r="AN362">
            <v>-34173.240000000013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H363">
            <v>4434336.04</v>
          </cell>
          <cell r="J363">
            <v>-32082.47</v>
          </cell>
          <cell r="L363">
            <v>4402253.57</v>
          </cell>
          <cell r="N363">
            <v>-33419.829999999994</v>
          </cell>
          <cell r="P363">
            <v>4368833.74</v>
          </cell>
          <cell r="R363">
            <v>1066585</v>
          </cell>
          <cell r="T363">
            <v>2.2706072578975851</v>
          </cell>
          <cell r="V363">
            <v>100322</v>
          </cell>
          <cell r="X363">
            <v>-32082.47</v>
          </cell>
          <cell r="Z363">
            <v>-20</v>
          </cell>
          <cell r="AB363">
            <v>-6416.4940000000006</v>
          </cell>
          <cell r="AD363">
            <v>1128408.0360000001</v>
          </cell>
          <cell r="AF363">
            <v>2.2706072578975851</v>
          </cell>
          <cell r="AH363">
            <v>99578</v>
          </cell>
          <cell r="AJ363">
            <v>-33419.829999999994</v>
          </cell>
          <cell r="AL363">
            <v>-20</v>
          </cell>
          <cell r="AN363">
            <v>-6683.9659999999985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H364">
            <v>417281.14</v>
          </cell>
          <cell r="J364">
            <v>-4030.86</v>
          </cell>
          <cell r="L364">
            <v>413250.28</v>
          </cell>
          <cell r="N364">
            <v>-4060.16</v>
          </cell>
          <cell r="P364">
            <v>409190.12000000005</v>
          </cell>
          <cell r="R364">
            <v>226727</v>
          </cell>
          <cell r="T364">
            <v>1.3024731063465662</v>
          </cell>
          <cell r="V364">
            <v>5409</v>
          </cell>
          <cell r="X364">
            <v>-4030.86</v>
          </cell>
          <cell r="Z364">
            <v>-10</v>
          </cell>
          <cell r="AB364">
            <v>-403.08600000000001</v>
          </cell>
          <cell r="AD364">
            <v>227702.054</v>
          </cell>
          <cell r="AF364">
            <v>1.3024731063465662</v>
          </cell>
          <cell r="AH364">
            <v>5356</v>
          </cell>
          <cell r="AJ364">
            <v>-4060.16</v>
          </cell>
          <cell r="AL364">
            <v>-10</v>
          </cell>
          <cell r="AN364">
            <v>-406.01599999999996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H365">
            <v>1012079.37</v>
          </cell>
          <cell r="J365">
            <v>-1855.46</v>
          </cell>
          <cell r="L365">
            <v>1010223.91</v>
          </cell>
          <cell r="N365">
            <v>-1885.0000000000002</v>
          </cell>
          <cell r="P365">
            <v>1008338.91</v>
          </cell>
          <cell r="R365">
            <v>189209</v>
          </cell>
          <cell r="T365">
            <v>1.7602557518090929</v>
          </cell>
          <cell r="V365">
            <v>17799</v>
          </cell>
          <cell r="X365">
            <v>-1855.46</v>
          </cell>
          <cell r="Z365">
            <v>-40</v>
          </cell>
          <cell r="AB365">
            <v>-742.18399999999997</v>
          </cell>
          <cell r="AD365">
            <v>204410.356</v>
          </cell>
          <cell r="AF365">
            <v>1.7602557518090929</v>
          </cell>
          <cell r="AH365">
            <v>17766</v>
          </cell>
          <cell r="AJ365">
            <v>-1885.0000000000002</v>
          </cell>
          <cell r="AL365">
            <v>-40</v>
          </cell>
          <cell r="AN365">
            <v>-754.00000000000011</v>
          </cell>
          <cell r="AP365">
            <v>219537.356</v>
          </cell>
        </row>
        <row r="366">
          <cell r="A366">
            <v>0</v>
          </cell>
          <cell r="F366" t="str">
            <v>TOTAL SWIFT</v>
          </cell>
          <cell r="H366">
            <v>98825719.63000001</v>
          </cell>
          <cell r="J366">
            <v>-298620.50000000006</v>
          </cell>
          <cell r="L366">
            <v>98527099.129999995</v>
          </cell>
          <cell r="N366">
            <v>-305134.42000000004</v>
          </cell>
          <cell r="P366">
            <v>98221964.710000008</v>
          </cell>
          <cell r="R366">
            <v>38740052</v>
          </cell>
          <cell r="V366">
            <v>1339541</v>
          </cell>
          <cell r="X366">
            <v>-298620.50000000006</v>
          </cell>
          <cell r="AB366">
            <v>-111822.448</v>
          </cell>
          <cell r="AD366">
            <v>39669150.051999994</v>
          </cell>
          <cell r="AH366">
            <v>1335192</v>
          </cell>
          <cell r="AJ366">
            <v>-305134.42000000004</v>
          </cell>
          <cell r="AN366">
            <v>-114151.75400000003</v>
          </cell>
          <cell r="AP366">
            <v>40585055.877999999</v>
          </cell>
        </row>
        <row r="367">
          <cell r="A367">
            <v>0</v>
          </cell>
        </row>
        <row r="368">
          <cell r="A368">
            <v>0</v>
          </cell>
          <cell r="F368" t="str">
            <v>VIVA NAUGHTON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H369">
            <v>403224.93</v>
          </cell>
          <cell r="J369">
            <v>-894.41</v>
          </cell>
          <cell r="L369">
            <v>402330.52</v>
          </cell>
          <cell r="N369">
            <v>-908.28999999999985</v>
          </cell>
          <cell r="P369">
            <v>401422.23000000004</v>
          </cell>
          <cell r="R369">
            <v>175574</v>
          </cell>
          <cell r="T369">
            <v>1.9792761992696983</v>
          </cell>
          <cell r="V369">
            <v>7972</v>
          </cell>
          <cell r="X369">
            <v>-894.41</v>
          </cell>
          <cell r="Z369">
            <v>-40</v>
          </cell>
          <cell r="AB369">
            <v>-357.76400000000001</v>
          </cell>
          <cell r="AD369">
            <v>182293.826</v>
          </cell>
          <cell r="AF369">
            <v>1.9792761992696983</v>
          </cell>
          <cell r="AH369">
            <v>7954</v>
          </cell>
          <cell r="AJ369">
            <v>-908.28999999999985</v>
          </cell>
          <cell r="AL369">
            <v>-40</v>
          </cell>
          <cell r="AN369">
            <v>-363.31599999999992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H370">
            <v>103506.99</v>
          </cell>
          <cell r="J370">
            <v>-160.92999999999998</v>
          </cell>
          <cell r="L370">
            <v>103346.06000000001</v>
          </cell>
          <cell r="N370">
            <v>-165.18</v>
          </cell>
          <cell r="P370">
            <v>103180.88000000002</v>
          </cell>
          <cell r="R370">
            <v>46360</v>
          </cell>
          <cell r="T370">
            <v>2.012965151576795</v>
          </cell>
          <cell r="V370">
            <v>2082</v>
          </cell>
          <cell r="X370">
            <v>-160.92999999999998</v>
          </cell>
          <cell r="Z370">
            <v>-40</v>
          </cell>
          <cell r="AB370">
            <v>-64.371999999999986</v>
          </cell>
          <cell r="AD370">
            <v>48216.697999999997</v>
          </cell>
          <cell r="AF370">
            <v>2.012965151576795</v>
          </cell>
          <cell r="AH370">
            <v>2079</v>
          </cell>
          <cell r="AJ370">
            <v>-165.18</v>
          </cell>
          <cell r="AL370">
            <v>-40</v>
          </cell>
          <cell r="AN370">
            <v>-66.072000000000003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H371">
            <v>497437.95</v>
          </cell>
          <cell r="J371">
            <v>-1677.45</v>
          </cell>
          <cell r="L371">
            <v>495760.5</v>
          </cell>
          <cell r="N371">
            <v>-1760.31</v>
          </cell>
          <cell r="P371">
            <v>494000.19</v>
          </cell>
          <cell r="R371">
            <v>232298</v>
          </cell>
          <cell r="T371">
            <v>2.0953759186805692</v>
          </cell>
          <cell r="V371">
            <v>10406</v>
          </cell>
          <cell r="X371">
            <v>-1677.45</v>
          </cell>
          <cell r="Z371">
            <v>-40</v>
          </cell>
          <cell r="AB371">
            <v>-670.98</v>
          </cell>
          <cell r="AD371">
            <v>240355.56999999998</v>
          </cell>
          <cell r="AF371">
            <v>2.0953759186805692</v>
          </cell>
          <cell r="AH371">
            <v>10370</v>
          </cell>
          <cell r="AJ371">
            <v>-1760.31</v>
          </cell>
          <cell r="AL371">
            <v>-40</v>
          </cell>
          <cell r="AN371">
            <v>-704.12399999999991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H372">
            <v>169721.82</v>
          </cell>
          <cell r="J372">
            <v>-1681.18</v>
          </cell>
          <cell r="L372">
            <v>168040.64</v>
          </cell>
          <cell r="N372">
            <v>-1699.86</v>
          </cell>
          <cell r="P372">
            <v>166340.78000000003</v>
          </cell>
          <cell r="R372">
            <v>71684</v>
          </cell>
          <cell r="T372">
            <v>2.1959334212712647</v>
          </cell>
          <cell r="V372">
            <v>3709</v>
          </cell>
          <cell r="X372">
            <v>-1681.18</v>
          </cell>
          <cell r="Z372">
            <v>-20</v>
          </cell>
          <cell r="AB372">
            <v>-336.23599999999999</v>
          </cell>
          <cell r="AD372">
            <v>73375.584000000003</v>
          </cell>
          <cell r="AF372">
            <v>2.1959334212712647</v>
          </cell>
          <cell r="AH372">
            <v>3671</v>
          </cell>
          <cell r="AJ372">
            <v>-1699.86</v>
          </cell>
          <cell r="AL372">
            <v>-20</v>
          </cell>
          <cell r="AN372">
            <v>-339.97199999999998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H373">
            <v>20594.259999999998</v>
          </cell>
          <cell r="J373">
            <v>-140.24</v>
          </cell>
          <cell r="L373">
            <v>20454.019999999997</v>
          </cell>
          <cell r="N373">
            <v>-140.97999999999999</v>
          </cell>
          <cell r="P373">
            <v>20313.039999999997</v>
          </cell>
          <cell r="R373">
            <v>8858</v>
          </cell>
          <cell r="T373">
            <v>2.0547580320158709</v>
          </cell>
          <cell r="V373">
            <v>422</v>
          </cell>
          <cell r="X373">
            <v>-140.24</v>
          </cell>
          <cell r="Z373">
            <v>-10</v>
          </cell>
          <cell r="AB373">
            <v>-14.024000000000001</v>
          </cell>
          <cell r="AD373">
            <v>9125.7360000000008</v>
          </cell>
          <cell r="AF373">
            <v>2.0547580320158709</v>
          </cell>
          <cell r="AH373">
            <v>419</v>
          </cell>
          <cell r="AJ373">
            <v>-140.97999999999999</v>
          </cell>
          <cell r="AL373">
            <v>-10</v>
          </cell>
          <cell r="AN373">
            <v>-14.097999999999999</v>
          </cell>
          <cell r="AP373">
            <v>9389.6580000000013</v>
          </cell>
        </row>
        <row r="374">
          <cell r="A374">
            <v>0</v>
          </cell>
          <cell r="F374" t="str">
            <v>TOTAL VIVA NAUGHTON</v>
          </cell>
          <cell r="H374">
            <v>1194485.95</v>
          </cell>
          <cell r="J374">
            <v>-4554.21</v>
          </cell>
          <cell r="L374">
            <v>1189931.7400000002</v>
          </cell>
          <cell r="N374">
            <v>-4674.619999999999</v>
          </cell>
          <cell r="P374">
            <v>1185257.1200000001</v>
          </cell>
          <cell r="R374">
            <v>534774</v>
          </cell>
          <cell r="V374">
            <v>24591</v>
          </cell>
          <cell r="X374">
            <v>-4554.21</v>
          </cell>
          <cell r="AB374">
            <v>-1443.3759999999997</v>
          </cell>
          <cell r="AD374">
            <v>553367.41399999999</v>
          </cell>
          <cell r="AH374">
            <v>24493</v>
          </cell>
          <cell r="AJ374">
            <v>-4674.619999999999</v>
          </cell>
          <cell r="AN374">
            <v>-1487.5819999999997</v>
          </cell>
          <cell r="AP374">
            <v>571698.21200000006</v>
          </cell>
        </row>
        <row r="375">
          <cell r="A375">
            <v>0</v>
          </cell>
        </row>
        <row r="376">
          <cell r="A376">
            <v>0</v>
          </cell>
          <cell r="F376" t="str">
            <v>WALLOWA FALLS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H377">
            <v>112225.05</v>
          </cell>
          <cell r="J377">
            <v>-269.01</v>
          </cell>
          <cell r="L377">
            <v>111956.04000000001</v>
          </cell>
          <cell r="N377">
            <v>-272.92</v>
          </cell>
          <cell r="P377">
            <v>111683.12000000001</v>
          </cell>
          <cell r="R377">
            <v>88911</v>
          </cell>
          <cell r="T377">
            <v>3.9350702748975155</v>
          </cell>
          <cell r="V377">
            <v>4411</v>
          </cell>
          <cell r="X377">
            <v>-269.01</v>
          </cell>
          <cell r="Z377">
            <v>-40</v>
          </cell>
          <cell r="AB377">
            <v>-107.604</v>
          </cell>
          <cell r="AD377">
            <v>92945.385999999999</v>
          </cell>
          <cell r="AF377">
            <v>3.9350702748975155</v>
          </cell>
          <cell r="AH377">
            <v>4400</v>
          </cell>
          <cell r="AJ377">
            <v>-272.92</v>
          </cell>
          <cell r="AL377">
            <v>-40</v>
          </cell>
          <cell r="AN377">
            <v>-109.16800000000001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H378">
            <v>909447.61</v>
          </cell>
          <cell r="J378">
            <v>-1558.0699999999997</v>
          </cell>
          <cell r="L378">
            <v>907889.54</v>
          </cell>
          <cell r="N378">
            <v>-1592.7600000000002</v>
          </cell>
          <cell r="P378">
            <v>906296.78</v>
          </cell>
          <cell r="R378">
            <v>719140</v>
          </cell>
          <cell r="T378">
            <v>4.0049468360564591</v>
          </cell>
          <cell r="V378">
            <v>36392</v>
          </cell>
          <cell r="X378">
            <v>-1558.0699999999997</v>
          </cell>
          <cell r="Z378">
            <v>-40</v>
          </cell>
          <cell r="AB378">
            <v>-623.22799999999984</v>
          </cell>
          <cell r="AD378">
            <v>753350.70200000005</v>
          </cell>
          <cell r="AF378">
            <v>4.0049468360564591</v>
          </cell>
          <cell r="AH378">
            <v>36329</v>
          </cell>
          <cell r="AJ378">
            <v>-1592.7600000000002</v>
          </cell>
          <cell r="AL378">
            <v>-40</v>
          </cell>
          <cell r="AN378">
            <v>-637.10400000000004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H379">
            <v>105583.87</v>
          </cell>
          <cell r="J379">
            <v>-549.29</v>
          </cell>
          <cell r="L379">
            <v>105034.58</v>
          </cell>
          <cell r="N379">
            <v>-564.47</v>
          </cell>
          <cell r="P379">
            <v>104470.11</v>
          </cell>
          <cell r="R379">
            <v>72452</v>
          </cell>
          <cell r="T379">
            <v>2.466890210770154</v>
          </cell>
          <cell r="V379">
            <v>2598</v>
          </cell>
          <cell r="X379">
            <v>-549.29</v>
          </cell>
          <cell r="Z379">
            <v>-40</v>
          </cell>
          <cell r="AB379">
            <v>-219.71599999999998</v>
          </cell>
          <cell r="AD379">
            <v>74280.994000000006</v>
          </cell>
          <cell r="AF379">
            <v>2.466890210770154</v>
          </cell>
          <cell r="AH379">
            <v>2584</v>
          </cell>
          <cell r="AJ379">
            <v>-564.47</v>
          </cell>
          <cell r="AL379">
            <v>-40</v>
          </cell>
          <cell r="AN379">
            <v>-225.78800000000004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H380">
            <v>1393215.15</v>
          </cell>
          <cell r="J380">
            <v>-11495.91</v>
          </cell>
          <cell r="L380">
            <v>1381719.24</v>
          </cell>
          <cell r="N380">
            <v>-11737.25</v>
          </cell>
          <cell r="P380">
            <v>1369981.99</v>
          </cell>
          <cell r="R380">
            <v>1040214</v>
          </cell>
          <cell r="T380">
            <v>5.6236456654487563</v>
          </cell>
          <cell r="V380">
            <v>78026</v>
          </cell>
          <cell r="X380">
            <v>-11495.91</v>
          </cell>
          <cell r="Z380">
            <v>-20</v>
          </cell>
          <cell r="AB380">
            <v>-2299.1820000000002</v>
          </cell>
          <cell r="AD380">
            <v>1104444.9080000001</v>
          </cell>
          <cell r="AF380">
            <v>5.6236456654487563</v>
          </cell>
          <cell r="AH380">
            <v>77373</v>
          </cell>
          <cell r="AJ380">
            <v>-11737.25</v>
          </cell>
          <cell r="AL380">
            <v>-20</v>
          </cell>
          <cell r="AN380">
            <v>-2347.4499999999998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H381">
            <v>310958.51</v>
          </cell>
          <cell r="J381">
            <v>-605.94000000000005</v>
          </cell>
          <cell r="L381">
            <v>310352.57</v>
          </cell>
          <cell r="N381">
            <v>-614.64</v>
          </cell>
          <cell r="P381">
            <v>309737.93</v>
          </cell>
          <cell r="R381">
            <v>235849</v>
          </cell>
          <cell r="T381">
            <v>5.0770367878734017</v>
          </cell>
          <cell r="V381">
            <v>15772</v>
          </cell>
          <cell r="X381">
            <v>-605.94000000000005</v>
          </cell>
          <cell r="Z381">
            <v>-40</v>
          </cell>
          <cell r="AB381">
            <v>-242.37600000000003</v>
          </cell>
          <cell r="AD381">
            <v>250772.68400000001</v>
          </cell>
          <cell r="AF381">
            <v>5.0770367878734017</v>
          </cell>
          <cell r="AH381">
            <v>15741</v>
          </cell>
          <cell r="AJ381">
            <v>-614.64</v>
          </cell>
          <cell r="AL381">
            <v>-40</v>
          </cell>
          <cell r="AN381">
            <v>-245.85599999999999</v>
          </cell>
          <cell r="AP381">
            <v>265653.18799999997</v>
          </cell>
        </row>
        <row r="382">
          <cell r="A382">
            <v>0</v>
          </cell>
          <cell r="F382" t="str">
            <v>TOTAL WALLOWA FALLS</v>
          </cell>
          <cell r="H382">
            <v>2831430.1899999995</v>
          </cell>
          <cell r="J382">
            <v>-14478.22</v>
          </cell>
          <cell r="L382">
            <v>2816951.97</v>
          </cell>
          <cell r="N382">
            <v>-14782.04</v>
          </cell>
          <cell r="P382">
            <v>2802169.93</v>
          </cell>
          <cell r="R382">
            <v>2156566</v>
          </cell>
          <cell r="V382">
            <v>137199</v>
          </cell>
          <cell r="X382">
            <v>-14478.22</v>
          </cell>
          <cell r="AB382">
            <v>-3492.1060000000002</v>
          </cell>
          <cell r="AD382">
            <v>2275794.6740000001</v>
          </cell>
          <cell r="AH382">
            <v>136427</v>
          </cell>
          <cell r="AJ382">
            <v>-14782.04</v>
          </cell>
          <cell r="AN382">
            <v>-3565.366</v>
          </cell>
          <cell r="AP382">
            <v>2393874.2680000002</v>
          </cell>
        </row>
        <row r="383">
          <cell r="A383">
            <v>0</v>
          </cell>
        </row>
        <row r="384">
          <cell r="A384">
            <v>0</v>
          </cell>
          <cell r="F384" t="str">
            <v>WEBER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H385">
            <v>368302.99</v>
          </cell>
          <cell r="J385">
            <v>-1207.1400000000001</v>
          </cell>
          <cell r="L385">
            <v>367095.85</v>
          </cell>
          <cell r="N385">
            <v>-1223.6500000000001</v>
          </cell>
          <cell r="P385">
            <v>365872.19999999995</v>
          </cell>
          <cell r="R385">
            <v>258763</v>
          </cell>
          <cell r="T385">
            <v>3.2878712336392217</v>
          </cell>
          <cell r="V385">
            <v>12089</v>
          </cell>
          <cell r="X385">
            <v>-1207.1400000000001</v>
          </cell>
          <cell r="Z385">
            <v>-40</v>
          </cell>
          <cell r="AB385">
            <v>-482.85600000000005</v>
          </cell>
          <cell r="AD385">
            <v>269162.00399999996</v>
          </cell>
          <cell r="AF385">
            <v>3.2878712336392217</v>
          </cell>
          <cell r="AH385">
            <v>12050</v>
          </cell>
          <cell r="AJ385">
            <v>-1223.6500000000001</v>
          </cell>
          <cell r="AL385">
            <v>-40</v>
          </cell>
          <cell r="AN385">
            <v>-489.46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H386">
            <v>1358944.18</v>
          </cell>
          <cell r="J386">
            <v>-4737.329999999999</v>
          </cell>
          <cell r="L386">
            <v>1354206.8499999999</v>
          </cell>
          <cell r="N386">
            <v>-4829.4800000000005</v>
          </cell>
          <cell r="P386">
            <v>1349377.3699999999</v>
          </cell>
          <cell r="R386">
            <v>931858</v>
          </cell>
          <cell r="T386">
            <v>2.9196347226350046</v>
          </cell>
          <cell r="V386">
            <v>39607</v>
          </cell>
          <cell r="X386">
            <v>-4737.329999999999</v>
          </cell>
          <cell r="Z386">
            <v>-40</v>
          </cell>
          <cell r="AB386">
            <v>-1894.9319999999996</v>
          </cell>
          <cell r="AD386">
            <v>964832.73800000001</v>
          </cell>
          <cell r="AF386">
            <v>2.9196347226350046</v>
          </cell>
          <cell r="AH386">
            <v>39467</v>
          </cell>
          <cell r="AJ386">
            <v>-4829.4800000000005</v>
          </cell>
          <cell r="AL386">
            <v>-40</v>
          </cell>
          <cell r="AN386">
            <v>-1931.7920000000001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H387">
            <v>904665.2</v>
          </cell>
          <cell r="J387">
            <v>-3585.5099999999998</v>
          </cell>
          <cell r="L387">
            <v>901079.69</v>
          </cell>
          <cell r="N387">
            <v>-3716.3000000000006</v>
          </cell>
          <cell r="P387">
            <v>897363.3899999999</v>
          </cell>
          <cell r="R387">
            <v>592171</v>
          </cell>
          <cell r="T387">
            <v>3.7694999138193035</v>
          </cell>
          <cell r="V387">
            <v>34034</v>
          </cell>
          <cell r="X387">
            <v>-3585.5099999999998</v>
          </cell>
          <cell r="Z387">
            <v>-40</v>
          </cell>
          <cell r="AB387">
            <v>-1434.204</v>
          </cell>
          <cell r="AD387">
            <v>621185.28599999996</v>
          </cell>
          <cell r="AF387">
            <v>3.7694999138193035</v>
          </cell>
          <cell r="AH387">
            <v>33896</v>
          </cell>
          <cell r="AJ387">
            <v>-3716.3000000000006</v>
          </cell>
          <cell r="AL387">
            <v>-40</v>
          </cell>
          <cell r="AN387">
            <v>-1486.5200000000002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H388">
            <v>253737.73</v>
          </cell>
          <cell r="J388">
            <v>-1481.46</v>
          </cell>
          <cell r="L388">
            <v>252256.27000000002</v>
          </cell>
          <cell r="N388">
            <v>-1625</v>
          </cell>
          <cell r="P388">
            <v>250631.27000000002</v>
          </cell>
          <cell r="R388">
            <v>71575</v>
          </cell>
          <cell r="T388">
            <v>3.5732580842125987</v>
          </cell>
          <cell r="V388">
            <v>9040</v>
          </cell>
          <cell r="X388">
            <v>-1481.46</v>
          </cell>
          <cell r="Z388">
            <v>-20</v>
          </cell>
          <cell r="AB388">
            <v>-296.29200000000003</v>
          </cell>
          <cell r="AD388">
            <v>78837.247999999992</v>
          </cell>
          <cell r="AF388">
            <v>3.5732580842125987</v>
          </cell>
          <cell r="AH388">
            <v>8985</v>
          </cell>
          <cell r="AJ388">
            <v>-1625</v>
          </cell>
          <cell r="AL388">
            <v>-20</v>
          </cell>
          <cell r="AN388">
            <v>-325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H389">
            <v>22270.09</v>
          </cell>
          <cell r="J389">
            <v>-153.48000000000002</v>
          </cell>
          <cell r="L389">
            <v>22116.61</v>
          </cell>
          <cell r="N389">
            <v>-154.32</v>
          </cell>
          <cell r="P389">
            <v>21962.29</v>
          </cell>
          <cell r="R389">
            <v>14643</v>
          </cell>
          <cell r="T389">
            <v>3.861252220228776</v>
          </cell>
          <cell r="V389">
            <v>857</v>
          </cell>
          <cell r="X389">
            <v>-153.48000000000002</v>
          </cell>
          <cell r="Z389">
            <v>-10</v>
          </cell>
          <cell r="AB389">
            <v>-15.348000000000003</v>
          </cell>
          <cell r="AD389">
            <v>15331.172</v>
          </cell>
          <cell r="AF389">
            <v>3.861252220228776</v>
          </cell>
          <cell r="AH389">
            <v>851</v>
          </cell>
          <cell r="AJ389">
            <v>-154.32</v>
          </cell>
          <cell r="AL389">
            <v>-10</v>
          </cell>
          <cell r="AN389">
            <v>-15.431999999999999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H390">
            <v>39856.53</v>
          </cell>
          <cell r="J390">
            <v>-78.72</v>
          </cell>
          <cell r="L390">
            <v>39777.81</v>
          </cell>
          <cell r="N390">
            <v>-79.849999999999994</v>
          </cell>
          <cell r="P390">
            <v>39697.96</v>
          </cell>
          <cell r="R390">
            <v>24646</v>
          </cell>
          <cell r="T390">
            <v>4.595721467672182</v>
          </cell>
          <cell r="V390">
            <v>1830</v>
          </cell>
          <cell r="X390">
            <v>-78.72</v>
          </cell>
          <cell r="Z390">
            <v>-40</v>
          </cell>
          <cell r="AB390">
            <v>-31.488000000000003</v>
          </cell>
          <cell r="AD390">
            <v>26365.791999999998</v>
          </cell>
          <cell r="AF390">
            <v>4.595721467672182</v>
          </cell>
          <cell r="AH390">
            <v>1826</v>
          </cell>
          <cell r="AJ390">
            <v>-79.849999999999994</v>
          </cell>
          <cell r="AL390">
            <v>-40</v>
          </cell>
          <cell r="AN390">
            <v>-31.94</v>
          </cell>
          <cell r="AP390">
            <v>28080.002</v>
          </cell>
        </row>
        <row r="391">
          <cell r="A391">
            <v>0</v>
          </cell>
          <cell r="F391" t="str">
            <v>TOTAL WEBER</v>
          </cell>
          <cell r="H391">
            <v>2947776.7199999997</v>
          </cell>
          <cell r="J391">
            <v>-11243.639999999998</v>
          </cell>
          <cell r="L391">
            <v>2936533.0799999996</v>
          </cell>
          <cell r="N391">
            <v>-11628.600000000002</v>
          </cell>
          <cell r="P391">
            <v>2924904.48</v>
          </cell>
          <cell r="R391">
            <v>1893656</v>
          </cell>
          <cell r="V391">
            <v>97457</v>
          </cell>
          <cell r="X391">
            <v>-11243.639999999998</v>
          </cell>
          <cell r="AB391">
            <v>-4155.12</v>
          </cell>
          <cell r="AD391">
            <v>1975714.2399999998</v>
          </cell>
          <cell r="AH391">
            <v>97075</v>
          </cell>
          <cell r="AJ391">
            <v>-11628.600000000002</v>
          </cell>
          <cell r="AN391">
            <v>-4280.1439999999993</v>
          </cell>
          <cell r="AP391">
            <v>2056880.4959999998</v>
          </cell>
        </row>
        <row r="392">
          <cell r="A392">
            <v>0</v>
          </cell>
        </row>
        <row r="393">
          <cell r="A393">
            <v>0</v>
          </cell>
          <cell r="F393" t="str">
            <v>YALE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H394">
            <v>761579.86</v>
          </cell>
          <cell r="J394">
            <v>0</v>
          </cell>
          <cell r="L394">
            <v>761579.86</v>
          </cell>
          <cell r="N394">
            <v>0</v>
          </cell>
          <cell r="P394">
            <v>761579.86</v>
          </cell>
          <cell r="R394">
            <v>478924</v>
          </cell>
          <cell r="T394">
            <v>1.0379638383360907</v>
          </cell>
          <cell r="V394">
            <v>7905</v>
          </cell>
          <cell r="X394">
            <v>0</v>
          </cell>
          <cell r="Z394">
            <v>0</v>
          </cell>
          <cell r="AB394">
            <v>0</v>
          </cell>
          <cell r="AD394">
            <v>486829</v>
          </cell>
          <cell r="AF394">
            <v>1.0379638383360907</v>
          </cell>
          <cell r="AH394">
            <v>7905</v>
          </cell>
          <cell r="AJ394">
            <v>0</v>
          </cell>
          <cell r="AL394">
            <v>0</v>
          </cell>
          <cell r="AN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H395">
            <v>7680924.5599999996</v>
          </cell>
          <cell r="J395">
            <v>-19407.510000000002</v>
          </cell>
          <cell r="L395">
            <v>7661517.0499999998</v>
          </cell>
          <cell r="N395">
            <v>-19692.299999999992</v>
          </cell>
          <cell r="P395">
            <v>7641824.75</v>
          </cell>
          <cell r="R395">
            <v>2877974</v>
          </cell>
          <cell r="T395">
            <v>1.5325235151839924</v>
          </cell>
          <cell r="V395">
            <v>117563</v>
          </cell>
          <cell r="X395">
            <v>-19407.510000000002</v>
          </cell>
          <cell r="Z395">
            <v>-40</v>
          </cell>
          <cell r="AB395">
            <v>-7763.0040000000017</v>
          </cell>
          <cell r="AD395">
            <v>2968366.486</v>
          </cell>
          <cell r="AF395">
            <v>1.5325235151839924</v>
          </cell>
          <cell r="AH395">
            <v>117264</v>
          </cell>
          <cell r="AJ395">
            <v>-19692.299999999992</v>
          </cell>
          <cell r="AL395">
            <v>-40</v>
          </cell>
          <cell r="AN395">
            <v>-7876.9199999999964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H396">
            <v>27653817.170000002</v>
          </cell>
          <cell r="J396">
            <v>-94029.87000000001</v>
          </cell>
          <cell r="L396">
            <v>27559787.300000001</v>
          </cell>
          <cell r="N396">
            <v>-95922.210000000021</v>
          </cell>
          <cell r="P396">
            <v>27463865.09</v>
          </cell>
          <cell r="R396">
            <v>17340072</v>
          </cell>
          <cell r="T396">
            <v>1.1266153946555395</v>
          </cell>
          <cell r="V396">
            <v>311022</v>
          </cell>
          <cell r="X396">
            <v>-94029.87000000001</v>
          </cell>
          <cell r="Z396">
            <v>-40</v>
          </cell>
          <cell r="AB396">
            <v>-37611.948000000004</v>
          </cell>
          <cell r="AD396">
            <v>17519452.182</v>
          </cell>
          <cell r="AF396">
            <v>1.1266153946555395</v>
          </cell>
          <cell r="AH396">
            <v>309952</v>
          </cell>
          <cell r="AJ396">
            <v>-95922.210000000021</v>
          </cell>
          <cell r="AL396">
            <v>-40</v>
          </cell>
          <cell r="AN396">
            <v>-38368.884000000005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H397">
            <v>10698063.15</v>
          </cell>
          <cell r="J397">
            <v>-63958.44</v>
          </cell>
          <cell r="L397">
            <v>10634104.710000001</v>
          </cell>
          <cell r="N397">
            <v>-65372.32</v>
          </cell>
          <cell r="P397">
            <v>10568732.390000001</v>
          </cell>
          <cell r="R397">
            <v>5320770</v>
          </cell>
          <cell r="T397">
            <v>1.614981096069287</v>
          </cell>
          <cell r="V397">
            <v>172255</v>
          </cell>
          <cell r="X397">
            <v>-63958.44</v>
          </cell>
          <cell r="Z397">
            <v>-40</v>
          </cell>
          <cell r="AB397">
            <v>-25583.376</v>
          </cell>
          <cell r="AD397">
            <v>5403483.1839999994</v>
          </cell>
          <cell r="AF397">
            <v>1.614981096069287</v>
          </cell>
          <cell r="AH397">
            <v>171211</v>
          </cell>
          <cell r="AJ397">
            <v>-65372.32</v>
          </cell>
          <cell r="AL397">
            <v>-40</v>
          </cell>
          <cell r="AN397">
            <v>-26148.928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H398">
            <v>3586772.18</v>
          </cell>
          <cell r="J398">
            <v>-32193.97</v>
          </cell>
          <cell r="L398">
            <v>3554578.21</v>
          </cell>
          <cell r="N398">
            <v>-32702.660000000003</v>
          </cell>
          <cell r="P398">
            <v>3521875.55</v>
          </cell>
          <cell r="R398">
            <v>1205844</v>
          </cell>
          <cell r="T398">
            <v>2.1548669183784277</v>
          </cell>
          <cell r="V398">
            <v>76943</v>
          </cell>
          <cell r="X398">
            <v>-32193.97</v>
          </cell>
          <cell r="Z398">
            <v>-20</v>
          </cell>
          <cell r="AB398">
            <v>-6438.7939999999999</v>
          </cell>
          <cell r="AD398">
            <v>1244154.236</v>
          </cell>
          <cell r="AF398">
            <v>2.1548669183784277</v>
          </cell>
          <cell r="AH398">
            <v>76244</v>
          </cell>
          <cell r="AJ398">
            <v>-32702.660000000003</v>
          </cell>
          <cell r="AL398">
            <v>-20</v>
          </cell>
          <cell r="AN398">
            <v>-6540.5320000000011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H399">
            <v>546858.96</v>
          </cell>
          <cell r="J399">
            <v>-5972.1100000000006</v>
          </cell>
          <cell r="L399">
            <v>540886.85</v>
          </cell>
          <cell r="N399">
            <v>-6014.25</v>
          </cell>
          <cell r="P399">
            <v>534872.6</v>
          </cell>
          <cell r="R399">
            <v>314609</v>
          </cell>
          <cell r="T399">
            <v>1.2426546856251177</v>
          </cell>
          <cell r="V399">
            <v>6758</v>
          </cell>
          <cell r="X399">
            <v>-5972.1100000000006</v>
          </cell>
          <cell r="Z399">
            <v>-10</v>
          </cell>
          <cell r="AB399">
            <v>-597.21100000000001</v>
          </cell>
          <cell r="AD399">
            <v>314797.679</v>
          </cell>
          <cell r="AF399">
            <v>1.2426546856251177</v>
          </cell>
          <cell r="AH399">
            <v>6684</v>
          </cell>
          <cell r="AJ399">
            <v>-6014.25</v>
          </cell>
          <cell r="AL399">
            <v>-10</v>
          </cell>
          <cell r="AN399">
            <v>-601.42499999999995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H400">
            <v>1439462.47</v>
          </cell>
          <cell r="J400">
            <v>-2941.1200000000003</v>
          </cell>
          <cell r="L400">
            <v>1436521.3499999999</v>
          </cell>
          <cell r="N400">
            <v>-2984.4900000000007</v>
          </cell>
          <cell r="P400">
            <v>1433536.8599999999</v>
          </cell>
          <cell r="R400">
            <v>423930</v>
          </cell>
          <cell r="T400">
            <v>2.0195218426372139</v>
          </cell>
          <cell r="V400">
            <v>29041</v>
          </cell>
          <cell r="X400">
            <v>-2941.1200000000003</v>
          </cell>
          <cell r="Z400">
            <v>-40</v>
          </cell>
          <cell r="AB400">
            <v>-1176.4480000000001</v>
          </cell>
          <cell r="AD400">
            <v>448853.43200000003</v>
          </cell>
          <cell r="AF400">
            <v>2.0195218426372139</v>
          </cell>
          <cell r="AH400">
            <v>28981</v>
          </cell>
          <cell r="AJ400">
            <v>-2984.4900000000007</v>
          </cell>
          <cell r="AL400">
            <v>-40</v>
          </cell>
          <cell r="AN400">
            <v>-1193.7960000000003</v>
          </cell>
          <cell r="AP400">
            <v>473656.14600000007</v>
          </cell>
        </row>
        <row r="401">
          <cell r="A401">
            <v>0</v>
          </cell>
          <cell r="F401" t="str">
            <v>TOTAL YALE</v>
          </cell>
          <cell r="H401">
            <v>52367478.350000001</v>
          </cell>
          <cell r="J401">
            <v>-218503.02000000002</v>
          </cell>
          <cell r="L401">
            <v>52148975.330000006</v>
          </cell>
          <cell r="N401">
            <v>-222688.23</v>
          </cell>
          <cell r="P401">
            <v>51926287.100000001</v>
          </cell>
          <cell r="R401">
            <v>27962123</v>
          </cell>
          <cell r="V401">
            <v>721487</v>
          </cell>
          <cell r="X401">
            <v>-218503.02000000002</v>
          </cell>
          <cell r="AB401">
            <v>-79170.781000000003</v>
          </cell>
          <cell r="AD401">
            <v>28385936.199000005</v>
          </cell>
          <cell r="AH401">
            <v>718241</v>
          </cell>
          <cell r="AJ401">
            <v>-222688.23</v>
          </cell>
          <cell r="AN401">
            <v>-80730.485000000015</v>
          </cell>
          <cell r="AP401">
            <v>28800758.484000001</v>
          </cell>
        </row>
        <row r="402">
          <cell r="A402">
            <v>0</v>
          </cell>
        </row>
        <row r="403">
          <cell r="A403">
            <v>0</v>
          </cell>
          <cell r="F403" t="str">
            <v>HYDRO DECOMMISSIONING RESERVE</v>
          </cell>
          <cell r="Z403" t="str">
            <v>a</v>
          </cell>
          <cell r="AL403" t="str">
            <v>a</v>
          </cell>
        </row>
        <row r="404">
          <cell r="A404">
            <v>0</v>
          </cell>
        </row>
        <row r="405">
          <cell r="A405">
            <v>0</v>
          </cell>
          <cell r="F405" t="str">
            <v>TOTAL HYDRAULIC PRODUCTION</v>
          </cell>
          <cell r="H405">
            <v>697877989.23999989</v>
          </cell>
          <cell r="J405">
            <v>-3764106.7100000014</v>
          </cell>
          <cell r="L405">
            <v>694113882.53000009</v>
          </cell>
          <cell r="N405">
            <v>-1816961.87</v>
          </cell>
          <cell r="P405">
            <v>692296920.65999997</v>
          </cell>
          <cell r="R405">
            <v>252658873</v>
          </cell>
          <cell r="V405">
            <v>19011287</v>
          </cell>
          <cell r="X405">
            <v>-3764106.7100000014</v>
          </cell>
          <cell r="AB405">
            <v>-632171.84499999997</v>
          </cell>
          <cell r="AD405">
            <v>267273881.4449999</v>
          </cell>
          <cell r="AH405">
            <v>18894248</v>
          </cell>
          <cell r="AJ405">
            <v>-1816961.87</v>
          </cell>
          <cell r="AN405">
            <v>-647660.34999999986</v>
          </cell>
          <cell r="AP405">
            <v>283703507.22499996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  <cell r="E408" t="str">
            <v>OTHER PRODUCTION PLANT</v>
          </cell>
        </row>
        <row r="409">
          <cell r="A409">
            <v>0</v>
          </cell>
        </row>
        <row r="410">
          <cell r="A410">
            <v>0</v>
          </cell>
          <cell r="F410" t="str">
            <v>CHEHALIS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H411">
            <v>23264895.84</v>
          </cell>
          <cell r="J411">
            <v>-1013.96</v>
          </cell>
          <cell r="L411">
            <v>23263881.879999999</v>
          </cell>
          <cell r="N411">
            <v>-1413.9099999999999</v>
          </cell>
          <cell r="P411">
            <v>23262467.969999999</v>
          </cell>
          <cell r="R411">
            <v>4770678</v>
          </cell>
          <cell r="T411">
            <v>2.52</v>
          </cell>
          <cell r="V411">
            <v>586263</v>
          </cell>
          <cell r="X411">
            <v>-1013.96</v>
          </cell>
          <cell r="Z411">
            <v>-5</v>
          </cell>
          <cell r="AB411">
            <v>-50.698</v>
          </cell>
          <cell r="AD411">
            <v>5355876.3420000002</v>
          </cell>
          <cell r="AF411">
            <v>2.52</v>
          </cell>
          <cell r="AH411">
            <v>586232</v>
          </cell>
          <cell r="AJ411">
            <v>-1413.9099999999999</v>
          </cell>
          <cell r="AL411">
            <v>-5</v>
          </cell>
          <cell r="AN411">
            <v>-70.695499999999996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H412">
            <v>1597345.52</v>
          </cell>
          <cell r="J412">
            <v>-5418.41</v>
          </cell>
          <cell r="L412">
            <v>1591927.11</v>
          </cell>
          <cell r="N412">
            <v>-5751.98</v>
          </cell>
          <cell r="P412">
            <v>1586175.1300000001</v>
          </cell>
          <cell r="R412">
            <v>334616</v>
          </cell>
          <cell r="T412">
            <v>2.52</v>
          </cell>
          <cell r="V412">
            <v>40185</v>
          </cell>
          <cell r="X412">
            <v>-5418.41</v>
          </cell>
          <cell r="Z412">
            <v>0</v>
          </cell>
          <cell r="AB412">
            <v>0</v>
          </cell>
          <cell r="AD412">
            <v>369382.59</v>
          </cell>
          <cell r="AF412">
            <v>2.52</v>
          </cell>
          <cell r="AH412">
            <v>40044</v>
          </cell>
          <cell r="AJ412">
            <v>-5751.98</v>
          </cell>
          <cell r="AL412">
            <v>0</v>
          </cell>
          <cell r="AN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H413">
            <v>191561490.22</v>
          </cell>
          <cell r="J413">
            <v>-1674621.71</v>
          </cell>
          <cell r="L413">
            <v>189886868.50999999</v>
          </cell>
          <cell r="N413">
            <v>-1718894.34</v>
          </cell>
          <cell r="P413">
            <v>188167974.16999999</v>
          </cell>
          <cell r="R413">
            <v>35475369</v>
          </cell>
          <cell r="T413">
            <v>2.52</v>
          </cell>
          <cell r="V413">
            <v>4806249</v>
          </cell>
          <cell r="X413">
            <v>-1674621.71</v>
          </cell>
          <cell r="Z413">
            <v>-5</v>
          </cell>
          <cell r="AB413">
            <v>-83731.085500000001</v>
          </cell>
          <cell r="AD413">
            <v>38523265.204499997</v>
          </cell>
          <cell r="AF413">
            <v>2.52</v>
          </cell>
          <cell r="AH413">
            <v>4763491</v>
          </cell>
          <cell r="AJ413">
            <v>-1718894.34</v>
          </cell>
          <cell r="AL413">
            <v>-5</v>
          </cell>
          <cell r="AN413">
            <v>-85944.717000000004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H414">
            <v>82787184.680000007</v>
          </cell>
          <cell r="J414">
            <v>-280132.88999999996</v>
          </cell>
          <cell r="L414">
            <v>82507051.790000007</v>
          </cell>
          <cell r="N414">
            <v>-297386.27</v>
          </cell>
          <cell r="P414">
            <v>82209665.520000011</v>
          </cell>
          <cell r="R414">
            <v>17586081</v>
          </cell>
          <cell r="T414">
            <v>2.52</v>
          </cell>
          <cell r="V414">
            <v>2082707</v>
          </cell>
          <cell r="X414">
            <v>-280132.88999999996</v>
          </cell>
          <cell r="Z414">
            <v>-5</v>
          </cell>
          <cell r="AB414">
            <v>-14006.644499999997</v>
          </cell>
          <cell r="AD414">
            <v>19374648.465500001</v>
          </cell>
          <cell r="AF414">
            <v>2.52</v>
          </cell>
          <cell r="AH414">
            <v>2075431</v>
          </cell>
          <cell r="AJ414">
            <v>-297386.27</v>
          </cell>
          <cell r="AL414">
            <v>-5</v>
          </cell>
          <cell r="AN414">
            <v>-14869.3135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H415">
            <v>39232856.310000002</v>
          </cell>
          <cell r="J415">
            <v>-22175.720000000005</v>
          </cell>
          <cell r="L415">
            <v>39210680.590000004</v>
          </cell>
          <cell r="N415">
            <v>-24277.93</v>
          </cell>
          <cell r="P415">
            <v>39186402.660000004</v>
          </cell>
          <cell r="R415">
            <v>7969692</v>
          </cell>
          <cell r="T415">
            <v>2.52</v>
          </cell>
          <cell r="V415">
            <v>988389</v>
          </cell>
          <cell r="X415">
            <v>-22175.720000000005</v>
          </cell>
          <cell r="Z415">
            <v>-2</v>
          </cell>
          <cell r="AB415">
            <v>-443.51440000000008</v>
          </cell>
          <cell r="AD415">
            <v>8935461.7655999996</v>
          </cell>
          <cell r="AF415">
            <v>2.52</v>
          </cell>
          <cell r="AH415">
            <v>987803</v>
          </cell>
          <cell r="AJ415">
            <v>-24277.93</v>
          </cell>
          <cell r="AL415">
            <v>-2</v>
          </cell>
          <cell r="AN415">
            <v>-485.55860000000001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H416">
            <v>3239885.55</v>
          </cell>
          <cell r="J416">
            <v>-2483.86</v>
          </cell>
          <cell r="L416">
            <v>3237401.69</v>
          </cell>
          <cell r="N416">
            <v>-2784.49</v>
          </cell>
          <cell r="P416">
            <v>3234617.1999999997</v>
          </cell>
          <cell r="R416">
            <v>670002</v>
          </cell>
          <cell r="T416">
            <v>2.52</v>
          </cell>
          <cell r="V416">
            <v>81614</v>
          </cell>
          <cell r="X416">
            <v>-2483.86</v>
          </cell>
          <cell r="Z416">
            <v>0</v>
          </cell>
          <cell r="AB416">
            <v>0</v>
          </cell>
          <cell r="AD416">
            <v>749132.14</v>
          </cell>
          <cell r="AF416">
            <v>2.52</v>
          </cell>
          <cell r="AH416">
            <v>81547</v>
          </cell>
          <cell r="AJ416">
            <v>-2784.49</v>
          </cell>
          <cell r="AL416">
            <v>0</v>
          </cell>
          <cell r="AN416">
            <v>0</v>
          </cell>
          <cell r="AP416">
            <v>827894.65</v>
          </cell>
        </row>
        <row r="417">
          <cell r="A417">
            <v>0</v>
          </cell>
          <cell r="F417" t="str">
            <v>TOTAL CHEHALIS</v>
          </cell>
          <cell r="H417">
            <v>341683658.12</v>
          </cell>
          <cell r="J417">
            <v>-1985846.55</v>
          </cell>
          <cell r="L417">
            <v>339697811.56999999</v>
          </cell>
          <cell r="N417">
            <v>-2050508.92</v>
          </cell>
          <cell r="P417">
            <v>337647302.64999998</v>
          </cell>
          <cell r="R417">
            <v>66806438</v>
          </cell>
          <cell r="V417">
            <v>8585407</v>
          </cell>
          <cell r="X417">
            <v>-1985846.55</v>
          </cell>
          <cell r="AB417">
            <v>-98231.9424</v>
          </cell>
          <cell r="AD417">
            <v>73307766.507599995</v>
          </cell>
          <cell r="AH417">
            <v>8534548</v>
          </cell>
          <cell r="AJ417">
            <v>-2050508.92</v>
          </cell>
          <cell r="AN417">
            <v>-101370.28460000001</v>
          </cell>
          <cell r="AP417">
            <v>79690435.303000003</v>
          </cell>
        </row>
        <row r="418">
          <cell r="A418">
            <v>0</v>
          </cell>
        </row>
        <row r="419">
          <cell r="A419">
            <v>0</v>
          </cell>
          <cell r="F419" t="str">
            <v>CURRANT CREEK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H420">
            <v>44110651.130000003</v>
          </cell>
          <cell r="J420">
            <v>-790.4799999999999</v>
          </cell>
          <cell r="L420">
            <v>44109860.650000006</v>
          </cell>
          <cell r="N420">
            <v>-1253.28</v>
          </cell>
          <cell r="P420">
            <v>44108607.370000005</v>
          </cell>
          <cell r="R420">
            <v>7483195</v>
          </cell>
          <cell r="T420">
            <v>2.57</v>
          </cell>
          <cell r="V420">
            <v>1133634</v>
          </cell>
          <cell r="X420">
            <v>-790.4799999999999</v>
          </cell>
          <cell r="Z420">
            <v>-5</v>
          </cell>
          <cell r="AB420">
            <v>-39.523999999999994</v>
          </cell>
          <cell r="AD420">
            <v>8615998.9959999993</v>
          </cell>
          <cell r="AF420">
            <v>2.57</v>
          </cell>
          <cell r="AH420">
            <v>1133607</v>
          </cell>
          <cell r="AJ420">
            <v>-1253.28</v>
          </cell>
          <cell r="AL420">
            <v>-5</v>
          </cell>
          <cell r="AN420">
            <v>-62.663999999999994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H421">
            <v>3299735.22</v>
          </cell>
          <cell r="J421">
            <v>-9847.0300000000007</v>
          </cell>
          <cell r="L421">
            <v>3289888.1900000004</v>
          </cell>
          <cell r="N421">
            <v>-10470.549999999999</v>
          </cell>
          <cell r="P421">
            <v>3279417.6400000006</v>
          </cell>
          <cell r="R421">
            <v>572985</v>
          </cell>
          <cell r="T421">
            <v>2.66</v>
          </cell>
          <cell r="V421">
            <v>87642</v>
          </cell>
          <cell r="X421">
            <v>-9847.0300000000007</v>
          </cell>
          <cell r="Z421">
            <v>0</v>
          </cell>
          <cell r="AB421">
            <v>0</v>
          </cell>
          <cell r="AD421">
            <v>650779.97</v>
          </cell>
          <cell r="AF421">
            <v>2.66</v>
          </cell>
          <cell r="AH421">
            <v>87372</v>
          </cell>
          <cell r="AJ421">
            <v>-10470.549999999999</v>
          </cell>
          <cell r="AL421">
            <v>0</v>
          </cell>
          <cell r="AN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H422">
            <v>183388912.16999999</v>
          </cell>
          <cell r="J422">
            <v>-1484291.22</v>
          </cell>
          <cell r="L422">
            <v>181904620.94999999</v>
          </cell>
          <cell r="N422">
            <v>-1526776.7000000002</v>
          </cell>
          <cell r="P422">
            <v>180377844.25</v>
          </cell>
          <cell r="R422">
            <v>26903906</v>
          </cell>
          <cell r="T422">
            <v>2.67</v>
          </cell>
          <cell r="V422">
            <v>4876669</v>
          </cell>
          <cell r="X422">
            <v>-1484291.22</v>
          </cell>
          <cell r="Z422">
            <v>-5</v>
          </cell>
          <cell r="AB422">
            <v>-74214.561000000002</v>
          </cell>
          <cell r="AD422">
            <v>30222069.219000001</v>
          </cell>
          <cell r="AF422">
            <v>2.67</v>
          </cell>
          <cell r="AH422">
            <v>4836471</v>
          </cell>
          <cell r="AJ422">
            <v>-1526776.7000000002</v>
          </cell>
          <cell r="AL422">
            <v>-5</v>
          </cell>
          <cell r="AN422">
            <v>-76338.835000000006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H423">
            <v>75958925.689999998</v>
          </cell>
          <cell r="J423">
            <v>-217318.3</v>
          </cell>
          <cell r="L423">
            <v>75741607.390000001</v>
          </cell>
          <cell r="N423">
            <v>-231206.67</v>
          </cell>
          <cell r="P423">
            <v>75510400.719999999</v>
          </cell>
          <cell r="R423">
            <v>12270691</v>
          </cell>
          <cell r="T423">
            <v>2.58</v>
          </cell>
          <cell r="V423">
            <v>1956937</v>
          </cell>
          <cell r="X423">
            <v>-217318.3</v>
          </cell>
          <cell r="Z423">
            <v>-5</v>
          </cell>
          <cell r="AB423">
            <v>-10865.915000000001</v>
          </cell>
          <cell r="AD423">
            <v>13999443.785</v>
          </cell>
          <cell r="AF423">
            <v>2.58</v>
          </cell>
          <cell r="AH423">
            <v>1951151</v>
          </cell>
          <cell r="AJ423">
            <v>-231206.67</v>
          </cell>
          <cell r="AL423">
            <v>-5</v>
          </cell>
          <cell r="AN423">
            <v>-11560.333500000001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H424">
            <v>42401824.549999997</v>
          </cell>
          <cell r="J424">
            <v>-18923.879999999997</v>
          </cell>
          <cell r="L424">
            <v>42382900.669999994</v>
          </cell>
          <cell r="N424">
            <v>-20961.289999999997</v>
          </cell>
          <cell r="P424">
            <v>42361939.379999995</v>
          </cell>
          <cell r="R424">
            <v>6842125</v>
          </cell>
          <cell r="T424">
            <v>2.57</v>
          </cell>
          <cell r="V424">
            <v>1089484</v>
          </cell>
          <cell r="X424">
            <v>-18923.879999999997</v>
          </cell>
          <cell r="Z424">
            <v>-2</v>
          </cell>
          <cell r="AB424">
            <v>-378.47759999999994</v>
          </cell>
          <cell r="AD424">
            <v>7912306.6424000002</v>
          </cell>
          <cell r="AF424">
            <v>2.57</v>
          </cell>
          <cell r="AH424">
            <v>1088971</v>
          </cell>
          <cell r="AJ424">
            <v>-20961.289999999997</v>
          </cell>
          <cell r="AL424">
            <v>-2</v>
          </cell>
          <cell r="AN424">
            <v>-419.22579999999994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H425">
            <v>2969761.75</v>
          </cell>
          <cell r="J425">
            <v>-1838.55</v>
          </cell>
          <cell r="L425">
            <v>2967923.2</v>
          </cell>
          <cell r="N425">
            <v>-2057.48</v>
          </cell>
          <cell r="P425">
            <v>2965865.72</v>
          </cell>
          <cell r="R425">
            <v>520979</v>
          </cell>
          <cell r="T425">
            <v>2.57</v>
          </cell>
          <cell r="V425">
            <v>76299</v>
          </cell>
          <cell r="X425">
            <v>-1838.55</v>
          </cell>
          <cell r="Z425">
            <v>0</v>
          </cell>
          <cell r="AB425">
            <v>0</v>
          </cell>
          <cell r="AD425">
            <v>595439.44999999995</v>
          </cell>
          <cell r="AF425">
            <v>2.57</v>
          </cell>
          <cell r="AH425">
            <v>76249</v>
          </cell>
          <cell r="AJ425">
            <v>-2057.48</v>
          </cell>
          <cell r="AL425">
            <v>0</v>
          </cell>
          <cell r="AN425">
            <v>0</v>
          </cell>
          <cell r="AP425">
            <v>669630.97</v>
          </cell>
        </row>
        <row r="426">
          <cell r="A426">
            <v>0</v>
          </cell>
          <cell r="F426" t="str">
            <v>TOTAL CURRANT CREEK</v>
          </cell>
          <cell r="H426">
            <v>352129810.50999999</v>
          </cell>
          <cell r="J426">
            <v>-1733009.46</v>
          </cell>
          <cell r="L426">
            <v>350396801.05000001</v>
          </cell>
          <cell r="N426">
            <v>-1792725.9700000002</v>
          </cell>
          <cell r="P426">
            <v>348604075.08000004</v>
          </cell>
          <cell r="R426">
            <v>54593881</v>
          </cell>
          <cell r="V426">
            <v>9220665</v>
          </cell>
          <cell r="X426">
            <v>-1733009.46</v>
          </cell>
          <cell r="AB426">
            <v>-85498.477599999998</v>
          </cell>
          <cell r="AD426">
            <v>61996038.062399998</v>
          </cell>
          <cell r="AH426">
            <v>9173821</v>
          </cell>
          <cell r="AJ426">
            <v>-1792725.9700000002</v>
          </cell>
          <cell r="AN426">
            <v>-88381.058300000019</v>
          </cell>
          <cell r="AP426">
            <v>69288752.034099996</v>
          </cell>
        </row>
        <row r="427">
          <cell r="A427">
            <v>0</v>
          </cell>
        </row>
        <row r="428">
          <cell r="A428">
            <v>0</v>
          </cell>
          <cell r="F428" t="str">
            <v>HERMISTON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H429">
            <v>12844996.02</v>
          </cell>
          <cell r="J429">
            <v>-3593.08</v>
          </cell>
          <cell r="L429">
            <v>12841402.939999999</v>
          </cell>
          <cell r="N429">
            <v>-4361.8099999999995</v>
          </cell>
          <cell r="P429">
            <v>12837041.129999999</v>
          </cell>
          <cell r="R429">
            <v>4318895</v>
          </cell>
          <cell r="T429">
            <v>2.69</v>
          </cell>
          <cell r="V429">
            <v>345482</v>
          </cell>
          <cell r="X429">
            <v>-3593.08</v>
          </cell>
          <cell r="Z429">
            <v>-5</v>
          </cell>
          <cell r="AB429">
            <v>-179.65400000000002</v>
          </cell>
          <cell r="AD429">
            <v>4660604.2659999998</v>
          </cell>
          <cell r="AF429">
            <v>2.69</v>
          </cell>
          <cell r="AH429">
            <v>345375</v>
          </cell>
          <cell r="AJ429">
            <v>-4361.8099999999995</v>
          </cell>
          <cell r="AL429">
            <v>-5</v>
          </cell>
          <cell r="AN429">
            <v>-218.09049999999996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H430">
            <v>25321.62</v>
          </cell>
          <cell r="J430">
            <v>-132.16999999999999</v>
          </cell>
          <cell r="L430">
            <v>25189.45</v>
          </cell>
          <cell r="N430">
            <v>-139.58000000000001</v>
          </cell>
          <cell r="P430">
            <v>25049.87</v>
          </cell>
          <cell r="R430">
            <v>8889</v>
          </cell>
          <cell r="T430">
            <v>2.72</v>
          </cell>
          <cell r="V430">
            <v>687</v>
          </cell>
          <cell r="X430">
            <v>-132.16999999999999</v>
          </cell>
          <cell r="Z430">
            <v>0</v>
          </cell>
          <cell r="AB430">
            <v>0</v>
          </cell>
          <cell r="AD430">
            <v>9443.83</v>
          </cell>
          <cell r="AF430">
            <v>2.72</v>
          </cell>
          <cell r="AH430">
            <v>683</v>
          </cell>
          <cell r="AJ430">
            <v>-139.58000000000001</v>
          </cell>
          <cell r="AL430">
            <v>0</v>
          </cell>
          <cell r="AN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H431">
            <v>107253896.88</v>
          </cell>
          <cell r="J431">
            <v>-1135296.5199999996</v>
          </cell>
          <cell r="L431">
            <v>106118600.36</v>
          </cell>
          <cell r="N431">
            <v>-1165789.96</v>
          </cell>
          <cell r="P431">
            <v>104952810.40000001</v>
          </cell>
          <cell r="R431">
            <v>31307539</v>
          </cell>
          <cell r="T431">
            <v>2.85</v>
          </cell>
          <cell r="V431">
            <v>3040558</v>
          </cell>
          <cell r="X431">
            <v>-1135296.5199999996</v>
          </cell>
          <cell r="Z431">
            <v>-5</v>
          </cell>
          <cell r="AB431">
            <v>-56764.825999999979</v>
          </cell>
          <cell r="AD431">
            <v>33156035.653999999</v>
          </cell>
          <cell r="AF431">
            <v>2.85</v>
          </cell>
          <cell r="AH431">
            <v>3007768</v>
          </cell>
          <cell r="AJ431">
            <v>-1165789.96</v>
          </cell>
          <cell r="AL431">
            <v>-5</v>
          </cell>
          <cell r="AN431">
            <v>-58289.498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H432">
            <v>40074379.619999997</v>
          </cell>
          <cell r="J432">
            <v>-202055.55000000002</v>
          </cell>
          <cell r="L432">
            <v>39872324.07</v>
          </cell>
          <cell r="N432">
            <v>-213451.19999999998</v>
          </cell>
          <cell r="P432">
            <v>39658872.869999997</v>
          </cell>
          <cell r="R432">
            <v>13702379</v>
          </cell>
          <cell r="T432">
            <v>2.7</v>
          </cell>
          <cell r="V432">
            <v>1079280</v>
          </cell>
          <cell r="X432">
            <v>-202055.55000000002</v>
          </cell>
          <cell r="Z432">
            <v>-5</v>
          </cell>
          <cell r="AB432">
            <v>-10102.777500000002</v>
          </cell>
          <cell r="AD432">
            <v>14569500.672499999</v>
          </cell>
          <cell r="AF432">
            <v>2.7</v>
          </cell>
          <cell r="AH432">
            <v>1073671</v>
          </cell>
          <cell r="AJ432">
            <v>-213451.19999999998</v>
          </cell>
          <cell r="AL432">
            <v>-5</v>
          </cell>
          <cell r="AN432">
            <v>-10672.56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H433">
            <v>9115252.9600000009</v>
          </cell>
          <cell r="J433">
            <v>-10036.85</v>
          </cell>
          <cell r="L433">
            <v>9105216.1100000013</v>
          </cell>
          <cell r="N433">
            <v>-10848.82</v>
          </cell>
          <cell r="P433">
            <v>9094367.290000001</v>
          </cell>
          <cell r="R433">
            <v>3189999</v>
          </cell>
          <cell r="T433">
            <v>2.65</v>
          </cell>
          <cell r="V433">
            <v>241421</v>
          </cell>
          <cell r="X433">
            <v>-10036.85</v>
          </cell>
          <cell r="Z433">
            <v>-2</v>
          </cell>
          <cell r="AB433">
            <v>-200.73699999999999</v>
          </cell>
          <cell r="AD433">
            <v>3421182.4129999997</v>
          </cell>
          <cell r="AF433">
            <v>2.65</v>
          </cell>
          <cell r="AH433">
            <v>241144</v>
          </cell>
          <cell r="AJ433">
            <v>-10848.82</v>
          </cell>
          <cell r="AL433">
            <v>-2</v>
          </cell>
          <cell r="AN433">
            <v>-216.97639999999998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H434">
            <v>497343.1</v>
          </cell>
          <cell r="J434">
            <v>-809.78</v>
          </cell>
          <cell r="L434">
            <v>496533.31999999995</v>
          </cell>
          <cell r="N434">
            <v>-886.21</v>
          </cell>
          <cell r="P434">
            <v>495647.10999999993</v>
          </cell>
          <cell r="R434">
            <v>175766</v>
          </cell>
          <cell r="T434">
            <v>2.65</v>
          </cell>
          <cell r="V434">
            <v>13169</v>
          </cell>
          <cell r="X434">
            <v>-809.78</v>
          </cell>
          <cell r="Z434">
            <v>0</v>
          </cell>
          <cell r="AB434">
            <v>0</v>
          </cell>
          <cell r="AD434">
            <v>188125.22</v>
          </cell>
          <cell r="AF434">
            <v>2.65</v>
          </cell>
          <cell r="AH434">
            <v>13146</v>
          </cell>
          <cell r="AJ434">
            <v>-886.21</v>
          </cell>
          <cell r="AL434">
            <v>0</v>
          </cell>
          <cell r="AN434">
            <v>0</v>
          </cell>
          <cell r="AP434">
            <v>200385.01</v>
          </cell>
        </row>
        <row r="435">
          <cell r="A435">
            <v>0</v>
          </cell>
          <cell r="F435" t="str">
            <v>TOTAL HERMISTON</v>
          </cell>
          <cell r="H435">
            <v>169811190.19999999</v>
          </cell>
          <cell r="J435">
            <v>-1351923.9499999997</v>
          </cell>
          <cell r="L435">
            <v>168459266.25</v>
          </cell>
          <cell r="N435">
            <v>-1395477.5799999998</v>
          </cell>
          <cell r="P435">
            <v>167063788.67000002</v>
          </cell>
          <cell r="R435">
            <v>52703467</v>
          </cell>
          <cell r="V435">
            <v>4720597</v>
          </cell>
          <cell r="X435">
            <v>-1351923.9499999997</v>
          </cell>
          <cell r="AB435">
            <v>-67247.994499999972</v>
          </cell>
          <cell r="AD435">
            <v>56004892.055500001</v>
          </cell>
          <cell r="AH435">
            <v>4681787</v>
          </cell>
          <cell r="AJ435">
            <v>-1395477.5799999998</v>
          </cell>
          <cell r="AN435">
            <v>-69397.124899999995</v>
          </cell>
          <cell r="AP435">
            <v>59221804.350599997</v>
          </cell>
        </row>
        <row r="436">
          <cell r="A436">
            <v>0</v>
          </cell>
        </row>
        <row r="437">
          <cell r="A437">
            <v>0</v>
          </cell>
          <cell r="F437" t="str">
            <v>LAKE SIDE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H438">
            <v>27840392.370000001</v>
          </cell>
          <cell r="J438">
            <v>-151.81</v>
          </cell>
          <cell r="L438">
            <v>27840240.560000002</v>
          </cell>
          <cell r="N438">
            <v>-303.36</v>
          </cell>
          <cell r="P438">
            <v>27839937.200000003</v>
          </cell>
          <cell r="R438">
            <v>1796212</v>
          </cell>
          <cell r="T438">
            <v>2.58</v>
          </cell>
          <cell r="V438">
            <v>718280</v>
          </cell>
          <cell r="X438">
            <v>-151.81</v>
          </cell>
          <cell r="Z438">
            <v>-5</v>
          </cell>
          <cell r="AB438">
            <v>-7.5904999999999996</v>
          </cell>
          <cell r="AD438">
            <v>2514332.5995</v>
          </cell>
          <cell r="AF438">
            <v>2.58</v>
          </cell>
          <cell r="AH438">
            <v>718274</v>
          </cell>
          <cell r="AJ438">
            <v>-303.36</v>
          </cell>
          <cell r="AL438">
            <v>-5</v>
          </cell>
          <cell r="AN438">
            <v>-15.168000000000001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H439">
            <v>3502124</v>
          </cell>
          <cell r="J439">
            <v>-9169.7099999999991</v>
          </cell>
          <cell r="L439">
            <v>3492954.29</v>
          </cell>
          <cell r="N439">
            <v>-9767.07</v>
          </cell>
          <cell r="P439">
            <v>3483187.22</v>
          </cell>
          <cell r="R439">
            <v>228130</v>
          </cell>
          <cell r="T439">
            <v>2.58</v>
          </cell>
          <cell r="V439">
            <v>90237</v>
          </cell>
          <cell r="X439">
            <v>-9169.7099999999991</v>
          </cell>
          <cell r="Z439">
            <v>0</v>
          </cell>
          <cell r="AB439">
            <v>0</v>
          </cell>
          <cell r="AD439">
            <v>309197.28999999998</v>
          </cell>
          <cell r="AF439">
            <v>2.58</v>
          </cell>
          <cell r="AH439">
            <v>89992</v>
          </cell>
          <cell r="AJ439">
            <v>-9767.07</v>
          </cell>
          <cell r="AL439">
            <v>0</v>
          </cell>
          <cell r="AN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H440">
            <v>178617105.44</v>
          </cell>
          <cell r="J440">
            <v>-1378407.5400000003</v>
          </cell>
          <cell r="L440">
            <v>177238697.90000001</v>
          </cell>
          <cell r="N440">
            <v>-1419731.2499999998</v>
          </cell>
          <cell r="P440">
            <v>175818966.65000001</v>
          </cell>
          <cell r="R440">
            <v>10639577</v>
          </cell>
          <cell r="T440">
            <v>2.58</v>
          </cell>
          <cell r="V440">
            <v>4590540</v>
          </cell>
          <cell r="X440">
            <v>-1378407.5400000003</v>
          </cell>
          <cell r="Z440">
            <v>-5</v>
          </cell>
          <cell r="AB440">
            <v>-68920.377000000008</v>
          </cell>
          <cell r="AD440">
            <v>13782789.082999999</v>
          </cell>
          <cell r="AF440">
            <v>2.58</v>
          </cell>
          <cell r="AH440">
            <v>4554444</v>
          </cell>
          <cell r="AJ440">
            <v>-1419731.2499999998</v>
          </cell>
          <cell r="AL440">
            <v>-5</v>
          </cell>
          <cell r="AN440">
            <v>-70986.562499999985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H441">
            <v>82025855.989999995</v>
          </cell>
          <cell r="J441">
            <v>-213241.27</v>
          </cell>
          <cell r="L441">
            <v>81812614.719999999</v>
          </cell>
          <cell r="N441">
            <v>-227152.87</v>
          </cell>
          <cell r="P441">
            <v>81585461.849999994</v>
          </cell>
          <cell r="R441">
            <v>5254905</v>
          </cell>
          <cell r="T441">
            <v>2.58</v>
          </cell>
          <cell r="V441">
            <v>2113516</v>
          </cell>
          <cell r="X441">
            <v>-213241.27</v>
          </cell>
          <cell r="Z441">
            <v>-5</v>
          </cell>
          <cell r="AB441">
            <v>-10662.063499999998</v>
          </cell>
          <cell r="AD441">
            <v>7144517.6665000003</v>
          </cell>
          <cell r="AF441">
            <v>2.58</v>
          </cell>
          <cell r="AH441">
            <v>2107835</v>
          </cell>
          <cell r="AJ441">
            <v>-227152.87</v>
          </cell>
          <cell r="AL441">
            <v>-5</v>
          </cell>
          <cell r="AN441">
            <v>-11357.6435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H442">
            <v>44396410.020000003</v>
          </cell>
          <cell r="J442">
            <v>-16639.620000000003</v>
          </cell>
          <cell r="L442">
            <v>44379770.400000006</v>
          </cell>
          <cell r="N442">
            <v>-18639.5</v>
          </cell>
          <cell r="P442">
            <v>44361130.900000006</v>
          </cell>
          <cell r="R442">
            <v>2845160</v>
          </cell>
          <cell r="T442">
            <v>2.58</v>
          </cell>
          <cell r="V442">
            <v>1145213</v>
          </cell>
          <cell r="X442">
            <v>-16639.620000000003</v>
          </cell>
          <cell r="Z442">
            <v>-2</v>
          </cell>
          <cell r="AB442">
            <v>-332.79240000000004</v>
          </cell>
          <cell r="AD442">
            <v>3973400.5875999997</v>
          </cell>
          <cell r="AF442">
            <v>2.58</v>
          </cell>
          <cell r="AH442">
            <v>1144758</v>
          </cell>
          <cell r="AJ442">
            <v>-18639.5</v>
          </cell>
          <cell r="AL442">
            <v>-2</v>
          </cell>
          <cell r="AN442">
            <v>-372.79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H443">
            <v>3151909.27</v>
          </cell>
          <cell r="J443">
            <v>-1519.83</v>
          </cell>
          <cell r="L443">
            <v>3150389.44</v>
          </cell>
          <cell r="N443">
            <v>-1723.6</v>
          </cell>
          <cell r="P443">
            <v>3148665.84</v>
          </cell>
          <cell r="R443">
            <v>204884</v>
          </cell>
          <cell r="T443">
            <v>2.58</v>
          </cell>
          <cell r="V443">
            <v>81300</v>
          </cell>
          <cell r="X443">
            <v>-1519.83</v>
          </cell>
          <cell r="Z443">
            <v>0</v>
          </cell>
          <cell r="AB443">
            <v>0</v>
          </cell>
          <cell r="AD443">
            <v>284664.17</v>
          </cell>
          <cell r="AF443">
            <v>2.58</v>
          </cell>
          <cell r="AH443">
            <v>81258</v>
          </cell>
          <cell r="AJ443">
            <v>-1723.6</v>
          </cell>
          <cell r="AL443">
            <v>0</v>
          </cell>
          <cell r="AN443">
            <v>0</v>
          </cell>
          <cell r="AP443">
            <v>364198.57</v>
          </cell>
        </row>
        <row r="444">
          <cell r="A444">
            <v>0</v>
          </cell>
          <cell r="F444" t="str">
            <v>TOTAL LAKE SIDE</v>
          </cell>
          <cell r="H444">
            <v>339533797.08999997</v>
          </cell>
          <cell r="J444">
            <v>-1619129.7800000005</v>
          </cell>
          <cell r="L444">
            <v>337914667.31</v>
          </cell>
          <cell r="N444">
            <v>-1677317.65</v>
          </cell>
          <cell r="P444">
            <v>336237349.65999991</v>
          </cell>
          <cell r="R444">
            <v>20968868</v>
          </cell>
          <cell r="V444">
            <v>8739086</v>
          </cell>
          <cell r="X444">
            <v>-1619129.7800000005</v>
          </cell>
          <cell r="AB444">
            <v>-79922.823400000023</v>
          </cell>
          <cell r="AD444">
            <v>28008901.396600001</v>
          </cell>
          <cell r="AH444">
            <v>8696561</v>
          </cell>
          <cell r="AJ444">
            <v>-1677317.65</v>
          </cell>
          <cell r="AN444">
            <v>-82732.16399999999</v>
          </cell>
          <cell r="AP444">
            <v>34945412.582599998</v>
          </cell>
        </row>
        <row r="445">
          <cell r="A445">
            <v>0</v>
          </cell>
        </row>
        <row r="446">
          <cell r="A446">
            <v>0</v>
          </cell>
          <cell r="F446" t="str">
            <v>GADBSY PEAKER UNIT 4-6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H447">
            <v>4240304.49</v>
          </cell>
          <cell r="J447">
            <v>-234.78</v>
          </cell>
          <cell r="L447">
            <v>4240069.71</v>
          </cell>
          <cell r="N447">
            <v>-339.38</v>
          </cell>
          <cell r="P447">
            <v>4239730.33</v>
          </cell>
          <cell r="R447">
            <v>1311326</v>
          </cell>
          <cell r="T447">
            <v>3.28</v>
          </cell>
          <cell r="V447">
            <v>139078</v>
          </cell>
          <cell r="X447">
            <v>-234.78</v>
          </cell>
          <cell r="Z447">
            <v>-5</v>
          </cell>
          <cell r="AB447">
            <v>-11.739000000000001</v>
          </cell>
          <cell r="AD447">
            <v>1450157.4809999999</v>
          </cell>
          <cell r="AF447">
            <v>3.28</v>
          </cell>
          <cell r="AH447">
            <v>139069</v>
          </cell>
          <cell r="AJ447">
            <v>-339.38</v>
          </cell>
          <cell r="AL447">
            <v>-5</v>
          </cell>
          <cell r="AN447">
            <v>-16.969000000000001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H448">
            <v>2284125.7599999998</v>
          </cell>
          <cell r="J448">
            <v>-8125.0300000000007</v>
          </cell>
          <cell r="L448">
            <v>2276000.73</v>
          </cell>
          <cell r="N448">
            <v>-8619.8399999999983</v>
          </cell>
          <cell r="P448">
            <v>2267380.89</v>
          </cell>
          <cell r="R448">
            <v>709142</v>
          </cell>
          <cell r="T448">
            <v>3.31</v>
          </cell>
          <cell r="V448">
            <v>75470</v>
          </cell>
          <cell r="X448">
            <v>-8125.0300000000007</v>
          </cell>
          <cell r="Z448">
            <v>0</v>
          </cell>
          <cell r="AB448">
            <v>0</v>
          </cell>
          <cell r="AD448">
            <v>776486.97</v>
          </cell>
          <cell r="AF448">
            <v>3.31</v>
          </cell>
          <cell r="AH448">
            <v>75193</v>
          </cell>
          <cell r="AJ448">
            <v>-8619.8399999999983</v>
          </cell>
          <cell r="AL448">
            <v>0</v>
          </cell>
          <cell r="AN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H449">
            <v>56436132.039999999</v>
          </cell>
          <cell r="J449">
            <v>-502967.92999999988</v>
          </cell>
          <cell r="L449">
            <v>55933164.109999999</v>
          </cell>
          <cell r="N449">
            <v>-515963.4800000001</v>
          </cell>
          <cell r="P449">
            <v>55417200.630000003</v>
          </cell>
          <cell r="R449">
            <v>15169888</v>
          </cell>
          <cell r="T449">
            <v>3.34</v>
          </cell>
          <cell r="V449">
            <v>1876567</v>
          </cell>
          <cell r="X449">
            <v>-502967.92999999988</v>
          </cell>
          <cell r="Z449">
            <v>-5</v>
          </cell>
          <cell r="AB449">
            <v>-25148.396499999995</v>
          </cell>
          <cell r="AD449">
            <v>16518338.6735</v>
          </cell>
          <cell r="AF449">
            <v>3.34</v>
          </cell>
          <cell r="AH449">
            <v>1859551</v>
          </cell>
          <cell r="AJ449">
            <v>-515963.4800000001</v>
          </cell>
          <cell r="AL449">
            <v>-5</v>
          </cell>
          <cell r="AN449">
            <v>-25798.174000000003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H450">
            <v>16059493.890000001</v>
          </cell>
          <cell r="J450">
            <v>-57726.22</v>
          </cell>
          <cell r="L450">
            <v>16001767.67</v>
          </cell>
          <cell r="N450">
            <v>-61234.29</v>
          </cell>
          <cell r="P450">
            <v>15940533.380000001</v>
          </cell>
          <cell r="R450">
            <v>5105983</v>
          </cell>
          <cell r="T450">
            <v>3.25</v>
          </cell>
          <cell r="V450">
            <v>520996</v>
          </cell>
          <cell r="X450">
            <v>-57726.22</v>
          </cell>
          <cell r="Z450">
            <v>-5</v>
          </cell>
          <cell r="AB450">
            <v>-2886.3109999999997</v>
          </cell>
          <cell r="AD450">
            <v>5566366.4690000005</v>
          </cell>
          <cell r="AF450">
            <v>3.25</v>
          </cell>
          <cell r="AH450">
            <v>519062</v>
          </cell>
          <cell r="AJ450">
            <v>-61234.29</v>
          </cell>
          <cell r="AL450">
            <v>-5</v>
          </cell>
          <cell r="AN450">
            <v>-3061.7145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H451">
            <v>2919648.88</v>
          </cell>
          <cell r="J451">
            <v>-1595.8999999999999</v>
          </cell>
          <cell r="L451">
            <v>2918052.98</v>
          </cell>
          <cell r="N451">
            <v>-1779.27</v>
          </cell>
          <cell r="P451">
            <v>2916273.71</v>
          </cell>
          <cell r="R451">
            <v>806767</v>
          </cell>
          <cell r="T451">
            <v>3.36</v>
          </cell>
          <cell r="V451">
            <v>98073</v>
          </cell>
          <cell r="X451">
            <v>-1595.8999999999999</v>
          </cell>
          <cell r="Z451">
            <v>-2</v>
          </cell>
          <cell r="AB451">
            <v>-31.917999999999996</v>
          </cell>
          <cell r="AD451">
            <v>903212.18200000003</v>
          </cell>
          <cell r="AF451">
            <v>3.36</v>
          </cell>
          <cell r="AH451">
            <v>98017</v>
          </cell>
          <cell r="AJ451">
            <v>-1779.27</v>
          </cell>
          <cell r="AL451">
            <v>-2</v>
          </cell>
          <cell r="AN451">
            <v>-35.5854</v>
          </cell>
          <cell r="AP451">
            <v>999414.32660000003</v>
          </cell>
        </row>
        <row r="452">
          <cell r="A452">
            <v>0</v>
          </cell>
          <cell r="F452" t="str">
            <v>TOTAL GADBSY PEAKER UNIT 4-6</v>
          </cell>
          <cell r="H452">
            <v>81939705.060000002</v>
          </cell>
          <cell r="J452">
            <v>-570649.85999999987</v>
          </cell>
          <cell r="L452">
            <v>81369055.200000003</v>
          </cell>
          <cell r="N452">
            <v>-587936.26000000013</v>
          </cell>
          <cell r="P452">
            <v>80781118.939999998</v>
          </cell>
          <cell r="R452">
            <v>23103106</v>
          </cell>
          <cell r="V452">
            <v>2710184</v>
          </cell>
          <cell r="X452">
            <v>-570649.85999999987</v>
          </cell>
          <cell r="AB452">
            <v>-28078.3645</v>
          </cell>
          <cell r="AD452">
            <v>25214561.7755</v>
          </cell>
          <cell r="AH452">
            <v>2690892</v>
          </cell>
          <cell r="AJ452">
            <v>-587936.26000000013</v>
          </cell>
          <cell r="AN452">
            <v>-28912.442900000005</v>
          </cell>
          <cell r="AP452">
            <v>27288605.072600007</v>
          </cell>
        </row>
        <row r="453">
          <cell r="A453">
            <v>0</v>
          </cell>
        </row>
        <row r="454">
          <cell r="A454">
            <v>0</v>
          </cell>
          <cell r="F454" t="str">
            <v>LITTLE MOUNTAIN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H455">
            <v>337027.88</v>
          </cell>
          <cell r="J455">
            <v>-337027.88</v>
          </cell>
          <cell r="L455">
            <v>0</v>
          </cell>
          <cell r="N455">
            <v>0</v>
          </cell>
          <cell r="P455">
            <v>0</v>
          </cell>
          <cell r="R455">
            <v>360620</v>
          </cell>
          <cell r="T455">
            <v>8.72784891781059</v>
          </cell>
          <cell r="V455">
            <v>14708</v>
          </cell>
          <cell r="X455">
            <v>-337027.88</v>
          </cell>
          <cell r="AB455">
            <v>0</v>
          </cell>
          <cell r="AD455">
            <v>38300.119999999995</v>
          </cell>
          <cell r="AF455">
            <v>8.72784891781059</v>
          </cell>
          <cell r="AH455">
            <v>0</v>
          </cell>
          <cell r="AJ455">
            <v>0</v>
          </cell>
          <cell r="AN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H456">
            <v>1167092.49</v>
          </cell>
          <cell r="J456">
            <v>-1167092.49</v>
          </cell>
          <cell r="L456">
            <v>0</v>
          </cell>
          <cell r="N456">
            <v>0</v>
          </cell>
          <cell r="P456">
            <v>0</v>
          </cell>
          <cell r="R456">
            <v>1468443</v>
          </cell>
          <cell r="T456">
            <v>11.238266973576051</v>
          </cell>
          <cell r="V456">
            <v>65580</v>
          </cell>
          <cell r="X456">
            <v>-1167092.49</v>
          </cell>
          <cell r="AB456">
            <v>0</v>
          </cell>
          <cell r="AD456">
            <v>366930.51</v>
          </cell>
          <cell r="AF456">
            <v>11.238266973576051</v>
          </cell>
          <cell r="AH456">
            <v>0</v>
          </cell>
          <cell r="AJ456">
            <v>0</v>
          </cell>
          <cell r="AN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H457">
            <v>215728.34</v>
          </cell>
          <cell r="J457">
            <v>-215728.34000000003</v>
          </cell>
          <cell r="L457">
            <v>0</v>
          </cell>
          <cell r="N457">
            <v>0</v>
          </cell>
          <cell r="P457">
            <v>0</v>
          </cell>
          <cell r="R457">
            <v>230829</v>
          </cell>
          <cell r="T457">
            <v>8.7837531212143709</v>
          </cell>
          <cell r="V457">
            <v>9475</v>
          </cell>
          <cell r="X457">
            <v>-215728.34000000003</v>
          </cell>
          <cell r="AB457">
            <v>0</v>
          </cell>
          <cell r="AD457">
            <v>24575.659999999974</v>
          </cell>
          <cell r="AF457">
            <v>8.7837531212143709</v>
          </cell>
          <cell r="AH457">
            <v>0</v>
          </cell>
          <cell r="AJ457">
            <v>0</v>
          </cell>
          <cell r="AN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H458">
            <v>11813.11</v>
          </cell>
          <cell r="J458">
            <v>-11813.11</v>
          </cell>
          <cell r="L458">
            <v>0</v>
          </cell>
          <cell r="N458">
            <v>0</v>
          </cell>
          <cell r="P458">
            <v>0</v>
          </cell>
          <cell r="R458">
            <v>12640</v>
          </cell>
          <cell r="T458">
            <v>8.2217142131550016</v>
          </cell>
          <cell r="V458">
            <v>486</v>
          </cell>
          <cell r="X458">
            <v>-11813.11</v>
          </cell>
          <cell r="AB458">
            <v>0</v>
          </cell>
          <cell r="AD458">
            <v>1312.8899999999994</v>
          </cell>
          <cell r="AF458">
            <v>8.2217142131550016</v>
          </cell>
          <cell r="AH458">
            <v>0</v>
          </cell>
          <cell r="AJ458">
            <v>0</v>
          </cell>
          <cell r="AN458">
            <v>0</v>
          </cell>
          <cell r="AP458">
            <v>1312.8899999999994</v>
          </cell>
        </row>
        <row r="459">
          <cell r="A459">
            <v>0</v>
          </cell>
          <cell r="F459" t="str">
            <v>TOTAL LITTLE MOUNTAIN</v>
          </cell>
          <cell r="H459">
            <v>1731661.8200000003</v>
          </cell>
          <cell r="J459">
            <v>-1731661.8200000003</v>
          </cell>
          <cell r="L459">
            <v>0</v>
          </cell>
          <cell r="N459">
            <v>0</v>
          </cell>
          <cell r="P459">
            <v>0</v>
          </cell>
          <cell r="R459">
            <v>2072532</v>
          </cell>
          <cell r="V459">
            <v>90249</v>
          </cell>
          <cell r="X459">
            <v>-1731661.8200000003</v>
          </cell>
          <cell r="AB459">
            <v>0</v>
          </cell>
          <cell r="AD459">
            <v>431119.18</v>
          </cell>
          <cell r="AH459">
            <v>0</v>
          </cell>
          <cell r="AJ459">
            <v>0</v>
          </cell>
          <cell r="AN459">
            <v>0</v>
          </cell>
          <cell r="AP459">
            <v>431119.18</v>
          </cell>
        </row>
        <row r="460">
          <cell r="A460">
            <v>0</v>
          </cell>
        </row>
        <row r="461">
          <cell r="A461">
            <v>0</v>
          </cell>
          <cell r="F461" t="str">
            <v>DUNLAP - WIND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H462">
            <v>7639582.0899999999</v>
          </cell>
          <cell r="J462">
            <v>-29263.91</v>
          </cell>
          <cell r="L462">
            <v>7610318.1799999997</v>
          </cell>
          <cell r="N462">
            <v>-29786.14</v>
          </cell>
          <cell r="P462">
            <v>7580532.04</v>
          </cell>
          <cell r="R462">
            <v>410022</v>
          </cell>
          <cell r="T462">
            <v>4.05</v>
          </cell>
          <cell r="V462">
            <v>308810</v>
          </cell>
          <cell r="X462">
            <v>-29263.91</v>
          </cell>
          <cell r="Z462">
            <v>-5</v>
          </cell>
          <cell r="AB462">
            <v>-1463.1954999999998</v>
          </cell>
          <cell r="AD462">
            <v>688104.89449999994</v>
          </cell>
          <cell r="AF462">
            <v>4.05</v>
          </cell>
          <cell r="AH462">
            <v>307615</v>
          </cell>
          <cell r="AJ462">
            <v>-29786.14</v>
          </cell>
          <cell r="AL462">
            <v>-5</v>
          </cell>
          <cell r="AN462">
            <v>-1489.307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H463">
            <v>207516766.59</v>
          </cell>
          <cell r="J463">
            <v>-214363.29</v>
          </cell>
          <cell r="L463">
            <v>207302403.30000001</v>
          </cell>
          <cell r="N463">
            <v>-229753.92</v>
          </cell>
          <cell r="P463">
            <v>207072649.38000003</v>
          </cell>
          <cell r="R463">
            <v>11796933</v>
          </cell>
          <cell r="T463">
            <v>4.05</v>
          </cell>
          <cell r="V463">
            <v>8400088</v>
          </cell>
          <cell r="X463">
            <v>-214363.29</v>
          </cell>
          <cell r="Z463">
            <v>-5</v>
          </cell>
          <cell r="AB463">
            <v>-10718.164499999999</v>
          </cell>
          <cell r="AD463">
            <v>19971939.545499999</v>
          </cell>
          <cell r="AF463">
            <v>4.05</v>
          </cell>
          <cell r="AH463">
            <v>8391095</v>
          </cell>
          <cell r="AJ463">
            <v>-229753.92</v>
          </cell>
          <cell r="AL463">
            <v>-5</v>
          </cell>
          <cell r="AN463">
            <v>-11487.696000000002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H464">
            <v>5564835.7400000002</v>
          </cell>
          <cell r="J464">
            <v>-5748.43</v>
          </cell>
          <cell r="L464">
            <v>5559087.3100000005</v>
          </cell>
          <cell r="N464">
            <v>-6161.15</v>
          </cell>
          <cell r="P464">
            <v>5552926.1600000001</v>
          </cell>
          <cell r="R464">
            <v>316350</v>
          </cell>
          <cell r="T464">
            <v>4.05</v>
          </cell>
          <cell r="V464">
            <v>225259</v>
          </cell>
          <cell r="X464">
            <v>-5748.43</v>
          </cell>
          <cell r="Z464">
            <v>-5</v>
          </cell>
          <cell r="AB464">
            <v>-287.42150000000004</v>
          </cell>
          <cell r="AD464">
            <v>535573.14849999989</v>
          </cell>
          <cell r="AF464">
            <v>4.05</v>
          </cell>
          <cell r="AH464">
            <v>225018</v>
          </cell>
          <cell r="AJ464">
            <v>-6161.15</v>
          </cell>
          <cell r="AL464">
            <v>-5</v>
          </cell>
          <cell r="AN464">
            <v>-308.0575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H465">
            <v>12295697.59</v>
          </cell>
          <cell r="J465">
            <v>-4001.3399999999997</v>
          </cell>
          <cell r="L465">
            <v>12291696.25</v>
          </cell>
          <cell r="N465">
            <v>-4584.57</v>
          </cell>
          <cell r="P465">
            <v>12287111.68</v>
          </cell>
          <cell r="R465">
            <v>702600</v>
          </cell>
          <cell r="T465">
            <v>4.05</v>
          </cell>
          <cell r="V465">
            <v>497895</v>
          </cell>
          <cell r="X465">
            <v>-4001.3399999999997</v>
          </cell>
          <cell r="Z465">
            <v>-2</v>
          </cell>
          <cell r="AB465">
            <v>-80.026799999999994</v>
          </cell>
          <cell r="AD465">
            <v>1196413.6331999998</v>
          </cell>
          <cell r="AF465">
            <v>4.05</v>
          </cell>
          <cell r="AH465">
            <v>497721</v>
          </cell>
          <cell r="AJ465">
            <v>-4584.57</v>
          </cell>
          <cell r="AL465">
            <v>-2</v>
          </cell>
          <cell r="AN465">
            <v>-91.691399999999987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H466">
            <v>149130.71</v>
          </cell>
          <cell r="J466">
            <v>-48.61</v>
          </cell>
          <cell r="L466">
            <v>149082.1</v>
          </cell>
          <cell r="N466">
            <v>-55.7</v>
          </cell>
          <cell r="P466">
            <v>149026.4</v>
          </cell>
          <cell r="R466">
            <v>8511</v>
          </cell>
          <cell r="T466">
            <v>4.05</v>
          </cell>
          <cell r="V466">
            <v>6039</v>
          </cell>
          <cell r="X466">
            <v>-48.61</v>
          </cell>
          <cell r="Z466">
            <v>0</v>
          </cell>
          <cell r="AB466">
            <v>0</v>
          </cell>
          <cell r="AD466">
            <v>14501.39</v>
          </cell>
          <cell r="AF466">
            <v>4.05</v>
          </cell>
          <cell r="AH466">
            <v>6037</v>
          </cell>
          <cell r="AJ466">
            <v>-55.7</v>
          </cell>
          <cell r="AL466">
            <v>0</v>
          </cell>
          <cell r="AN466">
            <v>0</v>
          </cell>
          <cell r="AP466">
            <v>20482.689999999999</v>
          </cell>
        </row>
        <row r="467">
          <cell r="A467">
            <v>0</v>
          </cell>
          <cell r="F467" t="str">
            <v>TOTAL DUNLAP - WIND</v>
          </cell>
          <cell r="H467">
            <v>233166012.72000003</v>
          </cell>
          <cell r="J467">
            <v>-253425.58</v>
          </cell>
          <cell r="L467">
            <v>232912587.14000002</v>
          </cell>
          <cell r="N467">
            <v>-270341.48000000004</v>
          </cell>
          <cell r="P467">
            <v>232642245.66000003</v>
          </cell>
          <cell r="R467">
            <v>13234416</v>
          </cell>
          <cell r="V467">
            <v>9438091</v>
          </cell>
          <cell r="X467">
            <v>-253425.58</v>
          </cell>
          <cell r="AB467">
            <v>-12548.808299999999</v>
          </cell>
          <cell r="AD467">
            <v>22406532.611699998</v>
          </cell>
          <cell r="AH467">
            <v>9427486</v>
          </cell>
          <cell r="AJ467">
            <v>-270341.48000000004</v>
          </cell>
          <cell r="AN467">
            <v>-13376.751900000003</v>
          </cell>
          <cell r="AP467">
            <v>31550300.379800003</v>
          </cell>
        </row>
        <row r="468">
          <cell r="A468">
            <v>0</v>
          </cell>
        </row>
        <row r="469">
          <cell r="A469">
            <v>0</v>
          </cell>
          <cell r="F469" t="str">
            <v>FOOTE CREEK - WIND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H470">
            <v>110228.76</v>
          </cell>
          <cell r="J470">
            <v>-547.83000000000004</v>
          </cell>
          <cell r="L470">
            <v>109680.93</v>
          </cell>
          <cell r="N470">
            <v>-556.03</v>
          </cell>
          <cell r="P470">
            <v>109124.9</v>
          </cell>
          <cell r="R470">
            <v>53096</v>
          </cell>
          <cell r="T470">
            <v>0</v>
          </cell>
          <cell r="V470">
            <v>0</v>
          </cell>
          <cell r="X470">
            <v>-547.83000000000004</v>
          </cell>
          <cell r="Z470">
            <v>-5</v>
          </cell>
          <cell r="AB470">
            <v>-27.391500000000001</v>
          </cell>
          <cell r="AD470">
            <v>52520.7785</v>
          </cell>
          <cell r="AF470">
            <v>0</v>
          </cell>
          <cell r="AH470">
            <v>0</v>
          </cell>
          <cell r="AJ470">
            <v>-556.03</v>
          </cell>
          <cell r="AL470">
            <v>-5</v>
          </cell>
          <cell r="AN470">
            <v>-27.801499999999997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H471">
            <v>31931758.870000001</v>
          </cell>
          <cell r="J471">
            <v>-73881.320000000007</v>
          </cell>
          <cell r="L471">
            <v>31857877.550000001</v>
          </cell>
          <cell r="N471">
            <v>-78786.420000000013</v>
          </cell>
          <cell r="P471">
            <v>31779091.129999999</v>
          </cell>
          <cell r="R471">
            <v>15744942</v>
          </cell>
          <cell r="T471">
            <v>3.9212346202259871</v>
          </cell>
          <cell r="V471">
            <v>1250671</v>
          </cell>
          <cell r="X471">
            <v>-73881.320000000007</v>
          </cell>
          <cell r="Z471">
            <v>-5</v>
          </cell>
          <cell r="AB471">
            <v>-3694.0660000000003</v>
          </cell>
          <cell r="AD471">
            <v>16918037.614</v>
          </cell>
          <cell r="AF471">
            <v>3.9212346202259871</v>
          </cell>
          <cell r="AH471">
            <v>1247677</v>
          </cell>
          <cell r="AJ471">
            <v>-78786.420000000013</v>
          </cell>
          <cell r="AL471">
            <v>-5</v>
          </cell>
          <cell r="AN471">
            <v>-3939.3210000000008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H472">
            <v>1612116.14</v>
          </cell>
          <cell r="J472">
            <v>-3745.77</v>
          </cell>
          <cell r="L472">
            <v>1608370.3699999999</v>
          </cell>
          <cell r="N472">
            <v>-3994.4</v>
          </cell>
          <cell r="P472">
            <v>1604375.97</v>
          </cell>
          <cell r="R472">
            <v>799311</v>
          </cell>
          <cell r="T472">
            <v>3.8437038245763979</v>
          </cell>
          <cell r="V472">
            <v>61893</v>
          </cell>
          <cell r="X472">
            <v>-3745.77</v>
          </cell>
          <cell r="Z472">
            <v>-5</v>
          </cell>
          <cell r="AB472">
            <v>-187.2885</v>
          </cell>
          <cell r="AD472">
            <v>857270.94149999996</v>
          </cell>
          <cell r="AF472">
            <v>3.8437038245763979</v>
          </cell>
          <cell r="AH472">
            <v>61744</v>
          </cell>
          <cell r="AJ472">
            <v>-3994.4</v>
          </cell>
          <cell r="AL472">
            <v>-5</v>
          </cell>
          <cell r="AN472">
            <v>-199.72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H473">
            <v>2859205.55</v>
          </cell>
          <cell r="J473">
            <v>-3804.92</v>
          </cell>
          <cell r="L473">
            <v>2855400.63</v>
          </cell>
          <cell r="N473">
            <v>-4207.51</v>
          </cell>
          <cell r="P473">
            <v>2851193.12</v>
          </cell>
          <cell r="R473">
            <v>1426257</v>
          </cell>
          <cell r="T473">
            <v>3.8351435718887759</v>
          </cell>
          <cell r="V473">
            <v>109582</v>
          </cell>
          <cell r="X473">
            <v>-3804.92</v>
          </cell>
          <cell r="Z473">
            <v>-2</v>
          </cell>
          <cell r="AB473">
            <v>-76.098399999999998</v>
          </cell>
          <cell r="AD473">
            <v>1531957.9816000001</v>
          </cell>
          <cell r="AF473">
            <v>3.8351435718887759</v>
          </cell>
          <cell r="AH473">
            <v>109428</v>
          </cell>
          <cell r="AJ473">
            <v>-4207.51</v>
          </cell>
          <cell r="AL473">
            <v>-2</v>
          </cell>
          <cell r="AN473">
            <v>-84.150199999999998</v>
          </cell>
          <cell r="AP473">
            <v>1637094.3214</v>
          </cell>
        </row>
        <row r="474">
          <cell r="A474">
            <v>0</v>
          </cell>
          <cell r="F474" t="str">
            <v>TOTAL FOOTE CREEK - WIND</v>
          </cell>
          <cell r="H474">
            <v>36513309.32</v>
          </cell>
          <cell r="J474">
            <v>-81979.840000000011</v>
          </cell>
          <cell r="L474">
            <v>36431329.480000004</v>
          </cell>
          <cell r="N474">
            <v>-87544.36</v>
          </cell>
          <cell r="P474">
            <v>36343785.119999997</v>
          </cell>
          <cell r="R474">
            <v>18023606</v>
          </cell>
          <cell r="V474">
            <v>1422146</v>
          </cell>
          <cell r="X474">
            <v>-81979.840000000011</v>
          </cell>
          <cell r="AB474">
            <v>-3984.8444000000004</v>
          </cell>
          <cell r="AD474">
            <v>19359787.3156</v>
          </cell>
          <cell r="AH474">
            <v>1418849</v>
          </cell>
          <cell r="AJ474">
            <v>-87544.36</v>
          </cell>
          <cell r="AN474">
            <v>-4250.9927000000007</v>
          </cell>
          <cell r="AP474">
            <v>20686840.962900002</v>
          </cell>
        </row>
        <row r="475">
          <cell r="A475">
            <v>0</v>
          </cell>
        </row>
        <row r="476">
          <cell r="A476">
            <v>0</v>
          </cell>
          <cell r="F476" t="str">
            <v>GLENROCK - WIND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H477">
            <v>9292453.0399999991</v>
          </cell>
          <cell r="J477">
            <v>-36710.81</v>
          </cell>
          <cell r="L477">
            <v>9255742.2299999986</v>
          </cell>
          <cell r="N477">
            <v>-37416.730000000003</v>
          </cell>
          <cell r="P477">
            <v>9218325.4999999981</v>
          </cell>
          <cell r="R477">
            <v>975485</v>
          </cell>
          <cell r="T477">
            <v>4.05</v>
          </cell>
          <cell r="V477">
            <v>375601</v>
          </cell>
          <cell r="X477">
            <v>-36710.81</v>
          </cell>
          <cell r="Z477">
            <v>-5</v>
          </cell>
          <cell r="AB477">
            <v>-1835.5404999999998</v>
          </cell>
          <cell r="AD477">
            <v>1312539.6495000001</v>
          </cell>
          <cell r="AF477">
            <v>4.05</v>
          </cell>
          <cell r="AH477">
            <v>374100</v>
          </cell>
          <cell r="AJ477">
            <v>-37416.730000000003</v>
          </cell>
          <cell r="AL477">
            <v>-5</v>
          </cell>
          <cell r="AN477">
            <v>-1870.8365000000003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H478">
            <v>436361922.75999999</v>
          </cell>
          <cell r="J478">
            <v>-497846.39999999997</v>
          </cell>
          <cell r="L478">
            <v>435864076.36000001</v>
          </cell>
          <cell r="N478">
            <v>-532464.91000000015</v>
          </cell>
          <cell r="P478">
            <v>435331611.44999999</v>
          </cell>
          <cell r="R478">
            <v>49158727</v>
          </cell>
          <cell r="T478">
            <v>4.05</v>
          </cell>
          <cell r="V478">
            <v>17662576</v>
          </cell>
          <cell r="X478">
            <v>-497846.39999999997</v>
          </cell>
          <cell r="Z478">
            <v>-5</v>
          </cell>
          <cell r="AB478">
            <v>-24892.32</v>
          </cell>
          <cell r="AD478">
            <v>66298564.280000001</v>
          </cell>
          <cell r="AF478">
            <v>4.05</v>
          </cell>
          <cell r="AH478">
            <v>17641713</v>
          </cell>
          <cell r="AJ478">
            <v>-532464.91000000015</v>
          </cell>
          <cell r="AL478">
            <v>-5</v>
          </cell>
          <cell r="AN478">
            <v>-26623.245500000008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H479">
            <v>13550268</v>
          </cell>
          <cell r="J479">
            <v>-15442.36</v>
          </cell>
          <cell r="L479">
            <v>13534825.640000001</v>
          </cell>
          <cell r="N479">
            <v>-16517.79</v>
          </cell>
          <cell r="P479">
            <v>13518307.850000001</v>
          </cell>
          <cell r="R479">
            <v>1519803</v>
          </cell>
          <cell r="T479">
            <v>4.05</v>
          </cell>
          <cell r="V479">
            <v>548473</v>
          </cell>
          <cell r="X479">
            <v>-15442.36</v>
          </cell>
          <cell r="Z479">
            <v>-5</v>
          </cell>
          <cell r="AB479">
            <v>-772.11800000000005</v>
          </cell>
          <cell r="AD479">
            <v>2052061.5219999999</v>
          </cell>
          <cell r="AF479">
            <v>4.05</v>
          </cell>
          <cell r="AH479">
            <v>547826</v>
          </cell>
          <cell r="AJ479">
            <v>-16517.79</v>
          </cell>
          <cell r="AL479">
            <v>-5</v>
          </cell>
          <cell r="AN479">
            <v>-825.88950000000011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H480">
            <v>29389239.52</v>
          </cell>
          <cell r="J480">
            <v>-11489.73</v>
          </cell>
          <cell r="L480">
            <v>29377749.789999999</v>
          </cell>
          <cell r="N480">
            <v>-13060.619999999999</v>
          </cell>
          <cell r="P480">
            <v>29364689.169999998</v>
          </cell>
          <cell r="R480">
            <v>3231614</v>
          </cell>
          <cell r="T480">
            <v>4.05</v>
          </cell>
          <cell r="V480">
            <v>1190032</v>
          </cell>
          <cell r="X480">
            <v>-11489.73</v>
          </cell>
          <cell r="Z480">
            <v>-2</v>
          </cell>
          <cell r="AB480">
            <v>-229.7946</v>
          </cell>
          <cell r="AD480">
            <v>4409926.4753999999</v>
          </cell>
          <cell r="AF480">
            <v>4.05</v>
          </cell>
          <cell r="AH480">
            <v>1189534</v>
          </cell>
          <cell r="AJ480">
            <v>-13060.619999999999</v>
          </cell>
          <cell r="AL480">
            <v>-2</v>
          </cell>
          <cell r="AN480">
            <v>-261.2124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H481">
            <v>1157160</v>
          </cell>
          <cell r="J481">
            <v>-458.76</v>
          </cell>
          <cell r="L481">
            <v>1156701.24</v>
          </cell>
          <cell r="N481">
            <v>-521.19000000000005</v>
          </cell>
          <cell r="P481">
            <v>1156180.05</v>
          </cell>
          <cell r="R481">
            <v>130805</v>
          </cell>
          <cell r="T481">
            <v>4.05</v>
          </cell>
          <cell r="V481">
            <v>46856</v>
          </cell>
          <cell r="X481">
            <v>-458.76</v>
          </cell>
          <cell r="Z481">
            <v>0</v>
          </cell>
          <cell r="AB481">
            <v>0</v>
          </cell>
          <cell r="AD481">
            <v>177202.24</v>
          </cell>
          <cell r="AF481">
            <v>4.05</v>
          </cell>
          <cell r="AH481">
            <v>46836</v>
          </cell>
          <cell r="AJ481">
            <v>-521.19000000000005</v>
          </cell>
          <cell r="AL481">
            <v>0</v>
          </cell>
          <cell r="AN481">
            <v>0</v>
          </cell>
          <cell r="AP481">
            <v>223517.05</v>
          </cell>
        </row>
        <row r="482">
          <cell r="A482">
            <v>0</v>
          </cell>
          <cell r="F482" t="str">
            <v>TOTAL GLENROCK - WIND</v>
          </cell>
          <cell r="H482">
            <v>489751043.31999999</v>
          </cell>
          <cell r="J482">
            <v>-561948.05999999994</v>
          </cell>
          <cell r="L482">
            <v>489189095.26000005</v>
          </cell>
          <cell r="N482">
            <v>-599981.24000000011</v>
          </cell>
          <cell r="P482">
            <v>488589114.02000004</v>
          </cell>
          <cell r="R482">
            <v>55016434</v>
          </cell>
          <cell r="V482">
            <v>19823538</v>
          </cell>
          <cell r="X482">
            <v>-561948.05999999994</v>
          </cell>
          <cell r="AB482">
            <v>-27729.773099999999</v>
          </cell>
          <cell r="AD482">
            <v>74250294.166899994</v>
          </cell>
          <cell r="AH482">
            <v>19800009</v>
          </cell>
          <cell r="AJ482">
            <v>-599981.24000000011</v>
          </cell>
          <cell r="AN482">
            <v>-29581.183900000011</v>
          </cell>
          <cell r="AP482">
            <v>93420740.743000016</v>
          </cell>
        </row>
        <row r="483">
          <cell r="A483">
            <v>0</v>
          </cell>
        </row>
        <row r="484">
          <cell r="A484">
            <v>0</v>
          </cell>
          <cell r="F484" t="str">
            <v>GOODNOE HILLS - WIND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H485">
            <v>5437881</v>
          </cell>
          <cell r="J485">
            <v>-21836.85</v>
          </cell>
          <cell r="L485">
            <v>5416044.1500000004</v>
          </cell>
          <cell r="N485">
            <v>-22208.9</v>
          </cell>
          <cell r="P485">
            <v>5393835.25</v>
          </cell>
          <cell r="R485">
            <v>696023</v>
          </cell>
          <cell r="T485">
            <v>4.05</v>
          </cell>
          <cell r="V485">
            <v>219792</v>
          </cell>
          <cell r="X485">
            <v>-21836.85</v>
          </cell>
          <cell r="Z485">
            <v>-5</v>
          </cell>
          <cell r="AB485">
            <v>-1091.8425</v>
          </cell>
          <cell r="AD485">
            <v>892886.3075</v>
          </cell>
          <cell r="AF485">
            <v>4.05</v>
          </cell>
          <cell r="AH485">
            <v>218900</v>
          </cell>
          <cell r="AJ485">
            <v>-22208.9</v>
          </cell>
          <cell r="AL485">
            <v>-5</v>
          </cell>
          <cell r="AN485">
            <v>-1110.4449999999999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H486">
            <v>161900089.22</v>
          </cell>
          <cell r="J486">
            <v>-192068.29</v>
          </cell>
          <cell r="L486">
            <v>161708020.93000001</v>
          </cell>
          <cell r="N486">
            <v>-204930.91</v>
          </cell>
          <cell r="P486">
            <v>161503090.02000001</v>
          </cell>
          <cell r="R486">
            <v>21376423</v>
          </cell>
          <cell r="T486">
            <v>4.05</v>
          </cell>
          <cell r="V486">
            <v>6553064</v>
          </cell>
          <cell r="X486">
            <v>-192068.29</v>
          </cell>
          <cell r="Z486">
            <v>-5</v>
          </cell>
          <cell r="AB486">
            <v>-9603.4145000000008</v>
          </cell>
          <cell r="AD486">
            <v>27727815.295499999</v>
          </cell>
          <cell r="AF486">
            <v>4.05</v>
          </cell>
          <cell r="AH486">
            <v>6545025</v>
          </cell>
          <cell r="AJ486">
            <v>-204930.91</v>
          </cell>
          <cell r="AL486">
            <v>-5</v>
          </cell>
          <cell r="AN486">
            <v>-10246.5455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H487">
            <v>4495729.72</v>
          </cell>
          <cell r="J487">
            <v>-5302.83</v>
          </cell>
          <cell r="L487">
            <v>4490426.8899999997</v>
          </cell>
          <cell r="N487">
            <v>-5658.06</v>
          </cell>
          <cell r="P487">
            <v>4484768.83</v>
          </cell>
          <cell r="R487">
            <v>578079</v>
          </cell>
          <cell r="T487">
            <v>4.05</v>
          </cell>
          <cell r="V487">
            <v>181970</v>
          </cell>
          <cell r="X487">
            <v>-5302.83</v>
          </cell>
          <cell r="Z487">
            <v>-5</v>
          </cell>
          <cell r="AB487">
            <v>-265.14150000000001</v>
          </cell>
          <cell r="AD487">
            <v>754481.02850000001</v>
          </cell>
          <cell r="AF487">
            <v>4.05</v>
          </cell>
          <cell r="AH487">
            <v>181748</v>
          </cell>
          <cell r="AJ487">
            <v>-5658.06</v>
          </cell>
          <cell r="AL487">
            <v>-5</v>
          </cell>
          <cell r="AN487">
            <v>-282.90300000000002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H488">
            <v>9673607.7899999991</v>
          </cell>
          <cell r="J488">
            <v>-4031.6700000000005</v>
          </cell>
          <cell r="L488">
            <v>9669576.1199999992</v>
          </cell>
          <cell r="N488">
            <v>-4557.62</v>
          </cell>
          <cell r="P488">
            <v>9665018.5</v>
          </cell>
          <cell r="R488">
            <v>1224770</v>
          </cell>
          <cell r="T488">
            <v>4.05</v>
          </cell>
          <cell r="V488">
            <v>391699</v>
          </cell>
          <cell r="X488">
            <v>-4031.6700000000005</v>
          </cell>
          <cell r="Z488">
            <v>-2</v>
          </cell>
          <cell r="AB488">
            <v>-80.633400000000009</v>
          </cell>
          <cell r="AD488">
            <v>1612356.6966000001</v>
          </cell>
          <cell r="AF488">
            <v>4.05</v>
          </cell>
          <cell r="AH488">
            <v>391526</v>
          </cell>
          <cell r="AJ488">
            <v>-4557.62</v>
          </cell>
          <cell r="AL488">
            <v>-2</v>
          </cell>
          <cell r="AN488">
            <v>-91.1524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H489">
            <v>172301</v>
          </cell>
          <cell r="J489">
            <v>-73.53</v>
          </cell>
          <cell r="L489">
            <v>172227.47</v>
          </cell>
          <cell r="N489">
            <v>-83.05</v>
          </cell>
          <cell r="P489">
            <v>172144.42</v>
          </cell>
          <cell r="R489">
            <v>22898</v>
          </cell>
          <cell r="T489">
            <v>4.05</v>
          </cell>
          <cell r="V489">
            <v>6977</v>
          </cell>
          <cell r="X489">
            <v>-73.53</v>
          </cell>
          <cell r="Z489">
            <v>0</v>
          </cell>
          <cell r="AB489">
            <v>0</v>
          </cell>
          <cell r="AD489">
            <v>29801.47</v>
          </cell>
          <cell r="AF489">
            <v>4.05</v>
          </cell>
          <cell r="AH489">
            <v>6974</v>
          </cell>
          <cell r="AJ489">
            <v>-83.05</v>
          </cell>
          <cell r="AL489">
            <v>0</v>
          </cell>
          <cell r="AN489">
            <v>0</v>
          </cell>
          <cell r="AP489">
            <v>36692.42</v>
          </cell>
        </row>
        <row r="490">
          <cell r="A490">
            <v>0</v>
          </cell>
          <cell r="F490" t="str">
            <v>TOTAL GOODNOE HILLS - WIND</v>
          </cell>
          <cell r="H490">
            <v>181679608.72999999</v>
          </cell>
          <cell r="J490">
            <v>-223313.17</v>
          </cell>
          <cell r="L490">
            <v>181456295.56</v>
          </cell>
          <cell r="N490">
            <v>-237438.53999999998</v>
          </cell>
          <cell r="P490">
            <v>181218857.02000001</v>
          </cell>
          <cell r="R490">
            <v>23898193</v>
          </cell>
          <cell r="V490">
            <v>7353502</v>
          </cell>
          <cell r="X490">
            <v>-223313.17</v>
          </cell>
          <cell r="AB490">
            <v>-11041.031900000002</v>
          </cell>
          <cell r="AD490">
            <v>31017340.798099998</v>
          </cell>
          <cell r="AH490">
            <v>7344173</v>
          </cell>
          <cell r="AJ490">
            <v>-237438.53999999998</v>
          </cell>
          <cell r="AN490">
            <v>-11731.045900000001</v>
          </cell>
          <cell r="AP490">
            <v>38112344.212199993</v>
          </cell>
        </row>
        <row r="491">
          <cell r="A491">
            <v>0</v>
          </cell>
        </row>
        <row r="492">
          <cell r="A492">
            <v>0</v>
          </cell>
          <cell r="F492" t="str">
            <v>HIGH PLAINS / MCFADDEN - WIND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H493">
            <v>7826215.9100000001</v>
          </cell>
          <cell r="J493">
            <v>-30624.3</v>
          </cell>
          <cell r="L493">
            <v>7795591.6100000003</v>
          </cell>
          <cell r="N493">
            <v>-31279.629999999997</v>
          </cell>
          <cell r="P493">
            <v>7764311.9800000004</v>
          </cell>
          <cell r="R493">
            <v>704676</v>
          </cell>
          <cell r="T493">
            <v>4.05</v>
          </cell>
          <cell r="V493">
            <v>316342</v>
          </cell>
          <cell r="X493">
            <v>-30624.3</v>
          </cell>
          <cell r="Z493">
            <v>-5</v>
          </cell>
          <cell r="AB493">
            <v>-1531.2149999999999</v>
          </cell>
          <cell r="AD493">
            <v>988862.48499999999</v>
          </cell>
          <cell r="AF493">
            <v>4.05</v>
          </cell>
          <cell r="AH493">
            <v>315088</v>
          </cell>
          <cell r="AJ493">
            <v>-31279.629999999997</v>
          </cell>
          <cell r="AL493">
            <v>-5</v>
          </cell>
          <cell r="AN493">
            <v>-1563.9814999999999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H494">
            <v>245354431.38999999</v>
          </cell>
          <cell r="J494">
            <v>-271907.89</v>
          </cell>
          <cell r="L494">
            <v>245082523.5</v>
          </cell>
          <cell r="N494">
            <v>-291341.7</v>
          </cell>
          <cell r="P494">
            <v>244791181.80000001</v>
          </cell>
          <cell r="R494">
            <v>23364404</v>
          </cell>
          <cell r="T494">
            <v>4.05</v>
          </cell>
          <cell r="V494">
            <v>9931348</v>
          </cell>
          <cell r="X494">
            <v>-271907.89</v>
          </cell>
          <cell r="Z494">
            <v>-5</v>
          </cell>
          <cell r="AB494">
            <v>-13595.394500000002</v>
          </cell>
          <cell r="AD494">
            <v>33010248.715500001</v>
          </cell>
          <cell r="AF494">
            <v>4.05</v>
          </cell>
          <cell r="AH494">
            <v>9919943</v>
          </cell>
          <cell r="AJ494">
            <v>-291341.7</v>
          </cell>
          <cell r="AL494">
            <v>-5</v>
          </cell>
          <cell r="AN494">
            <v>-14567.084999999999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H495">
            <v>6957137.3200000003</v>
          </cell>
          <cell r="J495">
            <v>-7710.62</v>
          </cell>
          <cell r="L495">
            <v>6949426.7000000002</v>
          </cell>
          <cell r="N495">
            <v>-8261.7199999999993</v>
          </cell>
          <cell r="P495">
            <v>6941164.9800000004</v>
          </cell>
          <cell r="R495">
            <v>662797</v>
          </cell>
          <cell r="T495">
            <v>4.05</v>
          </cell>
          <cell r="V495">
            <v>281608</v>
          </cell>
          <cell r="X495">
            <v>-7710.62</v>
          </cell>
          <cell r="Z495">
            <v>-5</v>
          </cell>
          <cell r="AB495">
            <v>-385.53100000000001</v>
          </cell>
          <cell r="AD495">
            <v>936308.84900000005</v>
          </cell>
          <cell r="AF495">
            <v>4.05</v>
          </cell>
          <cell r="AH495">
            <v>281284</v>
          </cell>
          <cell r="AJ495">
            <v>-8261.7199999999993</v>
          </cell>
          <cell r="AL495">
            <v>-5</v>
          </cell>
          <cell r="AN495">
            <v>-413.08600000000001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H496">
            <v>14747043.32</v>
          </cell>
          <cell r="J496">
            <v>-5495.39</v>
          </cell>
          <cell r="L496">
            <v>14741547.93</v>
          </cell>
          <cell r="N496">
            <v>-6274.32</v>
          </cell>
          <cell r="P496">
            <v>14735273.609999999</v>
          </cell>
          <cell r="R496">
            <v>1402520</v>
          </cell>
          <cell r="T496">
            <v>4.05</v>
          </cell>
          <cell r="V496">
            <v>597144</v>
          </cell>
          <cell r="X496">
            <v>-5495.39</v>
          </cell>
          <cell r="Z496">
            <v>-2</v>
          </cell>
          <cell r="AB496">
            <v>-109.90780000000001</v>
          </cell>
          <cell r="AD496">
            <v>1994058.7022000002</v>
          </cell>
          <cell r="AF496">
            <v>4.05</v>
          </cell>
          <cell r="AH496">
            <v>596906</v>
          </cell>
          <cell r="AJ496">
            <v>-6274.32</v>
          </cell>
          <cell r="AL496">
            <v>-2</v>
          </cell>
          <cell r="AN496">
            <v>-125.48639999999999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H497">
            <v>113708.5</v>
          </cell>
          <cell r="J497">
            <v>-42.48</v>
          </cell>
          <cell r="L497">
            <v>113666.02</v>
          </cell>
          <cell r="N497">
            <v>-48.5</v>
          </cell>
          <cell r="P497">
            <v>113617.52</v>
          </cell>
          <cell r="R497">
            <v>10800</v>
          </cell>
          <cell r="T497">
            <v>4.05</v>
          </cell>
          <cell r="V497">
            <v>4604</v>
          </cell>
          <cell r="X497">
            <v>-42.48</v>
          </cell>
          <cell r="Z497">
            <v>0</v>
          </cell>
          <cell r="AB497">
            <v>0</v>
          </cell>
          <cell r="AD497">
            <v>15361.52</v>
          </cell>
          <cell r="AF497">
            <v>4.05</v>
          </cell>
          <cell r="AH497">
            <v>4602</v>
          </cell>
          <cell r="AJ497">
            <v>-48.5</v>
          </cell>
          <cell r="AL497">
            <v>0</v>
          </cell>
          <cell r="AN497">
            <v>0</v>
          </cell>
          <cell r="AP497">
            <v>19915.02</v>
          </cell>
        </row>
        <row r="498">
          <cell r="A498">
            <v>0</v>
          </cell>
          <cell r="F498" t="str">
            <v>TOTAL HIGH PLAINS / MCFADDEN - WIND</v>
          </cell>
          <cell r="H498">
            <v>274998536.44</v>
          </cell>
          <cell r="J498">
            <v>-315780.68</v>
          </cell>
          <cell r="L498">
            <v>274682755.75999999</v>
          </cell>
          <cell r="N498">
            <v>-337205.87</v>
          </cell>
          <cell r="P498">
            <v>274345549.88999999</v>
          </cell>
          <cell r="R498">
            <v>26145197</v>
          </cell>
          <cell r="V498">
            <v>11131046</v>
          </cell>
          <cell r="X498">
            <v>-315780.68</v>
          </cell>
          <cell r="AB498">
            <v>-15622.048300000004</v>
          </cell>
          <cell r="AD498">
            <v>36944840.27170001</v>
          </cell>
          <cell r="AH498">
            <v>11117823</v>
          </cell>
          <cell r="AJ498">
            <v>-337205.87</v>
          </cell>
          <cell r="AN498">
            <v>-16669.638900000002</v>
          </cell>
          <cell r="AP498">
            <v>47708787.762799993</v>
          </cell>
        </row>
        <row r="499">
          <cell r="A499">
            <v>0</v>
          </cell>
        </row>
        <row r="500">
          <cell r="A500">
            <v>0</v>
          </cell>
          <cell r="F500" t="str">
            <v>LEANING JUMPER - WIND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H501">
            <v>4944194.3099999996</v>
          </cell>
          <cell r="J501">
            <v>-20750.080000000002</v>
          </cell>
          <cell r="L501">
            <v>4923444.2299999995</v>
          </cell>
          <cell r="N501">
            <v>-21116.01</v>
          </cell>
          <cell r="P501">
            <v>4902328.22</v>
          </cell>
          <cell r="R501">
            <v>995607</v>
          </cell>
          <cell r="T501">
            <v>3.96</v>
          </cell>
          <cell r="V501">
            <v>195379</v>
          </cell>
          <cell r="X501">
            <v>-20750.080000000002</v>
          </cell>
          <cell r="Z501">
            <v>-5</v>
          </cell>
          <cell r="AB501">
            <v>-1037.5040000000001</v>
          </cell>
          <cell r="AD501">
            <v>1169198.416</v>
          </cell>
          <cell r="AF501">
            <v>3.96</v>
          </cell>
          <cell r="AH501">
            <v>194550</v>
          </cell>
          <cell r="AJ501">
            <v>-21116.01</v>
          </cell>
          <cell r="AL501">
            <v>-5</v>
          </cell>
          <cell r="AN501">
            <v>-1055.8004999999998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H502">
            <v>155200731.50999999</v>
          </cell>
          <cell r="J502">
            <v>-210509.58000000002</v>
          </cell>
          <cell r="L502">
            <v>154990221.92999998</v>
          </cell>
          <cell r="N502">
            <v>-225353.88</v>
          </cell>
          <cell r="P502">
            <v>154764868.04999998</v>
          </cell>
          <cell r="R502">
            <v>32084829</v>
          </cell>
          <cell r="T502">
            <v>4.08</v>
          </cell>
          <cell r="V502">
            <v>6327895</v>
          </cell>
          <cell r="X502">
            <v>-210509.58000000002</v>
          </cell>
          <cell r="Z502">
            <v>-5</v>
          </cell>
          <cell r="AB502">
            <v>-10525.479000000001</v>
          </cell>
          <cell r="AD502">
            <v>38191688.941</v>
          </cell>
          <cell r="AF502">
            <v>4.08</v>
          </cell>
          <cell r="AH502">
            <v>6319004</v>
          </cell>
          <cell r="AJ502">
            <v>-225353.88</v>
          </cell>
          <cell r="AL502">
            <v>-5</v>
          </cell>
          <cell r="AN502">
            <v>-11267.694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H503">
            <v>5450980.0700000003</v>
          </cell>
          <cell r="J503">
            <v>-7319.99</v>
          </cell>
          <cell r="L503">
            <v>5443660.0800000001</v>
          </cell>
          <cell r="N503">
            <v>-7836.6</v>
          </cell>
          <cell r="P503">
            <v>5435823.4800000004</v>
          </cell>
          <cell r="R503">
            <v>1096696</v>
          </cell>
          <cell r="T503">
            <v>3.96</v>
          </cell>
          <cell r="V503">
            <v>215714</v>
          </cell>
          <cell r="X503">
            <v>-7319.99</v>
          </cell>
          <cell r="Z503">
            <v>-5</v>
          </cell>
          <cell r="AB503">
            <v>-365.99949999999995</v>
          </cell>
          <cell r="AD503">
            <v>1304724.0105000001</v>
          </cell>
          <cell r="AF503">
            <v>3.96</v>
          </cell>
          <cell r="AH503">
            <v>215414</v>
          </cell>
          <cell r="AJ503">
            <v>-7836.6</v>
          </cell>
          <cell r="AL503">
            <v>-5</v>
          </cell>
          <cell r="AN503">
            <v>-391.83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H504">
            <v>9073183.2899999991</v>
          </cell>
          <cell r="J504">
            <v>-4849.1499999999996</v>
          </cell>
          <cell r="L504">
            <v>9068334.1399999987</v>
          </cell>
          <cell r="N504">
            <v>-5486.54</v>
          </cell>
          <cell r="P504">
            <v>9062847.5999999996</v>
          </cell>
          <cell r="R504">
            <v>1837461</v>
          </cell>
          <cell r="T504">
            <v>3.96</v>
          </cell>
          <cell r="V504">
            <v>359202</v>
          </cell>
          <cell r="X504">
            <v>-4849.1499999999996</v>
          </cell>
          <cell r="Z504">
            <v>-2</v>
          </cell>
          <cell r="AB504">
            <v>-96.98299999999999</v>
          </cell>
          <cell r="AD504">
            <v>2191716.8670000001</v>
          </cell>
          <cell r="AF504">
            <v>3.96</v>
          </cell>
          <cell r="AH504">
            <v>358997</v>
          </cell>
          <cell r="AJ504">
            <v>-5486.54</v>
          </cell>
          <cell r="AL504">
            <v>-2</v>
          </cell>
          <cell r="AN504">
            <v>-109.7308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H505">
            <v>81035.73</v>
          </cell>
          <cell r="J505">
            <v>-44.34</v>
          </cell>
          <cell r="L505">
            <v>80991.39</v>
          </cell>
          <cell r="N505">
            <v>-50.14</v>
          </cell>
          <cell r="P505">
            <v>80941.25</v>
          </cell>
          <cell r="R505">
            <v>17052</v>
          </cell>
          <cell r="T505">
            <v>3.96</v>
          </cell>
          <cell r="V505">
            <v>3208</v>
          </cell>
          <cell r="X505">
            <v>-44.34</v>
          </cell>
          <cell r="Z505">
            <v>0</v>
          </cell>
          <cell r="AB505">
            <v>0</v>
          </cell>
          <cell r="AD505">
            <v>20215.66</v>
          </cell>
          <cell r="AF505">
            <v>3.96</v>
          </cell>
          <cell r="AH505">
            <v>3206</v>
          </cell>
          <cell r="AJ505">
            <v>-50.14</v>
          </cell>
          <cell r="AL505">
            <v>0</v>
          </cell>
          <cell r="AN505">
            <v>0</v>
          </cell>
          <cell r="AP505">
            <v>23371.52</v>
          </cell>
        </row>
        <row r="506">
          <cell r="A506">
            <v>0</v>
          </cell>
          <cell r="F506" t="str">
            <v>TOTAL LEANING JUMPER - WIND</v>
          </cell>
          <cell r="H506">
            <v>174750124.90999997</v>
          </cell>
          <cell r="J506">
            <v>-243473.14</v>
          </cell>
          <cell r="L506">
            <v>174506651.76999995</v>
          </cell>
          <cell r="N506">
            <v>-259843.17000000004</v>
          </cell>
          <cell r="P506">
            <v>174246808.59999996</v>
          </cell>
          <cell r="R506">
            <v>36031645</v>
          </cell>
          <cell r="V506">
            <v>7101398</v>
          </cell>
          <cell r="X506">
            <v>-243473.14</v>
          </cell>
          <cell r="AB506">
            <v>-12025.965500000002</v>
          </cell>
          <cell r="AD506">
            <v>42877543.894499995</v>
          </cell>
          <cell r="AH506">
            <v>7091171</v>
          </cell>
          <cell r="AJ506">
            <v>-259843.17000000004</v>
          </cell>
          <cell r="AN506">
            <v>-12825.055299999998</v>
          </cell>
          <cell r="AP506">
            <v>49696046.669199996</v>
          </cell>
        </row>
        <row r="507">
          <cell r="A507">
            <v>0</v>
          </cell>
        </row>
        <row r="508">
          <cell r="A508">
            <v>0</v>
          </cell>
          <cell r="F508" t="str">
            <v>MARENGO - WIND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H509">
            <v>10204779.66</v>
          </cell>
          <cell r="J509">
            <v>-41509.86</v>
          </cell>
          <cell r="L509">
            <v>10163269.800000001</v>
          </cell>
          <cell r="N509">
            <v>-42274.65</v>
          </cell>
          <cell r="P509">
            <v>10120995.15</v>
          </cell>
          <cell r="R509">
            <v>1552881</v>
          </cell>
          <cell r="T509">
            <v>4.05</v>
          </cell>
          <cell r="V509">
            <v>412453</v>
          </cell>
          <cell r="X509">
            <v>-41509.86</v>
          </cell>
          <cell r="Z509">
            <v>-5</v>
          </cell>
          <cell r="AB509">
            <v>-2075.4929999999999</v>
          </cell>
          <cell r="AD509">
            <v>1921748.6469999999</v>
          </cell>
          <cell r="AF509">
            <v>4.05</v>
          </cell>
          <cell r="AH509">
            <v>410756</v>
          </cell>
          <cell r="AJ509">
            <v>-42274.65</v>
          </cell>
          <cell r="AL509">
            <v>-5</v>
          </cell>
          <cell r="AN509">
            <v>-2113.7325000000001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H510">
            <v>325732057.39999998</v>
          </cell>
          <cell r="J510">
            <v>-404508.22</v>
          </cell>
          <cell r="L510">
            <v>325327549.17999995</v>
          </cell>
          <cell r="N510">
            <v>-432598.80000000005</v>
          </cell>
          <cell r="P510">
            <v>324894950.37999994</v>
          </cell>
          <cell r="R510">
            <v>52036563</v>
          </cell>
          <cell r="T510">
            <v>4.05</v>
          </cell>
          <cell r="V510">
            <v>13183957</v>
          </cell>
          <cell r="X510">
            <v>-404508.22</v>
          </cell>
          <cell r="Z510">
            <v>-5</v>
          </cell>
          <cell r="AB510">
            <v>-20225.411</v>
          </cell>
          <cell r="AD510">
            <v>64795786.369000003</v>
          </cell>
          <cell r="AF510">
            <v>4.05</v>
          </cell>
          <cell r="AH510">
            <v>13167006</v>
          </cell>
          <cell r="AJ510">
            <v>-432598.80000000005</v>
          </cell>
          <cell r="AL510">
            <v>-5</v>
          </cell>
          <cell r="AN510">
            <v>-21629.94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H511">
            <v>9356542.0199999996</v>
          </cell>
          <cell r="J511">
            <v>-11594.27</v>
          </cell>
          <cell r="L511">
            <v>9344947.75</v>
          </cell>
          <cell r="N511">
            <v>-12399.68</v>
          </cell>
          <cell r="P511">
            <v>9332548.0700000003</v>
          </cell>
          <cell r="R511">
            <v>1481456</v>
          </cell>
          <cell r="T511">
            <v>4.05</v>
          </cell>
          <cell r="V511">
            <v>378705</v>
          </cell>
          <cell r="X511">
            <v>-11594.27</v>
          </cell>
          <cell r="Z511">
            <v>-5</v>
          </cell>
          <cell r="AB511">
            <v>-579.71350000000007</v>
          </cell>
          <cell r="AD511">
            <v>1847987.0164999999</v>
          </cell>
          <cell r="AF511">
            <v>4.05</v>
          </cell>
          <cell r="AH511">
            <v>378219</v>
          </cell>
          <cell r="AJ511">
            <v>-12399.68</v>
          </cell>
          <cell r="AL511">
            <v>-5</v>
          </cell>
          <cell r="AN511">
            <v>-619.98400000000004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H512">
            <v>19708441.550000001</v>
          </cell>
          <cell r="J512">
            <v>-9074.5</v>
          </cell>
          <cell r="L512">
            <v>19699367.050000001</v>
          </cell>
          <cell r="N512">
            <v>-10283.15</v>
          </cell>
          <cell r="P512">
            <v>19689083.900000002</v>
          </cell>
          <cell r="R512">
            <v>3127550</v>
          </cell>
          <cell r="T512">
            <v>4.05</v>
          </cell>
          <cell r="V512">
            <v>798008</v>
          </cell>
          <cell r="X512">
            <v>-9074.5</v>
          </cell>
          <cell r="Z512">
            <v>-2</v>
          </cell>
          <cell r="AB512">
            <v>-181.49</v>
          </cell>
          <cell r="AD512">
            <v>3916302.01</v>
          </cell>
          <cell r="AF512">
            <v>4.05</v>
          </cell>
          <cell r="AH512">
            <v>797616</v>
          </cell>
          <cell r="AJ512">
            <v>-10283.15</v>
          </cell>
          <cell r="AL512">
            <v>-2</v>
          </cell>
          <cell r="AN512">
            <v>-205.66299999999998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H513">
            <v>337118.68</v>
          </cell>
          <cell r="J513">
            <v>-152.88999999999999</v>
          </cell>
          <cell r="L513">
            <v>336965.79</v>
          </cell>
          <cell r="N513">
            <v>-173.05</v>
          </cell>
          <cell r="P513">
            <v>336792.74</v>
          </cell>
          <cell r="R513">
            <v>52243</v>
          </cell>
          <cell r="T513">
            <v>4.05</v>
          </cell>
          <cell r="V513">
            <v>13650</v>
          </cell>
          <cell r="X513">
            <v>-152.88999999999999</v>
          </cell>
          <cell r="Z513">
            <v>0</v>
          </cell>
          <cell r="AB513">
            <v>0</v>
          </cell>
          <cell r="AD513">
            <v>65740.11</v>
          </cell>
          <cell r="AF513">
            <v>4.05</v>
          </cell>
          <cell r="AH513">
            <v>13644</v>
          </cell>
          <cell r="AJ513">
            <v>-173.05</v>
          </cell>
          <cell r="AL513">
            <v>0</v>
          </cell>
          <cell r="AN513">
            <v>0</v>
          </cell>
          <cell r="AP513">
            <v>79211.06</v>
          </cell>
        </row>
        <row r="514">
          <cell r="A514">
            <v>0</v>
          </cell>
          <cell r="F514" t="str">
            <v>TOTAL MARENGO - WIND</v>
          </cell>
          <cell r="H514">
            <v>365338939.31</v>
          </cell>
          <cell r="J514">
            <v>-466839.74</v>
          </cell>
          <cell r="L514">
            <v>364872099.56999999</v>
          </cell>
          <cell r="N514">
            <v>-497729.33000000007</v>
          </cell>
          <cell r="P514">
            <v>364374370.23999989</v>
          </cell>
          <cell r="R514">
            <v>58250693</v>
          </cell>
          <cell r="V514">
            <v>14786773</v>
          </cell>
          <cell r="X514">
            <v>-466839.74</v>
          </cell>
          <cell r="AB514">
            <v>-23062.107500000002</v>
          </cell>
          <cell r="AD514">
            <v>72547564.152500004</v>
          </cell>
          <cell r="AH514">
            <v>14767241</v>
          </cell>
          <cell r="AJ514">
            <v>-497729.33000000007</v>
          </cell>
          <cell r="AN514">
            <v>-24569.319500000001</v>
          </cell>
          <cell r="AP514">
            <v>86792506.503000021</v>
          </cell>
        </row>
        <row r="515">
          <cell r="A515">
            <v>0</v>
          </cell>
        </row>
        <row r="516">
          <cell r="A516">
            <v>0</v>
          </cell>
          <cell r="F516" t="str">
            <v>SEVEN MILE HILL - WIND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H517">
            <v>5976710.8899999997</v>
          </cell>
          <cell r="J517">
            <v>-23936.95</v>
          </cell>
          <cell r="L517">
            <v>5952773.9399999995</v>
          </cell>
          <cell r="N517">
            <v>-24348.12</v>
          </cell>
          <cell r="P517">
            <v>5928425.8199999994</v>
          </cell>
          <cell r="R517">
            <v>740042</v>
          </cell>
          <cell r="T517">
            <v>4.05</v>
          </cell>
          <cell r="V517">
            <v>241572</v>
          </cell>
          <cell r="X517">
            <v>-23936.95</v>
          </cell>
          <cell r="Z517">
            <v>-5</v>
          </cell>
          <cell r="AB517">
            <v>-1196.8475000000001</v>
          </cell>
          <cell r="AD517">
            <v>956480.20250000001</v>
          </cell>
          <cell r="AF517">
            <v>4.05</v>
          </cell>
          <cell r="AH517">
            <v>240594</v>
          </cell>
          <cell r="AJ517">
            <v>-24348.12</v>
          </cell>
          <cell r="AL517">
            <v>-5</v>
          </cell>
          <cell r="AN517">
            <v>-1217.4059999999999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H518">
            <v>214736151.83000001</v>
          </cell>
          <cell r="J518">
            <v>-255123.81</v>
          </cell>
          <cell r="L518">
            <v>214481028.02000001</v>
          </cell>
          <cell r="N518">
            <v>-272209.52</v>
          </cell>
          <cell r="P518">
            <v>214208818.5</v>
          </cell>
          <cell r="R518">
            <v>28544136</v>
          </cell>
          <cell r="T518">
            <v>4.05</v>
          </cell>
          <cell r="V518">
            <v>8691648</v>
          </cell>
          <cell r="X518">
            <v>-255123.81</v>
          </cell>
          <cell r="Z518">
            <v>-5</v>
          </cell>
          <cell r="AB518">
            <v>-12756.190500000001</v>
          </cell>
          <cell r="AD518">
            <v>36967903.999499999</v>
          </cell>
          <cell r="AF518">
            <v>4.05</v>
          </cell>
          <cell r="AH518">
            <v>8680969</v>
          </cell>
          <cell r="AJ518">
            <v>-272209.52</v>
          </cell>
          <cell r="AL518">
            <v>-5</v>
          </cell>
          <cell r="AN518">
            <v>-13610.476000000001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H519">
            <v>6597543.9699999997</v>
          </cell>
          <cell r="J519">
            <v>-7843.39</v>
          </cell>
          <cell r="L519">
            <v>6589700.5800000001</v>
          </cell>
          <cell r="N519">
            <v>-8368.58</v>
          </cell>
          <cell r="P519">
            <v>6581332</v>
          </cell>
          <cell r="R519">
            <v>879420</v>
          </cell>
          <cell r="T519">
            <v>4.05</v>
          </cell>
          <cell r="V519">
            <v>267042</v>
          </cell>
          <cell r="X519">
            <v>-7843.39</v>
          </cell>
          <cell r="Z519">
            <v>-5</v>
          </cell>
          <cell r="AB519">
            <v>-392.16950000000003</v>
          </cell>
          <cell r="AD519">
            <v>1138226.4405</v>
          </cell>
          <cell r="AF519">
            <v>4.05</v>
          </cell>
          <cell r="AH519">
            <v>266713</v>
          </cell>
          <cell r="AJ519">
            <v>-8368.58</v>
          </cell>
          <cell r="AL519">
            <v>-5</v>
          </cell>
          <cell r="AN519">
            <v>-418.42900000000003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H520">
            <v>13215081.41</v>
          </cell>
          <cell r="J520">
            <v>-5586.49</v>
          </cell>
          <cell r="L520">
            <v>13209494.92</v>
          </cell>
          <cell r="N520">
            <v>-6312.27</v>
          </cell>
          <cell r="P520">
            <v>13203182.65</v>
          </cell>
          <cell r="R520">
            <v>1734141</v>
          </cell>
          <cell r="T520">
            <v>4.05</v>
          </cell>
          <cell r="V520">
            <v>535098</v>
          </cell>
          <cell r="X520">
            <v>-5586.49</v>
          </cell>
          <cell r="Z520">
            <v>-2</v>
          </cell>
          <cell r="AB520">
            <v>-111.7298</v>
          </cell>
          <cell r="AD520">
            <v>2263540.7801999999</v>
          </cell>
          <cell r="AF520">
            <v>4.05</v>
          </cell>
          <cell r="AH520">
            <v>534857</v>
          </cell>
          <cell r="AJ520">
            <v>-6312.27</v>
          </cell>
          <cell r="AL520">
            <v>-2</v>
          </cell>
          <cell r="AN520">
            <v>-126.2454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H521">
            <v>515769.57</v>
          </cell>
          <cell r="J521">
            <v>-216.45</v>
          </cell>
          <cell r="L521">
            <v>515553.12</v>
          </cell>
          <cell r="N521">
            <v>-244.55999999999997</v>
          </cell>
          <cell r="P521">
            <v>515308.56</v>
          </cell>
          <cell r="R521">
            <v>65645</v>
          </cell>
          <cell r="T521">
            <v>4.05</v>
          </cell>
          <cell r="V521">
            <v>20884</v>
          </cell>
          <cell r="X521">
            <v>-216.45</v>
          </cell>
          <cell r="Z521">
            <v>0</v>
          </cell>
          <cell r="AB521">
            <v>0</v>
          </cell>
          <cell r="AD521">
            <v>86312.55</v>
          </cell>
          <cell r="AF521">
            <v>4.05</v>
          </cell>
          <cell r="AH521">
            <v>20875</v>
          </cell>
          <cell r="AJ521">
            <v>-244.55999999999997</v>
          </cell>
          <cell r="AL521">
            <v>0</v>
          </cell>
          <cell r="AN521">
            <v>0</v>
          </cell>
          <cell r="AP521">
            <v>106942.99</v>
          </cell>
        </row>
        <row r="522">
          <cell r="A522">
            <v>0</v>
          </cell>
          <cell r="F522" t="str">
            <v>TOTAL SEVEN MILE HILL - WIND</v>
          </cell>
          <cell r="H522">
            <v>241041257.66999999</v>
          </cell>
          <cell r="J522">
            <v>-292707.09000000003</v>
          </cell>
          <cell r="L522">
            <v>240748550.58000001</v>
          </cell>
          <cell r="N522">
            <v>-311483.05000000005</v>
          </cell>
          <cell r="P522">
            <v>240437067.53</v>
          </cell>
          <cell r="R522">
            <v>31963384</v>
          </cell>
          <cell r="V522">
            <v>9756244</v>
          </cell>
          <cell r="X522">
            <v>-292707.09000000003</v>
          </cell>
          <cell r="AB522">
            <v>-14456.9373</v>
          </cell>
          <cell r="AD522">
            <v>41412463.972699992</v>
          </cell>
          <cell r="AH522">
            <v>9744008</v>
          </cell>
          <cell r="AJ522">
            <v>-311483.05000000005</v>
          </cell>
          <cell r="AN522">
            <v>-15372.556400000001</v>
          </cell>
          <cell r="AP522">
            <v>50829616.366299994</v>
          </cell>
        </row>
        <row r="523">
          <cell r="A523">
            <v>0</v>
          </cell>
        </row>
        <row r="524">
          <cell r="A524">
            <v>0</v>
          </cell>
          <cell r="F524" t="str">
            <v>SOLAR GENERATING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H525">
            <v>5545.93</v>
          </cell>
          <cell r="J525">
            <v>0</v>
          </cell>
          <cell r="L525">
            <v>5545.93</v>
          </cell>
          <cell r="N525">
            <v>0</v>
          </cell>
          <cell r="P525">
            <v>5545.93</v>
          </cell>
          <cell r="R525">
            <v>1616</v>
          </cell>
          <cell r="T525">
            <v>6.67</v>
          </cell>
          <cell r="V525">
            <v>370</v>
          </cell>
          <cell r="X525">
            <v>0</v>
          </cell>
          <cell r="Z525">
            <v>-5</v>
          </cell>
          <cell r="AB525">
            <v>0</v>
          </cell>
          <cell r="AD525">
            <v>1986</v>
          </cell>
          <cell r="AF525">
            <v>6.67</v>
          </cell>
          <cell r="AH525">
            <v>370</v>
          </cell>
          <cell r="AJ525">
            <v>0</v>
          </cell>
          <cell r="AL525">
            <v>-5</v>
          </cell>
          <cell r="AN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H526">
            <v>36389.01</v>
          </cell>
          <cell r="J526">
            <v>0</v>
          </cell>
          <cell r="L526">
            <v>36389.01</v>
          </cell>
          <cell r="N526">
            <v>0</v>
          </cell>
          <cell r="P526">
            <v>36389.01</v>
          </cell>
          <cell r="R526">
            <v>43953</v>
          </cell>
          <cell r="T526">
            <v>8.8360035541876218</v>
          </cell>
          <cell r="V526">
            <v>3215</v>
          </cell>
          <cell r="X526">
            <v>0</v>
          </cell>
          <cell r="Z526">
            <v>-5</v>
          </cell>
          <cell r="AB526">
            <v>0</v>
          </cell>
          <cell r="AD526">
            <v>47168</v>
          </cell>
          <cell r="AF526">
            <v>8.8360035541876218</v>
          </cell>
          <cell r="AH526">
            <v>3215</v>
          </cell>
          <cell r="AJ526">
            <v>0</v>
          </cell>
          <cell r="AL526">
            <v>-5</v>
          </cell>
          <cell r="AN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H527">
            <v>55086.78</v>
          </cell>
          <cell r="J527">
            <v>0</v>
          </cell>
          <cell r="L527">
            <v>55086.78</v>
          </cell>
          <cell r="N527">
            <v>0</v>
          </cell>
          <cell r="P527">
            <v>55086.78</v>
          </cell>
          <cell r="R527">
            <v>66516</v>
          </cell>
          <cell r="T527">
            <v>8.98</v>
          </cell>
          <cell r="V527">
            <v>4947</v>
          </cell>
          <cell r="X527">
            <v>0</v>
          </cell>
          <cell r="Z527">
            <v>-5</v>
          </cell>
          <cell r="AB527">
            <v>0</v>
          </cell>
          <cell r="AD527">
            <v>71463</v>
          </cell>
          <cell r="AF527">
            <v>8.98</v>
          </cell>
          <cell r="AH527">
            <v>4947</v>
          </cell>
          <cell r="AJ527">
            <v>0</v>
          </cell>
          <cell r="AL527">
            <v>-5</v>
          </cell>
          <cell r="AN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H528">
            <v>56321.97</v>
          </cell>
          <cell r="J528">
            <v>-312.10000000000002</v>
          </cell>
          <cell r="L528">
            <v>56009.87</v>
          </cell>
          <cell r="N528">
            <v>-329.38</v>
          </cell>
          <cell r="P528">
            <v>55680.490000000005</v>
          </cell>
          <cell r="R528">
            <v>60789</v>
          </cell>
          <cell r="T528">
            <v>5.732662192393736</v>
          </cell>
          <cell r="V528">
            <v>3220</v>
          </cell>
          <cell r="X528">
            <v>-312.10000000000002</v>
          </cell>
          <cell r="Z528">
            <v>-5</v>
          </cell>
          <cell r="AB528">
            <v>-15.605</v>
          </cell>
          <cell r="AD528">
            <v>63681.294999999998</v>
          </cell>
          <cell r="AF528">
            <v>5.732662192393736</v>
          </cell>
          <cell r="AH528">
            <v>3201</v>
          </cell>
          <cell r="AJ528">
            <v>-329.38</v>
          </cell>
          <cell r="AL528">
            <v>-5</v>
          </cell>
          <cell r="AN528">
            <v>-16.469000000000001</v>
          </cell>
          <cell r="AP528">
            <v>66536.445999999996</v>
          </cell>
        </row>
        <row r="529">
          <cell r="A529">
            <v>0</v>
          </cell>
          <cell r="F529" t="str">
            <v>TOTAL SOLAR GENERATING</v>
          </cell>
          <cell r="H529">
            <v>153343.69</v>
          </cell>
          <cell r="J529">
            <v>-312.10000000000002</v>
          </cell>
          <cell r="L529">
            <v>153031.59</v>
          </cell>
          <cell r="N529">
            <v>-329.38</v>
          </cell>
          <cell r="P529">
            <v>152702.21000000002</v>
          </cell>
          <cell r="R529">
            <v>172874</v>
          </cell>
          <cell r="V529">
            <v>11752</v>
          </cell>
          <cell r="X529">
            <v>-312.10000000000002</v>
          </cell>
          <cell r="AB529">
            <v>-15.605</v>
          </cell>
          <cell r="AD529">
            <v>184298.29499999998</v>
          </cell>
          <cell r="AH529">
            <v>11733</v>
          </cell>
          <cell r="AJ529">
            <v>-329.38</v>
          </cell>
          <cell r="AN529">
            <v>-16.469000000000001</v>
          </cell>
          <cell r="AP529">
            <v>195685.446</v>
          </cell>
        </row>
        <row r="530">
          <cell r="A530">
            <v>0</v>
          </cell>
        </row>
        <row r="531">
          <cell r="A531">
            <v>0</v>
          </cell>
          <cell r="F531" t="str">
            <v>MOBILE GENERATORS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H532">
            <v>839680.12</v>
          </cell>
          <cell r="J532">
            <v>-2505.7600000000002</v>
          </cell>
          <cell r="L532">
            <v>837174.36</v>
          </cell>
          <cell r="N532">
            <v>-2664.43</v>
          </cell>
          <cell r="P532">
            <v>834509.92999999993</v>
          </cell>
          <cell r="R532">
            <v>230290</v>
          </cell>
          <cell r="T532">
            <v>5</v>
          </cell>
          <cell r="V532">
            <v>41921</v>
          </cell>
          <cell r="X532">
            <v>-2505.7600000000002</v>
          </cell>
          <cell r="Z532">
            <v>-5</v>
          </cell>
          <cell r="AB532">
            <v>-125.28800000000001</v>
          </cell>
          <cell r="AD532">
            <v>269579.95199999999</v>
          </cell>
          <cell r="AF532">
            <v>5</v>
          </cell>
          <cell r="AH532">
            <v>41792</v>
          </cell>
          <cell r="AJ532">
            <v>-2664.43</v>
          </cell>
          <cell r="AL532">
            <v>-5</v>
          </cell>
          <cell r="AN532">
            <v>-133.22149999999999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H533">
            <v>849226.01</v>
          </cell>
          <cell r="J533">
            <v>-1945.18</v>
          </cell>
          <cell r="L533">
            <v>847280.83</v>
          </cell>
          <cell r="N533">
            <v>-2075.69</v>
          </cell>
          <cell r="P533">
            <v>845205.14</v>
          </cell>
          <cell r="R533">
            <v>108199</v>
          </cell>
          <cell r="T533">
            <v>5</v>
          </cell>
          <cell r="V533">
            <v>42413</v>
          </cell>
          <cell r="X533">
            <v>-1945.18</v>
          </cell>
          <cell r="Z533">
            <v>-5</v>
          </cell>
          <cell r="AB533">
            <v>-97.259</v>
          </cell>
          <cell r="AD533">
            <v>148569.56100000002</v>
          </cell>
          <cell r="AF533">
            <v>5</v>
          </cell>
          <cell r="AH533">
            <v>42312</v>
          </cell>
          <cell r="AJ533">
            <v>-2075.69</v>
          </cell>
          <cell r="AL533">
            <v>-5</v>
          </cell>
          <cell r="AN533">
            <v>-103.78450000000001</v>
          </cell>
          <cell r="AP533">
            <v>188702.0865</v>
          </cell>
        </row>
        <row r="534">
          <cell r="A534">
            <v>0</v>
          </cell>
          <cell r="F534" t="str">
            <v>TOTAL MOBILE GENERATORS</v>
          </cell>
          <cell r="H534">
            <v>1688906.13</v>
          </cell>
          <cell r="J534">
            <v>-4450.9400000000005</v>
          </cell>
          <cell r="L534">
            <v>1684455.19</v>
          </cell>
          <cell r="N534">
            <v>-4740.12</v>
          </cell>
          <cell r="P534">
            <v>1679715.0699999998</v>
          </cell>
          <cell r="R534">
            <v>338489</v>
          </cell>
          <cell r="V534">
            <v>84334</v>
          </cell>
          <cell r="X534">
            <v>-4450.9400000000005</v>
          </cell>
          <cell r="AB534">
            <v>-222.54700000000003</v>
          </cell>
          <cell r="AD534">
            <v>418149.51300000004</v>
          </cell>
          <cell r="AH534">
            <v>84104</v>
          </cell>
          <cell r="AJ534">
            <v>-4740.12</v>
          </cell>
          <cell r="AN534">
            <v>-237.006</v>
          </cell>
          <cell r="AP534">
            <v>497276.38699999999</v>
          </cell>
        </row>
        <row r="535">
          <cell r="A535">
            <v>0</v>
          </cell>
        </row>
        <row r="536">
          <cell r="A536">
            <v>0</v>
          </cell>
          <cell r="F536" t="str">
            <v>TOTAL DEPRECIABLE OTHER PRODUCTION</v>
          </cell>
          <cell r="H536">
            <v>3285910905.0399995</v>
          </cell>
          <cell r="J536">
            <v>-11436451.759999996</v>
          </cell>
          <cell r="L536">
            <v>3274474453.2799993</v>
          </cell>
          <cell r="N536">
            <v>-10110602.920000004</v>
          </cell>
          <cell r="P536">
            <v>3264363850.3600011</v>
          </cell>
          <cell r="R536">
            <v>483323223</v>
          </cell>
          <cell r="V536">
            <v>114975012</v>
          </cell>
          <cell r="X536">
            <v>-11436451.759999996</v>
          </cell>
          <cell r="AB536">
            <v>-479689.27070000011</v>
          </cell>
          <cell r="AD536">
            <v>586382093.96929991</v>
          </cell>
          <cell r="AH536">
            <v>114584206</v>
          </cell>
          <cell r="AJ536">
            <v>-10110602.920000004</v>
          </cell>
          <cell r="AN536">
            <v>-499423.09419999999</v>
          </cell>
          <cell r="AP536">
            <v>690356273.9550997</v>
          </cell>
        </row>
        <row r="537">
          <cell r="A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H538">
            <v>14529040</v>
          </cell>
          <cell r="J538">
            <v>0</v>
          </cell>
          <cell r="L538">
            <v>14529040</v>
          </cell>
          <cell r="N538">
            <v>0</v>
          </cell>
          <cell r="P538">
            <v>14529040</v>
          </cell>
          <cell r="R538">
            <v>0</v>
          </cell>
          <cell r="T538">
            <v>0</v>
          </cell>
          <cell r="V538">
            <v>0</v>
          </cell>
          <cell r="X538">
            <v>0</v>
          </cell>
          <cell r="AB538">
            <v>14529040</v>
          </cell>
          <cell r="AD538">
            <v>0</v>
          </cell>
          <cell r="AF538">
            <v>0</v>
          </cell>
          <cell r="AH538">
            <v>0</v>
          </cell>
          <cell r="AJ538">
            <v>0</v>
          </cell>
          <cell r="AN538">
            <v>14529040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H539">
            <v>2891146.49</v>
          </cell>
          <cell r="J539">
            <v>0</v>
          </cell>
          <cell r="L539">
            <v>2891146.49</v>
          </cell>
          <cell r="N539">
            <v>0</v>
          </cell>
          <cell r="P539">
            <v>2891146.49</v>
          </cell>
          <cell r="R539">
            <v>351</v>
          </cell>
          <cell r="T539">
            <v>0</v>
          </cell>
          <cell r="V539">
            <v>0</v>
          </cell>
          <cell r="X539">
            <v>0</v>
          </cell>
          <cell r="AB539">
            <v>2891146.49</v>
          </cell>
          <cell r="AD539">
            <v>351</v>
          </cell>
          <cell r="AF539">
            <v>0</v>
          </cell>
          <cell r="AH539">
            <v>0</v>
          </cell>
          <cell r="AJ539">
            <v>0</v>
          </cell>
          <cell r="AN539">
            <v>2891146.49</v>
          </cell>
          <cell r="AP539">
            <v>351</v>
          </cell>
        </row>
        <row r="540">
          <cell r="A540">
            <v>0</v>
          </cell>
        </row>
        <row r="541">
          <cell r="A541">
            <v>0</v>
          </cell>
          <cell r="F541" t="str">
            <v>TOTAL OTHER PRODUCTION</v>
          </cell>
          <cell r="H541">
            <v>3303331091.5299993</v>
          </cell>
          <cell r="J541">
            <v>-11436451.759999996</v>
          </cell>
          <cell r="L541">
            <v>3291894639.769999</v>
          </cell>
          <cell r="N541">
            <v>-10110602.920000004</v>
          </cell>
          <cell r="P541">
            <v>3281784036.8500009</v>
          </cell>
          <cell r="R541">
            <v>483323574</v>
          </cell>
          <cell r="V541">
            <v>114975012</v>
          </cell>
          <cell r="X541">
            <v>-11436451.759999996</v>
          </cell>
          <cell r="AB541">
            <v>16940497.219300002</v>
          </cell>
          <cell r="AD541">
            <v>586382444.96929991</v>
          </cell>
          <cell r="AH541">
            <v>114584206</v>
          </cell>
          <cell r="AJ541">
            <v>-10110602.920000004</v>
          </cell>
          <cell r="AN541">
            <v>16920763.395800002</v>
          </cell>
          <cell r="AP541">
            <v>690356624.9550997</v>
          </cell>
        </row>
        <row r="542">
          <cell r="A542">
            <v>0</v>
          </cell>
        </row>
        <row r="543">
          <cell r="A543">
            <v>0</v>
          </cell>
          <cell r="E543" t="str">
            <v>TOTAL PRODUCTION PLANT</v>
          </cell>
          <cell r="H543">
            <v>10312126208.320002</v>
          </cell>
          <cell r="J543">
            <v>-56353255.209999971</v>
          </cell>
          <cell r="L543">
            <v>10255772953.109997</v>
          </cell>
          <cell r="N543">
            <v>-54496766.369999975</v>
          </cell>
          <cell r="P543">
            <v>10201276186.739998</v>
          </cell>
          <cell r="R543">
            <v>3172068312</v>
          </cell>
          <cell r="V543">
            <v>271062350</v>
          </cell>
          <cell r="X543">
            <v>-56353255.209999971</v>
          </cell>
          <cell r="AB543">
            <v>11251175.291299999</v>
          </cell>
          <cell r="AD543">
            <v>3380608395.5913</v>
          </cell>
          <cell r="AH543">
            <v>269644535</v>
          </cell>
          <cell r="AJ543">
            <v>-54496766.369999975</v>
          </cell>
          <cell r="AN543">
            <v>11044514.610300001</v>
          </cell>
          <cell r="AP543">
            <v>3589380492.3416038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  <cell r="E546" t="str">
            <v>TRANSMISSION PLANT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H547">
            <v>139234363.72999999</v>
          </cell>
          <cell r="J547">
            <v>-173320.22999999998</v>
          </cell>
          <cell r="L547">
            <v>139061043.5</v>
          </cell>
          <cell r="N547">
            <v>-180812.18000000002</v>
          </cell>
          <cell r="P547">
            <v>138880231.31999999</v>
          </cell>
          <cell r="R547">
            <v>28772614</v>
          </cell>
          <cell r="T547">
            <v>1.3546894092139792</v>
          </cell>
          <cell r="V547">
            <v>1885019</v>
          </cell>
          <cell r="X547">
            <v>-173320.22999999998</v>
          </cell>
          <cell r="Z547">
            <v>0</v>
          </cell>
          <cell r="AB547">
            <v>0</v>
          </cell>
          <cell r="AD547">
            <v>30484312.77</v>
          </cell>
          <cell r="AF547">
            <v>1.3546894092139792</v>
          </cell>
          <cell r="AH547">
            <v>1882621</v>
          </cell>
          <cell r="AJ547">
            <v>-180812.18000000002</v>
          </cell>
          <cell r="AL547">
            <v>0</v>
          </cell>
          <cell r="AN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H548">
            <v>147332555.11000001</v>
          </cell>
          <cell r="J548">
            <v>-272316.68000000005</v>
          </cell>
          <cell r="L548">
            <v>147060238.43000001</v>
          </cell>
          <cell r="N548">
            <v>-282929.26</v>
          </cell>
          <cell r="P548">
            <v>146777309.17000002</v>
          </cell>
          <cell r="R548">
            <v>22566372</v>
          </cell>
          <cell r="T548">
            <v>1.3106583700719612</v>
          </cell>
          <cell r="V548">
            <v>1929242</v>
          </cell>
          <cell r="X548">
            <v>-272316.68000000005</v>
          </cell>
          <cell r="Z548">
            <v>-10</v>
          </cell>
          <cell r="AB548">
            <v>-27231.668000000009</v>
          </cell>
          <cell r="AD548">
            <v>24196065.651999999</v>
          </cell>
          <cell r="AF548">
            <v>1.3106583700719612</v>
          </cell>
          <cell r="AH548">
            <v>1925603</v>
          </cell>
          <cell r="AJ548">
            <v>-282929.26</v>
          </cell>
          <cell r="AL548">
            <v>-10</v>
          </cell>
          <cell r="AN548">
            <v>-28292.925999999999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H549">
            <v>1595552604.6900001</v>
          </cell>
          <cell r="J549">
            <v>-9779426.5600000005</v>
          </cell>
          <cell r="L549">
            <v>1585773178.1300001</v>
          </cell>
          <cell r="N549">
            <v>-10400691</v>
          </cell>
          <cell r="P549">
            <v>1575372487.1300001</v>
          </cell>
          <cell r="R549">
            <v>306917883</v>
          </cell>
          <cell r="T549">
            <v>1.7459665954029473</v>
          </cell>
          <cell r="V549">
            <v>27772443</v>
          </cell>
          <cell r="X549">
            <v>-9779426.5600000005</v>
          </cell>
          <cell r="Z549">
            <v>-5</v>
          </cell>
          <cell r="AB549">
            <v>-488971.32800000004</v>
          </cell>
          <cell r="AD549">
            <v>324421928.11199999</v>
          </cell>
          <cell r="AF549">
            <v>1.7459665954029473</v>
          </cell>
          <cell r="AH549">
            <v>27596274</v>
          </cell>
          <cell r="AJ549">
            <v>-10400691</v>
          </cell>
          <cell r="AL549">
            <v>-5</v>
          </cell>
          <cell r="AN549">
            <v>-520034.55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H550">
            <v>17713612.149999999</v>
          </cell>
          <cell r="J550">
            <v>-1752572.9400000002</v>
          </cell>
          <cell r="L550">
            <v>15961039.209999999</v>
          </cell>
          <cell r="N550">
            <v>-1185301.3199999998</v>
          </cell>
          <cell r="P550">
            <v>14775737.889999999</v>
          </cell>
          <cell r="R550">
            <v>10027587</v>
          </cell>
          <cell r="T550">
            <v>3.7786737850929031</v>
          </cell>
          <cell r="V550">
            <v>636228</v>
          </cell>
          <cell r="X550">
            <v>-1752572.9400000002</v>
          </cell>
          <cell r="Z550">
            <v>0</v>
          </cell>
          <cell r="AB550">
            <v>0</v>
          </cell>
          <cell r="AD550">
            <v>8911242.0600000005</v>
          </cell>
          <cell r="AF550">
            <v>3.7786737850929031</v>
          </cell>
          <cell r="AH550">
            <v>580721</v>
          </cell>
          <cell r="AJ550">
            <v>-1185301.3199999998</v>
          </cell>
          <cell r="AL550">
            <v>0</v>
          </cell>
          <cell r="AN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H551">
            <v>984782938.79999995</v>
          </cell>
          <cell r="J551">
            <v>-927501.15000000026</v>
          </cell>
          <cell r="L551">
            <v>983855437.64999998</v>
          </cell>
          <cell r="N551">
            <v>-1031564.1899999996</v>
          </cell>
          <cell r="P551">
            <v>982823873.45999992</v>
          </cell>
          <cell r="R551">
            <v>224008268</v>
          </cell>
          <cell r="T551">
            <v>1.5613510276355289</v>
          </cell>
          <cell r="V551">
            <v>15368678</v>
          </cell>
          <cell r="X551">
            <v>-927501.15000000026</v>
          </cell>
          <cell r="Z551">
            <v>-10</v>
          </cell>
          <cell r="AB551">
            <v>-92750.11500000002</v>
          </cell>
          <cell r="AD551">
            <v>238356694.73499998</v>
          </cell>
          <cell r="AF551">
            <v>1.5613510276355289</v>
          </cell>
          <cell r="AH551">
            <v>15353384</v>
          </cell>
          <cell r="AJ551">
            <v>-1031564.1899999996</v>
          </cell>
          <cell r="AL551">
            <v>-10</v>
          </cell>
          <cell r="AN551">
            <v>-103156.41899999997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H552">
            <v>646422318.11000001</v>
          </cell>
          <cell r="J552">
            <v>-3411209.4000000004</v>
          </cell>
          <cell r="L552">
            <v>643011108.71000004</v>
          </cell>
          <cell r="N552">
            <v>-3549726.8</v>
          </cell>
          <cell r="P552">
            <v>639461381.91000009</v>
          </cell>
          <cell r="R552">
            <v>244478368</v>
          </cell>
          <cell r="T552">
            <v>2.6276968348915575</v>
          </cell>
          <cell r="V552">
            <v>16941201</v>
          </cell>
          <cell r="X552">
            <v>-3411209.4000000004</v>
          </cell>
          <cell r="Z552">
            <v>-40</v>
          </cell>
          <cell r="AB552">
            <v>-1364483.76</v>
          </cell>
          <cell r="AD552">
            <v>256643875.84</v>
          </cell>
          <cell r="AF552">
            <v>2.6276968348915575</v>
          </cell>
          <cell r="AH552">
            <v>16849745</v>
          </cell>
          <cell r="AJ552">
            <v>-3549726.8</v>
          </cell>
          <cell r="AL552">
            <v>-40</v>
          </cell>
          <cell r="AN552">
            <v>-1419890.72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H553">
            <v>896688169.5</v>
          </cell>
          <cell r="J553">
            <v>-4023062.2600000007</v>
          </cell>
          <cell r="L553">
            <v>892665107.24000001</v>
          </cell>
          <cell r="N553">
            <v>-4268546.2700000014</v>
          </cell>
          <cell r="P553">
            <v>888396560.97000003</v>
          </cell>
          <cell r="R553">
            <v>382889326</v>
          </cell>
          <cell r="T553">
            <v>2.2503558281837277</v>
          </cell>
          <cell r="V553">
            <v>20133408</v>
          </cell>
          <cell r="X553">
            <v>-4023062.2600000007</v>
          </cell>
          <cell r="Z553">
            <v>-30</v>
          </cell>
          <cell r="AB553">
            <v>-1206918.6780000003</v>
          </cell>
          <cell r="AD553">
            <v>397792753.06200004</v>
          </cell>
          <cell r="AF553">
            <v>2.2503558281837277</v>
          </cell>
          <cell r="AH553">
            <v>20040113</v>
          </cell>
          <cell r="AJ553">
            <v>-4268546.2700000014</v>
          </cell>
          <cell r="AL553">
            <v>-30</v>
          </cell>
          <cell r="AN553">
            <v>-1280563.8810000003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H554">
            <v>3259618.43</v>
          </cell>
          <cell r="J554">
            <v>-11674.989999999996</v>
          </cell>
          <cell r="L554">
            <v>3247943.44</v>
          </cell>
          <cell r="N554">
            <v>-12213.710000000005</v>
          </cell>
          <cell r="P554">
            <v>3235729.73</v>
          </cell>
          <cell r="R554">
            <v>658972</v>
          </cell>
          <cell r="T554">
            <v>1.6452365791733161</v>
          </cell>
          <cell r="V554">
            <v>53532</v>
          </cell>
          <cell r="X554">
            <v>-11674.989999999996</v>
          </cell>
          <cell r="Z554">
            <v>0</v>
          </cell>
          <cell r="AB554">
            <v>0</v>
          </cell>
          <cell r="AD554">
            <v>700829.01</v>
          </cell>
          <cell r="AF554">
            <v>1.6452365791733161</v>
          </cell>
          <cell r="AH554">
            <v>53336</v>
          </cell>
          <cell r="AJ554">
            <v>-12213.710000000005</v>
          </cell>
          <cell r="AL554">
            <v>0</v>
          </cell>
          <cell r="AN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H555">
            <v>7475094.7999999998</v>
          </cell>
          <cell r="J555">
            <v>-31434.620000000006</v>
          </cell>
          <cell r="L555">
            <v>7443660.1799999997</v>
          </cell>
          <cell r="N555">
            <v>-32798.909999999996</v>
          </cell>
          <cell r="P555">
            <v>7410861.2699999996</v>
          </cell>
          <cell r="R555">
            <v>1662222</v>
          </cell>
          <cell r="T555">
            <v>1.6448902020446829</v>
          </cell>
          <cell r="V555">
            <v>122699</v>
          </cell>
          <cell r="X555">
            <v>-31434.620000000006</v>
          </cell>
          <cell r="Z555">
            <v>-5</v>
          </cell>
          <cell r="AB555">
            <v>-1571.7310000000004</v>
          </cell>
          <cell r="AD555">
            <v>1751914.649</v>
          </cell>
          <cell r="AF555">
            <v>1.6448902020446829</v>
          </cell>
          <cell r="AH555">
            <v>122170</v>
          </cell>
          <cell r="AJ555">
            <v>-32798.909999999996</v>
          </cell>
          <cell r="AL555">
            <v>-5</v>
          </cell>
          <cell r="AN555">
            <v>-1639.9454999999998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H556">
            <v>11586681.32</v>
          </cell>
          <cell r="J556">
            <v>-5392.46</v>
          </cell>
          <cell r="L556">
            <v>11581288.859999999</v>
          </cell>
          <cell r="N556">
            <v>-5901.7299999999977</v>
          </cell>
          <cell r="P556">
            <v>11575387.129999999</v>
          </cell>
          <cell r="R556">
            <v>3799697</v>
          </cell>
          <cell r="T556">
            <v>1.3891001200091257</v>
          </cell>
          <cell r="V556">
            <v>160913</v>
          </cell>
          <cell r="X556">
            <v>-5392.46</v>
          </cell>
          <cell r="Z556">
            <v>0</v>
          </cell>
          <cell r="AB556">
            <v>0</v>
          </cell>
          <cell r="AD556">
            <v>3955217.54</v>
          </cell>
          <cell r="AF556">
            <v>1.3891001200091257</v>
          </cell>
          <cell r="AH556">
            <v>160835</v>
          </cell>
          <cell r="AJ556">
            <v>-5901.7299999999977</v>
          </cell>
          <cell r="AL556">
            <v>0</v>
          </cell>
          <cell r="AN556">
            <v>0</v>
          </cell>
          <cell r="AP556">
            <v>4110150.81</v>
          </cell>
        </row>
        <row r="557">
          <cell r="F557" t="str">
            <v>TOTAL TRANSMISSION PLANT</v>
          </cell>
          <cell r="H557">
            <v>4450047956.6400003</v>
          </cell>
          <cell r="J557">
            <v>-20387911.290000003</v>
          </cell>
          <cell r="L557">
            <v>4429660045.3499994</v>
          </cell>
          <cell r="N557">
            <v>-20950485.370000005</v>
          </cell>
          <cell r="P557">
            <v>4408709559.9800005</v>
          </cell>
          <cell r="R557">
            <v>1225781309</v>
          </cell>
          <cell r="V557">
            <v>85003363</v>
          </cell>
          <cell r="X557">
            <v>-20387911.290000003</v>
          </cell>
          <cell r="AB557">
            <v>-3181927.2800000007</v>
          </cell>
          <cell r="AD557">
            <v>1287214833.4299998</v>
          </cell>
          <cell r="AH557">
            <v>84564802</v>
          </cell>
          <cell r="AJ557">
            <v>-20950485.370000005</v>
          </cell>
          <cell r="AN557">
            <v>-3353578.4415000002</v>
          </cell>
          <cell r="AP557">
            <v>1347475571.6184998</v>
          </cell>
        </row>
        <row r="560">
          <cell r="E560" t="str">
            <v>DISTRIBUTION PLANT</v>
          </cell>
        </row>
        <row r="562">
          <cell r="F562" t="str">
            <v>OREGON - DISTRIBUTION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H563">
            <v>4298476.58</v>
          </cell>
          <cell r="J563">
            <v>-78993.719999999972</v>
          </cell>
          <cell r="L563">
            <v>4219482.8600000003</v>
          </cell>
          <cell r="N563">
            <v>-80710.379999999976</v>
          </cell>
          <cell r="P563">
            <v>4138772.4800000004</v>
          </cell>
          <cell r="R563">
            <v>2566965</v>
          </cell>
          <cell r="T563">
            <v>1.6722311182766663</v>
          </cell>
          <cell r="V563">
            <v>71220</v>
          </cell>
          <cell r="X563">
            <v>-78993.719999999972</v>
          </cell>
          <cell r="Z563">
            <v>0</v>
          </cell>
          <cell r="AB563">
            <v>0</v>
          </cell>
          <cell r="AD563">
            <v>2559191.2800000003</v>
          </cell>
          <cell r="AF563">
            <v>1.6722311182766663</v>
          </cell>
          <cell r="AH563">
            <v>69885</v>
          </cell>
          <cell r="AJ563">
            <v>-80710.379999999976</v>
          </cell>
          <cell r="AL563">
            <v>0</v>
          </cell>
          <cell r="AN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H564">
            <v>20889104.379999999</v>
          </cell>
          <cell r="J564">
            <v>-107558.12000000001</v>
          </cell>
          <cell r="L564">
            <v>20781546.259999998</v>
          </cell>
          <cell r="N564">
            <v>-110584.75999999997</v>
          </cell>
          <cell r="P564">
            <v>20670961.499999996</v>
          </cell>
          <cell r="R564">
            <v>4634405</v>
          </cell>
          <cell r="T564">
            <v>1.5840078355910032</v>
          </cell>
          <cell r="V564">
            <v>330033</v>
          </cell>
          <cell r="X564">
            <v>-107558.12000000001</v>
          </cell>
          <cell r="Z564">
            <v>-10</v>
          </cell>
          <cell r="AB564">
            <v>-10755.812000000002</v>
          </cell>
          <cell r="AD564">
            <v>4846124.068</v>
          </cell>
          <cell r="AF564">
            <v>1.5840078355910032</v>
          </cell>
          <cell r="AH564">
            <v>328305</v>
          </cell>
          <cell r="AJ564">
            <v>-110584.75999999997</v>
          </cell>
          <cell r="AL564">
            <v>-10</v>
          </cell>
          <cell r="AN564">
            <v>-11058.475999999997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H565">
            <v>207126368.09</v>
          </cell>
          <cell r="J565">
            <v>-2238317.34</v>
          </cell>
          <cell r="L565">
            <v>204888050.75</v>
          </cell>
          <cell r="N565">
            <v>-2257287.9399999995</v>
          </cell>
          <cell r="P565">
            <v>202630762.81</v>
          </cell>
          <cell r="R565">
            <v>57911708</v>
          </cell>
          <cell r="T565">
            <v>2.0580779966074889</v>
          </cell>
          <cell r="V565">
            <v>4239789</v>
          </cell>
          <cell r="X565">
            <v>-2238317.34</v>
          </cell>
          <cell r="Z565">
            <v>-15</v>
          </cell>
          <cell r="AB565">
            <v>-335747.60099999997</v>
          </cell>
          <cell r="AD565">
            <v>59577432.058999993</v>
          </cell>
          <cell r="AF565">
            <v>2.0580779966074889</v>
          </cell>
          <cell r="AH565">
            <v>4193528</v>
          </cell>
          <cell r="AJ565">
            <v>-2257287.9399999995</v>
          </cell>
          <cell r="AL565">
            <v>-15</v>
          </cell>
          <cell r="AN565">
            <v>-338593.19099999993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H566">
            <v>3105264.88</v>
          </cell>
          <cell r="J566">
            <v>-124524.81999999999</v>
          </cell>
          <cell r="L566">
            <v>2980740.06</v>
          </cell>
          <cell r="N566">
            <v>-128528.13999999998</v>
          </cell>
          <cell r="P566">
            <v>2852211.92</v>
          </cell>
          <cell r="R566">
            <v>1998214</v>
          </cell>
          <cell r="T566">
            <v>3.9900483561010271</v>
          </cell>
          <cell r="V566">
            <v>121417</v>
          </cell>
          <cell r="X566">
            <v>-124524.81999999999</v>
          </cell>
          <cell r="Z566">
            <v>0</v>
          </cell>
          <cell r="AB566">
            <v>0</v>
          </cell>
          <cell r="AD566">
            <v>1995106.18</v>
          </cell>
          <cell r="AF566">
            <v>3.9900483561010271</v>
          </cell>
          <cell r="AH566">
            <v>116369</v>
          </cell>
          <cell r="AJ566">
            <v>-128528.13999999998</v>
          </cell>
          <cell r="AL566">
            <v>0</v>
          </cell>
          <cell r="AN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H567">
            <v>329864981.76999998</v>
          </cell>
          <cell r="J567">
            <v>-2435618.8600000013</v>
          </cell>
          <cell r="L567">
            <v>327429362.90999997</v>
          </cell>
          <cell r="N567">
            <v>-2506869.4000000004</v>
          </cell>
          <cell r="P567">
            <v>324922493.50999999</v>
          </cell>
          <cell r="R567">
            <v>198016630</v>
          </cell>
          <cell r="T567">
            <v>3.9511393160013975</v>
          </cell>
          <cell r="V567">
            <v>12985308</v>
          </cell>
          <cell r="X567">
            <v>-2435618.8600000013</v>
          </cell>
          <cell r="Z567">
            <v>-100</v>
          </cell>
          <cell r="AB567">
            <v>-2435618.8600000013</v>
          </cell>
          <cell r="AD567">
            <v>206130700.27999997</v>
          </cell>
          <cell r="AF567">
            <v>3.9511393160013975</v>
          </cell>
          <cell r="AH567">
            <v>12887665</v>
          </cell>
          <cell r="AJ567">
            <v>-2506869.4000000004</v>
          </cell>
          <cell r="AL567">
            <v>-100</v>
          </cell>
          <cell r="AN567">
            <v>-2506869.4000000004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H568">
            <v>234791947.74000001</v>
          </cell>
          <cell r="J568">
            <v>-2154966.2900000005</v>
          </cell>
          <cell r="L568">
            <v>232636981.45000002</v>
          </cell>
          <cell r="N568">
            <v>-2172121.83</v>
          </cell>
          <cell r="P568">
            <v>230464859.62</v>
          </cell>
          <cell r="R568">
            <v>104278826</v>
          </cell>
          <cell r="T568">
            <v>3.0123730702415088</v>
          </cell>
          <cell r="V568">
            <v>7040352</v>
          </cell>
          <cell r="X568">
            <v>-2154966.2900000005</v>
          </cell>
          <cell r="Z568">
            <v>-70</v>
          </cell>
          <cell r="AB568">
            <v>-1508476.4030000004</v>
          </cell>
          <cell r="AD568">
            <v>107655735.307</v>
          </cell>
          <cell r="AF568">
            <v>3.0123730702415088</v>
          </cell>
          <cell r="AH568">
            <v>6975178</v>
          </cell>
          <cell r="AJ568">
            <v>-2172121.83</v>
          </cell>
          <cell r="AL568">
            <v>-70</v>
          </cell>
          <cell r="AN568">
            <v>-1520485.281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H569">
            <v>84576613.030000001</v>
          </cell>
          <cell r="J569">
            <v>-209287.65</v>
          </cell>
          <cell r="L569">
            <v>84367325.379999995</v>
          </cell>
          <cell r="N569">
            <v>-219908.78999999995</v>
          </cell>
          <cell r="P569">
            <v>84147416.589999989</v>
          </cell>
          <cell r="R569">
            <v>33171375</v>
          </cell>
          <cell r="T569">
            <v>2.6077778880216163</v>
          </cell>
          <cell r="V569">
            <v>2202841</v>
          </cell>
          <cell r="X569">
            <v>-209287.65</v>
          </cell>
          <cell r="Z569">
            <v>-50</v>
          </cell>
          <cell r="AB569">
            <v>-104643.825</v>
          </cell>
          <cell r="AD569">
            <v>35060284.524999999</v>
          </cell>
          <cell r="AF569">
            <v>2.6077778880216163</v>
          </cell>
          <cell r="AH569">
            <v>2197245</v>
          </cell>
          <cell r="AJ569">
            <v>-219908.78999999995</v>
          </cell>
          <cell r="AL569">
            <v>-50</v>
          </cell>
          <cell r="AN569">
            <v>-109954.39499999997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H570">
            <v>157816848.24000001</v>
          </cell>
          <cell r="J570">
            <v>-596633.59999999986</v>
          </cell>
          <cell r="L570">
            <v>157220214.64000002</v>
          </cell>
          <cell r="N570">
            <v>-631159.87999999989</v>
          </cell>
          <cell r="P570">
            <v>156589054.76000002</v>
          </cell>
          <cell r="R570">
            <v>62634267</v>
          </cell>
          <cell r="T570">
            <v>2.4422863965609589</v>
          </cell>
          <cell r="V570">
            <v>3847054</v>
          </cell>
          <cell r="X570">
            <v>-596633.59999999986</v>
          </cell>
          <cell r="Z570">
            <v>-35</v>
          </cell>
          <cell r="AB570">
            <v>-208821.75999999995</v>
          </cell>
          <cell r="AD570">
            <v>65675865.640000001</v>
          </cell>
          <cell r="AF570">
            <v>2.4422863965609589</v>
          </cell>
          <cell r="AH570">
            <v>3832061</v>
          </cell>
          <cell r="AJ570">
            <v>-631159.87999999989</v>
          </cell>
          <cell r="AL570">
            <v>-35</v>
          </cell>
          <cell r="AN570">
            <v>-220905.95799999998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H571">
            <v>394583572.02999997</v>
          </cell>
          <cell r="J571">
            <v>-5208292.8099999996</v>
          </cell>
          <cell r="L571">
            <v>389375279.21999997</v>
          </cell>
          <cell r="N571">
            <v>-5351645.5799999973</v>
          </cell>
          <cell r="P571">
            <v>384023633.63999999</v>
          </cell>
          <cell r="R571">
            <v>183202632</v>
          </cell>
          <cell r="T571">
            <v>2.8853911376151422</v>
          </cell>
          <cell r="V571">
            <v>11310140</v>
          </cell>
          <cell r="X571">
            <v>-5208292.8099999996</v>
          </cell>
          <cell r="Z571">
            <v>-20</v>
          </cell>
          <cell r="AB571">
            <v>-1041658.5619999999</v>
          </cell>
          <cell r="AD571">
            <v>188262820.62799999</v>
          </cell>
          <cell r="AF571">
            <v>2.8853911376151422</v>
          </cell>
          <cell r="AH571">
            <v>11157792</v>
          </cell>
          <cell r="AJ571">
            <v>-5351645.5799999973</v>
          </cell>
          <cell r="AL571">
            <v>-20</v>
          </cell>
          <cell r="AN571">
            <v>-1070329.1159999995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H572">
            <v>74710338.719999999</v>
          </cell>
          <cell r="J572">
            <v>-645970.25</v>
          </cell>
          <cell r="L572">
            <v>74064368.469999999</v>
          </cell>
          <cell r="N572">
            <v>-658288.79</v>
          </cell>
          <cell r="P572">
            <v>73406079.679999992</v>
          </cell>
          <cell r="R572">
            <v>27291552</v>
          </cell>
          <cell r="T572">
            <v>1.8767060232874302</v>
          </cell>
          <cell r="V572">
            <v>1396032</v>
          </cell>
          <cell r="X572">
            <v>-645970.25</v>
          </cell>
          <cell r="Z572">
            <v>-35</v>
          </cell>
          <cell r="AB572">
            <v>-226089.58749999999</v>
          </cell>
          <cell r="AD572">
            <v>27815524.162500001</v>
          </cell>
          <cell r="AF572">
            <v>1.8767060232874302</v>
          </cell>
          <cell r="AH572">
            <v>1383793</v>
          </cell>
          <cell r="AJ572">
            <v>-658288.79</v>
          </cell>
          <cell r="AL572">
            <v>-35</v>
          </cell>
          <cell r="AN572">
            <v>-230401.07650000002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H573">
            <v>150766692.16999999</v>
          </cell>
          <cell r="J573">
            <v>-169027.05000000002</v>
          </cell>
          <cell r="L573">
            <v>150597665.11999997</v>
          </cell>
          <cell r="N573">
            <v>-190872.37999999995</v>
          </cell>
          <cell r="P573">
            <v>150406792.73999998</v>
          </cell>
          <cell r="R573">
            <v>59699063</v>
          </cell>
          <cell r="T573">
            <v>2.1378843537414776</v>
          </cell>
          <cell r="V573">
            <v>3221411</v>
          </cell>
          <cell r="X573">
            <v>-169027.05000000002</v>
          </cell>
          <cell r="Z573">
            <v>-40</v>
          </cell>
          <cell r="AB573">
            <v>-67610.820000000007</v>
          </cell>
          <cell r="AD573">
            <v>62683836.130000003</v>
          </cell>
          <cell r="AF573">
            <v>2.1378843537414776</v>
          </cell>
          <cell r="AH573">
            <v>3217564</v>
          </cell>
          <cell r="AJ573">
            <v>-190872.37999999995</v>
          </cell>
          <cell r="AL573">
            <v>-40</v>
          </cell>
          <cell r="AN573">
            <v>-76348.951999999976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H574">
            <v>59656267.950000003</v>
          </cell>
          <cell r="J574">
            <v>-9819342.160000002</v>
          </cell>
          <cell r="L574">
            <v>49836925.789999999</v>
          </cell>
          <cell r="N574">
            <v>-5383008.0599999996</v>
          </cell>
          <cell r="P574">
            <v>44453917.729999997</v>
          </cell>
          <cell r="R574">
            <v>45470508</v>
          </cell>
          <cell r="T574">
            <v>3.6380750715264574</v>
          </cell>
          <cell r="V574">
            <v>1991722</v>
          </cell>
          <cell r="X574">
            <v>-9819342.160000002</v>
          </cell>
          <cell r="Z574">
            <v>-4</v>
          </cell>
          <cell r="AB574">
            <v>-392773.68640000006</v>
          </cell>
          <cell r="AD574">
            <v>37250114.153599992</v>
          </cell>
          <cell r="AF574">
            <v>3.6380750715264574</v>
          </cell>
          <cell r="AH574">
            <v>1715186</v>
          </cell>
          <cell r="AJ574">
            <v>-5383008.0599999996</v>
          </cell>
          <cell r="AL574">
            <v>-4</v>
          </cell>
          <cell r="AN574">
            <v>-215320.32239999998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H575">
            <v>2475610.15</v>
          </cell>
          <cell r="J575">
            <v>-133631.44000000003</v>
          </cell>
          <cell r="L575">
            <v>2341978.71</v>
          </cell>
          <cell r="N575">
            <v>-129233.09999999999</v>
          </cell>
          <cell r="P575">
            <v>2212745.61</v>
          </cell>
          <cell r="R575">
            <v>1948456</v>
          </cell>
          <cell r="T575">
            <v>4.799905454765085</v>
          </cell>
          <cell r="V575">
            <v>115620</v>
          </cell>
          <cell r="X575">
            <v>-133631.44000000003</v>
          </cell>
          <cell r="Z575">
            <v>-50</v>
          </cell>
          <cell r="AB575">
            <v>-66815.720000000016</v>
          </cell>
          <cell r="AD575">
            <v>1863628.84</v>
          </cell>
          <cell r="AF575">
            <v>4.799905454765085</v>
          </cell>
          <cell r="AH575">
            <v>109311</v>
          </cell>
          <cell r="AJ575">
            <v>-129233.09999999999</v>
          </cell>
          <cell r="AL575">
            <v>-50</v>
          </cell>
          <cell r="AN575">
            <v>-64616.55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H576">
            <v>22114089.91</v>
          </cell>
          <cell r="J576">
            <v>-302464.78999999998</v>
          </cell>
          <cell r="L576">
            <v>21811625.120000001</v>
          </cell>
          <cell r="N576">
            <v>-305276.86</v>
          </cell>
          <cell r="P576">
            <v>21506348.260000002</v>
          </cell>
          <cell r="R576">
            <v>8686486</v>
          </cell>
          <cell r="T576">
            <v>3.0555198447317591</v>
          </cell>
          <cell r="V576">
            <v>671079</v>
          </cell>
          <cell r="X576">
            <v>-302464.78999999998</v>
          </cell>
          <cell r="Z576">
            <v>-40</v>
          </cell>
          <cell r="AB576">
            <v>-120985.916</v>
          </cell>
          <cell r="AD576">
            <v>8934114.2940000016</v>
          </cell>
          <cell r="AF576">
            <v>3.0555198447317591</v>
          </cell>
          <cell r="AH576">
            <v>661795</v>
          </cell>
          <cell r="AJ576">
            <v>-305276.86</v>
          </cell>
          <cell r="AL576">
            <v>-40</v>
          </cell>
          <cell r="AN576">
            <v>-122110.74399999999</v>
          </cell>
          <cell r="AP576">
            <v>9168521.6900000013</v>
          </cell>
        </row>
        <row r="577">
          <cell r="F577" t="str">
            <v>TOTAL OREGON - DISTRIBUTION</v>
          </cell>
          <cell r="H577">
            <v>1746776175.6400003</v>
          </cell>
          <cell r="J577">
            <v>-24224628.900000002</v>
          </cell>
          <cell r="L577">
            <v>1722551546.7399998</v>
          </cell>
          <cell r="N577">
            <v>-20125495.890000001</v>
          </cell>
          <cell r="P577">
            <v>1702426050.8499999</v>
          </cell>
          <cell r="R577">
            <v>791511087</v>
          </cell>
          <cell r="V577">
            <v>49544018</v>
          </cell>
          <cell r="X577">
            <v>-24224628.900000002</v>
          </cell>
          <cell r="AB577">
            <v>-6519998.5529000014</v>
          </cell>
          <cell r="AD577">
            <v>810310477.54709995</v>
          </cell>
          <cell r="AH577">
            <v>48845677</v>
          </cell>
          <cell r="AJ577">
            <v>-20125495.890000001</v>
          </cell>
          <cell r="AN577">
            <v>-6486993.4618999986</v>
          </cell>
          <cell r="AP577">
            <v>832543665.19519997</v>
          </cell>
        </row>
        <row r="579">
          <cell r="F579" t="str">
            <v>WASHINGTON -  DISTRIBUTION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H580">
            <v>247443.24</v>
          </cell>
          <cell r="J580">
            <v>-3549.91</v>
          </cell>
          <cell r="L580">
            <v>243893.33</v>
          </cell>
          <cell r="N580">
            <v>-3754.04</v>
          </cell>
          <cell r="P580">
            <v>240139.28999999998</v>
          </cell>
          <cell r="R580">
            <v>147487</v>
          </cell>
          <cell r="T580">
            <v>1.6722311182766663</v>
          </cell>
          <cell r="V580">
            <v>4108</v>
          </cell>
          <cell r="X580">
            <v>-3549.91</v>
          </cell>
          <cell r="Z580">
            <v>0</v>
          </cell>
          <cell r="AB580">
            <v>0</v>
          </cell>
          <cell r="AD580">
            <v>148045.09</v>
          </cell>
          <cell r="AF580">
            <v>1.6722311182766663</v>
          </cell>
          <cell r="AH580">
            <v>4047</v>
          </cell>
          <cell r="AJ580">
            <v>-3754.04</v>
          </cell>
          <cell r="AL580">
            <v>0</v>
          </cell>
          <cell r="AN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H581">
            <v>2293943.6800000002</v>
          </cell>
          <cell r="J581">
            <v>-13259.560000000003</v>
          </cell>
          <cell r="L581">
            <v>2280684.12</v>
          </cell>
          <cell r="N581">
            <v>-13745.240000000002</v>
          </cell>
          <cell r="P581">
            <v>2266938.88</v>
          </cell>
          <cell r="R581">
            <v>789178</v>
          </cell>
          <cell r="T581">
            <v>1.5840078355910032</v>
          </cell>
          <cell r="V581">
            <v>36231</v>
          </cell>
          <cell r="X581">
            <v>-13259.560000000003</v>
          </cell>
          <cell r="Z581">
            <v>-5</v>
          </cell>
          <cell r="AB581">
            <v>-662.97800000000018</v>
          </cell>
          <cell r="AD581">
            <v>811486.46199999994</v>
          </cell>
          <cell r="AF581">
            <v>1.5840078355910032</v>
          </cell>
          <cell r="AH581">
            <v>36017</v>
          </cell>
          <cell r="AJ581">
            <v>-13745.240000000002</v>
          </cell>
          <cell r="AL581">
            <v>-5</v>
          </cell>
          <cell r="AN581">
            <v>-687.26200000000017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H582">
            <v>46674851.740000002</v>
          </cell>
          <cell r="J582">
            <v>-425074.05999999994</v>
          </cell>
          <cell r="L582">
            <v>46249777.68</v>
          </cell>
          <cell r="N582">
            <v>-432568.84000000014</v>
          </cell>
          <cell r="P582">
            <v>45817208.839999996</v>
          </cell>
          <cell r="R582">
            <v>15640913</v>
          </cell>
          <cell r="T582">
            <v>2.0580779966074889</v>
          </cell>
          <cell r="V582">
            <v>956231</v>
          </cell>
          <cell r="X582">
            <v>-425074.05999999994</v>
          </cell>
          <cell r="Z582">
            <v>-15</v>
          </cell>
          <cell r="AB582">
            <v>-63761.108999999997</v>
          </cell>
          <cell r="AD582">
            <v>16108308.831</v>
          </cell>
          <cell r="AF582">
            <v>2.0580779966074889</v>
          </cell>
          <cell r="AH582">
            <v>947405</v>
          </cell>
          <cell r="AJ582">
            <v>-432568.84000000014</v>
          </cell>
          <cell r="AL582">
            <v>-15</v>
          </cell>
          <cell r="AN582">
            <v>-64885.326000000023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H583">
            <v>919385.82</v>
          </cell>
          <cell r="J583">
            <v>-49098.7</v>
          </cell>
          <cell r="L583">
            <v>870287.12</v>
          </cell>
          <cell r="N583">
            <v>-46079.020000000004</v>
          </cell>
          <cell r="P583">
            <v>824208.1</v>
          </cell>
          <cell r="R583">
            <v>648464</v>
          </cell>
          <cell r="T583">
            <v>3.9900483561010271</v>
          </cell>
          <cell r="V583">
            <v>35704</v>
          </cell>
          <cell r="X583">
            <v>-49098.7</v>
          </cell>
          <cell r="Z583">
            <v>0</v>
          </cell>
          <cell r="AB583">
            <v>0</v>
          </cell>
          <cell r="AD583">
            <v>635069.30000000005</v>
          </cell>
          <cell r="AF583">
            <v>3.9900483561010271</v>
          </cell>
          <cell r="AH583">
            <v>33806</v>
          </cell>
          <cell r="AJ583">
            <v>-46079.020000000004</v>
          </cell>
          <cell r="AL583">
            <v>0</v>
          </cell>
          <cell r="AN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H584">
            <v>91889277.590000004</v>
          </cell>
          <cell r="J584">
            <v>-709915.85999999987</v>
          </cell>
          <cell r="L584">
            <v>91179361.730000004</v>
          </cell>
          <cell r="N584">
            <v>-730929.83999999973</v>
          </cell>
          <cell r="P584">
            <v>90448431.890000001</v>
          </cell>
          <cell r="R584">
            <v>51549234</v>
          </cell>
          <cell r="T584">
            <v>3.9511393160013975</v>
          </cell>
          <cell r="V584">
            <v>3616648</v>
          </cell>
          <cell r="X584">
            <v>-709915.85999999987</v>
          </cell>
          <cell r="Z584">
            <v>-100</v>
          </cell>
          <cell r="AB584">
            <v>-709915.85999999987</v>
          </cell>
          <cell r="AD584">
            <v>53746050.280000001</v>
          </cell>
          <cell r="AF584">
            <v>3.9511393160013975</v>
          </cell>
          <cell r="AH584">
            <v>3588184</v>
          </cell>
          <cell r="AJ584">
            <v>-730929.83999999973</v>
          </cell>
          <cell r="AL584">
            <v>-100</v>
          </cell>
          <cell r="AN584">
            <v>-730929.83999999973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H585">
            <v>58112821.68</v>
          </cell>
          <cell r="J585">
            <v>-466665.8600000001</v>
          </cell>
          <cell r="L585">
            <v>57646155.82</v>
          </cell>
          <cell r="N585">
            <v>-474856.06</v>
          </cell>
          <cell r="P585">
            <v>57171299.759999998</v>
          </cell>
          <cell r="R585">
            <v>25140562</v>
          </cell>
          <cell r="T585">
            <v>3.0123730702415088</v>
          </cell>
          <cell r="V585">
            <v>1743546</v>
          </cell>
          <cell r="X585">
            <v>-466665.8600000001</v>
          </cell>
          <cell r="Z585">
            <v>-50</v>
          </cell>
          <cell r="AB585">
            <v>-233332.93000000005</v>
          </cell>
          <cell r="AD585">
            <v>26184109.210000001</v>
          </cell>
          <cell r="AF585">
            <v>3.0123730702415088</v>
          </cell>
          <cell r="AH585">
            <v>1729365</v>
          </cell>
          <cell r="AJ585">
            <v>-474856.06</v>
          </cell>
          <cell r="AL585">
            <v>-50</v>
          </cell>
          <cell r="AN585">
            <v>-237428.03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H586">
            <v>16128475.470000001</v>
          </cell>
          <cell r="J586">
            <v>-54666.119999999995</v>
          </cell>
          <cell r="L586">
            <v>16073809.350000001</v>
          </cell>
          <cell r="N586">
            <v>-59802.9</v>
          </cell>
          <cell r="P586">
            <v>16014006.450000001</v>
          </cell>
          <cell r="R586">
            <v>7096010</v>
          </cell>
          <cell r="T586">
            <v>2.6077778880216163</v>
          </cell>
          <cell r="V586">
            <v>419882</v>
          </cell>
          <cell r="X586">
            <v>-54666.119999999995</v>
          </cell>
          <cell r="Z586">
            <v>-35</v>
          </cell>
          <cell r="AB586">
            <v>-19133.141999999996</v>
          </cell>
          <cell r="AD586">
            <v>7442092.7379999999</v>
          </cell>
          <cell r="AF586">
            <v>2.6077778880216163</v>
          </cell>
          <cell r="AH586">
            <v>418389</v>
          </cell>
          <cell r="AJ586">
            <v>-59802.9</v>
          </cell>
          <cell r="AL586">
            <v>-35</v>
          </cell>
          <cell r="AN586">
            <v>-20931.014999999999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H587">
            <v>22087000.699999999</v>
          </cell>
          <cell r="J587">
            <v>-80467.429999999978</v>
          </cell>
          <cell r="L587">
            <v>22006533.27</v>
          </cell>
          <cell r="N587">
            <v>-87604.23</v>
          </cell>
          <cell r="P587">
            <v>21918929.039999999</v>
          </cell>
          <cell r="R587">
            <v>8753498</v>
          </cell>
          <cell r="T587">
            <v>2.4422863965609589</v>
          </cell>
          <cell r="V587">
            <v>538445</v>
          </cell>
          <cell r="X587">
            <v>-80467.429999999978</v>
          </cell>
          <cell r="Z587">
            <v>-30</v>
          </cell>
          <cell r="AB587">
            <v>-24140.228999999996</v>
          </cell>
          <cell r="AD587">
            <v>9187335.341</v>
          </cell>
          <cell r="AF587">
            <v>2.4422863965609589</v>
          </cell>
          <cell r="AH587">
            <v>536393</v>
          </cell>
          <cell r="AJ587">
            <v>-87604.23</v>
          </cell>
          <cell r="AL587">
            <v>-30</v>
          </cell>
          <cell r="AN587">
            <v>-26281.269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H588">
            <v>98665673.599999994</v>
          </cell>
          <cell r="J588">
            <v>-942796.14999999991</v>
          </cell>
          <cell r="L588">
            <v>97722877.449999988</v>
          </cell>
          <cell r="N588">
            <v>-986856.3400000002</v>
          </cell>
          <cell r="P588">
            <v>96736021.109999985</v>
          </cell>
          <cell r="R588">
            <v>44762867</v>
          </cell>
          <cell r="T588">
            <v>2.8853911376151422</v>
          </cell>
          <cell r="V588">
            <v>2833289</v>
          </cell>
          <cell r="X588">
            <v>-942796.14999999991</v>
          </cell>
          <cell r="Z588">
            <v>-25</v>
          </cell>
          <cell r="AB588">
            <v>-235699.03749999998</v>
          </cell>
          <cell r="AD588">
            <v>46417660.8125</v>
          </cell>
          <cell r="AF588">
            <v>2.8853911376151422</v>
          </cell>
          <cell r="AH588">
            <v>2805450</v>
          </cell>
          <cell r="AJ588">
            <v>-986856.3400000002</v>
          </cell>
          <cell r="AL588">
            <v>-25</v>
          </cell>
          <cell r="AN588">
            <v>-246714.08500000005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H589">
            <v>18678214.690000001</v>
          </cell>
          <cell r="J589">
            <v>-165701.77999999997</v>
          </cell>
          <cell r="L589">
            <v>18512512.91</v>
          </cell>
          <cell r="N589">
            <v>-168902.88999999998</v>
          </cell>
          <cell r="P589">
            <v>18343610.02</v>
          </cell>
          <cell r="R589">
            <v>6580434</v>
          </cell>
          <cell r="T589">
            <v>1.8767060232874302</v>
          </cell>
          <cell r="V589">
            <v>348980</v>
          </cell>
          <cell r="X589">
            <v>-165701.77999999997</v>
          </cell>
          <cell r="Z589">
            <v>-30</v>
          </cell>
          <cell r="AB589">
            <v>-49710.533999999992</v>
          </cell>
          <cell r="AD589">
            <v>6714001.6859999998</v>
          </cell>
          <cell r="AF589">
            <v>1.8767060232874302</v>
          </cell>
          <cell r="AH589">
            <v>345841</v>
          </cell>
          <cell r="AJ589">
            <v>-168902.88999999998</v>
          </cell>
          <cell r="AL589">
            <v>-30</v>
          </cell>
          <cell r="AN589">
            <v>-50670.866999999991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H590">
            <v>32674705.210000001</v>
          </cell>
          <cell r="J590">
            <v>-34362.89</v>
          </cell>
          <cell r="L590">
            <v>32640342.32</v>
          </cell>
          <cell r="N590">
            <v>-38965.840000000004</v>
          </cell>
          <cell r="P590">
            <v>32601376.48</v>
          </cell>
          <cell r="R590">
            <v>12996138</v>
          </cell>
          <cell r="T590">
            <v>2.1378843537414776</v>
          </cell>
          <cell r="V590">
            <v>698180</v>
          </cell>
          <cell r="X590">
            <v>-34362.89</v>
          </cell>
          <cell r="Z590">
            <v>-50</v>
          </cell>
          <cell r="AB590">
            <v>-17181.445</v>
          </cell>
          <cell r="AD590">
            <v>13642773.664999999</v>
          </cell>
          <cell r="AF590">
            <v>2.1378843537414776</v>
          </cell>
          <cell r="AH590">
            <v>697396</v>
          </cell>
          <cell r="AJ590">
            <v>-38965.840000000004</v>
          </cell>
          <cell r="AL590">
            <v>-50</v>
          </cell>
          <cell r="AN590">
            <v>-19482.920000000002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H591">
            <v>11342266.380000001</v>
          </cell>
          <cell r="J591">
            <v>-614948.73</v>
          </cell>
          <cell r="L591">
            <v>10727317.65</v>
          </cell>
          <cell r="N591">
            <v>-144580.13999999993</v>
          </cell>
          <cell r="P591">
            <v>10582737.51</v>
          </cell>
          <cell r="R591">
            <v>2163232</v>
          </cell>
          <cell r="T591">
            <v>3.6380750715264574</v>
          </cell>
          <cell r="V591">
            <v>401454</v>
          </cell>
          <cell r="X591">
            <v>-614948.73</v>
          </cell>
          <cell r="Z591">
            <v>-1</v>
          </cell>
          <cell r="AB591">
            <v>-6149.4872999999998</v>
          </cell>
          <cell r="AD591">
            <v>1943587.7827000001</v>
          </cell>
          <cell r="AF591">
            <v>3.6380750715264574</v>
          </cell>
          <cell r="AH591">
            <v>387638</v>
          </cell>
          <cell r="AJ591">
            <v>-144580.13999999993</v>
          </cell>
          <cell r="AL591">
            <v>-1</v>
          </cell>
          <cell r="AN591">
            <v>-1445.8013999999994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H592">
            <v>521367.77</v>
          </cell>
          <cell r="J592">
            <v>-24219.030000000006</v>
          </cell>
          <cell r="L592">
            <v>497148.74</v>
          </cell>
          <cell r="N592">
            <v>-23583.059999999998</v>
          </cell>
          <cell r="P592">
            <v>473565.68</v>
          </cell>
          <cell r="R592">
            <v>357882</v>
          </cell>
          <cell r="T592">
            <v>4.799905454765085</v>
          </cell>
          <cell r="V592">
            <v>24444</v>
          </cell>
          <cell r="X592">
            <v>-24219.030000000006</v>
          </cell>
          <cell r="Z592">
            <v>-25</v>
          </cell>
          <cell r="AB592">
            <v>-6054.7575000000015</v>
          </cell>
          <cell r="AD592">
            <v>352052.21249999997</v>
          </cell>
          <cell r="AF592">
            <v>4.799905454765085</v>
          </cell>
          <cell r="AH592">
            <v>23297</v>
          </cell>
          <cell r="AJ592">
            <v>-23583.059999999998</v>
          </cell>
          <cell r="AL592">
            <v>-25</v>
          </cell>
          <cell r="AN592">
            <v>-5895.7650000000003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H593">
            <v>3992505.5</v>
          </cell>
          <cell r="J593">
            <v>-54002.430000000008</v>
          </cell>
          <cell r="L593">
            <v>3938503.07</v>
          </cell>
          <cell r="N593">
            <v>-54916.760000000017</v>
          </cell>
          <cell r="P593">
            <v>3883586.3099999996</v>
          </cell>
          <cell r="R593">
            <v>1745097</v>
          </cell>
          <cell r="T593">
            <v>3.0555198447317591</v>
          </cell>
          <cell r="V593">
            <v>121167</v>
          </cell>
          <cell r="X593">
            <v>-54002.430000000008</v>
          </cell>
          <cell r="Z593">
            <v>-30</v>
          </cell>
          <cell r="AB593">
            <v>-16200.729000000001</v>
          </cell>
          <cell r="AD593">
            <v>1796060.841</v>
          </cell>
          <cell r="AF593">
            <v>3.0555198447317591</v>
          </cell>
          <cell r="AH593">
            <v>119503</v>
          </cell>
          <cell r="AJ593">
            <v>-54916.760000000017</v>
          </cell>
          <cell r="AL593">
            <v>-30</v>
          </cell>
          <cell r="AN593">
            <v>-16475.028000000006</v>
          </cell>
          <cell r="AP593">
            <v>1844172.0530000001</v>
          </cell>
        </row>
        <row r="594">
          <cell r="F594" t="str">
            <v>TOTAL WASHINGTON - DISTRIBUTION</v>
          </cell>
          <cell r="H594">
            <v>404227933.06999993</v>
          </cell>
          <cell r="J594">
            <v>-3638728.5099999993</v>
          </cell>
          <cell r="L594">
            <v>400589204.56</v>
          </cell>
          <cell r="N594">
            <v>-3267145.2000000007</v>
          </cell>
          <cell r="P594">
            <v>397322059.35999995</v>
          </cell>
          <cell r="R594">
            <v>178370996</v>
          </cell>
          <cell r="V594">
            <v>11778309</v>
          </cell>
          <cell r="X594">
            <v>-3638728.5099999993</v>
          </cell>
          <cell r="AB594">
            <v>-1381942.2382999999</v>
          </cell>
          <cell r="AD594">
            <v>185128634.25170001</v>
          </cell>
          <cell r="AH594">
            <v>11672731</v>
          </cell>
          <cell r="AJ594">
            <v>-3267145.2000000007</v>
          </cell>
          <cell r="AN594">
            <v>-1421827.2083999997</v>
          </cell>
          <cell r="AP594">
            <v>192112392.84329998</v>
          </cell>
        </row>
        <row r="596">
          <cell r="F596" t="str">
            <v>WYOMING -  DISTRIBUTION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H597">
            <v>4393309.88</v>
          </cell>
          <cell r="J597">
            <v>-15474.660000000002</v>
          </cell>
          <cell r="L597">
            <v>4377835.22</v>
          </cell>
          <cell r="N597">
            <v>-17346.480000000003</v>
          </cell>
          <cell r="P597">
            <v>4360488.7399999993</v>
          </cell>
          <cell r="R597">
            <v>1686196</v>
          </cell>
          <cell r="T597">
            <v>1.6722311182766663</v>
          </cell>
          <cell r="V597">
            <v>73337</v>
          </cell>
          <cell r="X597">
            <v>-15474.660000000002</v>
          </cell>
          <cell r="Z597">
            <v>0</v>
          </cell>
          <cell r="AB597">
            <v>0</v>
          </cell>
          <cell r="AD597">
            <v>1744058.34</v>
          </cell>
          <cell r="AF597">
            <v>1.6722311182766663</v>
          </cell>
          <cell r="AH597">
            <v>73062</v>
          </cell>
          <cell r="AJ597">
            <v>-17346.480000000003</v>
          </cell>
          <cell r="AL597">
            <v>0</v>
          </cell>
          <cell r="AN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H598">
            <v>9446272.8200000003</v>
          </cell>
          <cell r="J598">
            <v>-30743.430000000008</v>
          </cell>
          <cell r="L598">
            <v>9415529.3900000006</v>
          </cell>
          <cell r="N598">
            <v>-32454.49</v>
          </cell>
          <cell r="P598">
            <v>9383074.9000000004</v>
          </cell>
          <cell r="R598">
            <v>2465434</v>
          </cell>
          <cell r="T598">
            <v>1.5840078355910032</v>
          </cell>
          <cell r="V598">
            <v>149386</v>
          </cell>
          <cell r="X598">
            <v>-30743.430000000008</v>
          </cell>
          <cell r="Z598">
            <v>-10</v>
          </cell>
          <cell r="AB598">
            <v>-3074.3430000000003</v>
          </cell>
          <cell r="AD598">
            <v>2581002.227</v>
          </cell>
          <cell r="AF598">
            <v>1.5840078355910032</v>
          </cell>
          <cell r="AH598">
            <v>148886</v>
          </cell>
          <cell r="AJ598">
            <v>-32454.49</v>
          </cell>
          <cell r="AL598">
            <v>-10</v>
          </cell>
          <cell r="AN598">
            <v>-3245.4490000000001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H599">
            <v>121468248.25</v>
          </cell>
          <cell r="J599">
            <v>-986698.88000000012</v>
          </cell>
          <cell r="L599">
            <v>120481549.37</v>
          </cell>
          <cell r="N599">
            <v>-1005782.8599999999</v>
          </cell>
          <cell r="P599">
            <v>119475766.51000001</v>
          </cell>
          <cell r="R599">
            <v>32709024</v>
          </cell>
          <cell r="T599">
            <v>2.0580779966074889</v>
          </cell>
          <cell r="V599">
            <v>2489758</v>
          </cell>
          <cell r="X599">
            <v>-986698.88000000012</v>
          </cell>
          <cell r="Z599">
            <v>-10</v>
          </cell>
          <cell r="AB599">
            <v>-98669.888000000006</v>
          </cell>
          <cell r="AD599">
            <v>34113413.232000001</v>
          </cell>
          <cell r="AF599">
            <v>2.0580779966074889</v>
          </cell>
          <cell r="AH599">
            <v>2469254</v>
          </cell>
          <cell r="AJ599">
            <v>-1005782.8599999999</v>
          </cell>
          <cell r="AL599">
            <v>-10</v>
          </cell>
          <cell r="AN599">
            <v>-100578.28599999998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H600">
            <v>2032169.02</v>
          </cell>
          <cell r="J600">
            <v>-350733.2</v>
          </cell>
          <cell r="L600">
            <v>1681435.82</v>
          </cell>
          <cell r="N600">
            <v>-299652.09999999998</v>
          </cell>
          <cell r="P600">
            <v>1381783.7200000002</v>
          </cell>
          <cell r="R600">
            <v>1760819</v>
          </cell>
          <cell r="T600">
            <v>3.9900483561010271</v>
          </cell>
          <cell r="V600">
            <v>74087</v>
          </cell>
          <cell r="X600">
            <v>-350733.2</v>
          </cell>
          <cell r="Z600">
            <v>0</v>
          </cell>
          <cell r="AB600">
            <v>0</v>
          </cell>
          <cell r="AD600">
            <v>1484172.8</v>
          </cell>
          <cell r="AF600">
            <v>3.9900483561010271</v>
          </cell>
          <cell r="AH600">
            <v>61112</v>
          </cell>
          <cell r="AJ600">
            <v>-299652.09999999998</v>
          </cell>
          <cell r="AL600">
            <v>0</v>
          </cell>
          <cell r="AN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H601">
            <v>120934818.95999999</v>
          </cell>
          <cell r="J601">
            <v>-1155195.9300000004</v>
          </cell>
          <cell r="L601">
            <v>119779623.02999999</v>
          </cell>
          <cell r="N601">
            <v>-1178630.3</v>
          </cell>
          <cell r="P601">
            <v>118600992.72999999</v>
          </cell>
          <cell r="R601">
            <v>59449242</v>
          </cell>
          <cell r="T601">
            <v>3.9511393160013975</v>
          </cell>
          <cell r="V601">
            <v>4755481</v>
          </cell>
          <cell r="X601">
            <v>-1155195.9300000004</v>
          </cell>
          <cell r="Z601">
            <v>-100</v>
          </cell>
          <cell r="AB601">
            <v>-1155195.9300000004</v>
          </cell>
          <cell r="AD601">
            <v>61894331.140000001</v>
          </cell>
          <cell r="AF601">
            <v>3.9511393160013975</v>
          </cell>
          <cell r="AH601">
            <v>4709375</v>
          </cell>
          <cell r="AJ601">
            <v>-1178630.3</v>
          </cell>
          <cell r="AL601">
            <v>-100</v>
          </cell>
          <cell r="AN601">
            <v>-1178630.3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H602">
            <v>95210832.609999999</v>
          </cell>
          <cell r="J602">
            <v>-937630.82999999973</v>
          </cell>
          <cell r="L602">
            <v>94273201.780000001</v>
          </cell>
          <cell r="N602">
            <v>-945725.05999999994</v>
          </cell>
          <cell r="P602">
            <v>93327476.719999999</v>
          </cell>
          <cell r="R602">
            <v>33637149</v>
          </cell>
          <cell r="T602">
            <v>3.0123730702415088</v>
          </cell>
          <cell r="V602">
            <v>2853983</v>
          </cell>
          <cell r="X602">
            <v>-937630.82999999973</v>
          </cell>
          <cell r="Z602">
            <v>-40</v>
          </cell>
          <cell r="AB602">
            <v>-375052.33199999988</v>
          </cell>
          <cell r="AD602">
            <v>35178448.838</v>
          </cell>
          <cell r="AF602">
            <v>3.0123730702415088</v>
          </cell>
          <cell r="AH602">
            <v>2825616</v>
          </cell>
          <cell r="AJ602">
            <v>-945725.05999999994</v>
          </cell>
          <cell r="AL602">
            <v>-40</v>
          </cell>
          <cell r="AN602">
            <v>-378290.02399999998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H603">
            <v>18647610.800000001</v>
          </cell>
          <cell r="J603">
            <v>-96438.890000000014</v>
          </cell>
          <cell r="L603">
            <v>18551171.91</v>
          </cell>
          <cell r="N603">
            <v>-105973.26</v>
          </cell>
          <cell r="P603">
            <v>18445198.649999999</v>
          </cell>
          <cell r="R603">
            <v>8096804</v>
          </cell>
          <cell r="T603">
            <v>2.6077778880216163</v>
          </cell>
          <cell r="V603">
            <v>485031</v>
          </cell>
          <cell r="X603">
            <v>-96438.890000000014</v>
          </cell>
          <cell r="Z603">
            <v>-40</v>
          </cell>
          <cell r="AB603">
            <v>-38575.556000000004</v>
          </cell>
          <cell r="AD603">
            <v>8446820.5539999995</v>
          </cell>
          <cell r="AF603">
            <v>2.6077778880216163</v>
          </cell>
          <cell r="AH603">
            <v>482392</v>
          </cell>
          <cell r="AJ603">
            <v>-105973.26</v>
          </cell>
          <cell r="AL603">
            <v>-40</v>
          </cell>
          <cell r="AN603">
            <v>-42389.303999999996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H604">
            <v>49408746.520000003</v>
          </cell>
          <cell r="J604">
            <v>-281602.68</v>
          </cell>
          <cell r="L604">
            <v>49127143.840000004</v>
          </cell>
          <cell r="N604">
            <v>-317592.45999999996</v>
          </cell>
          <cell r="P604">
            <v>48809551.380000003</v>
          </cell>
          <cell r="R604">
            <v>25641228</v>
          </cell>
          <cell r="T604">
            <v>2.4422863965609589</v>
          </cell>
          <cell r="V604">
            <v>1203264</v>
          </cell>
          <cell r="X604">
            <v>-281602.68</v>
          </cell>
          <cell r="Z604">
            <v>-35</v>
          </cell>
          <cell r="AB604">
            <v>-98560.937999999995</v>
          </cell>
          <cell r="AD604">
            <v>26464328.381999999</v>
          </cell>
          <cell r="AF604">
            <v>2.4422863965609589</v>
          </cell>
          <cell r="AH604">
            <v>1195947</v>
          </cell>
          <cell r="AJ604">
            <v>-317592.45999999996</v>
          </cell>
          <cell r="AL604">
            <v>-35</v>
          </cell>
          <cell r="AN604">
            <v>-111157.36099999998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H605">
            <v>97151040.079999998</v>
          </cell>
          <cell r="J605">
            <v>-1357695.4799999997</v>
          </cell>
          <cell r="L605">
            <v>95793344.599999994</v>
          </cell>
          <cell r="N605">
            <v>-1382238.4199999997</v>
          </cell>
          <cell r="P605">
            <v>94411106.179999992</v>
          </cell>
          <cell r="R605">
            <v>35782488</v>
          </cell>
          <cell r="T605">
            <v>2.8853911376151422</v>
          </cell>
          <cell r="V605">
            <v>2783600</v>
          </cell>
          <cell r="X605">
            <v>-1357695.4799999997</v>
          </cell>
          <cell r="Z605">
            <v>-25</v>
          </cell>
          <cell r="AB605">
            <v>-339423.86999999994</v>
          </cell>
          <cell r="AD605">
            <v>36868968.650000006</v>
          </cell>
          <cell r="AF605">
            <v>2.8853911376151422</v>
          </cell>
          <cell r="AH605">
            <v>2744071</v>
          </cell>
          <cell r="AJ605">
            <v>-1382238.4199999997</v>
          </cell>
          <cell r="AL605">
            <v>-25</v>
          </cell>
          <cell r="AN605">
            <v>-345559.60499999992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H606">
            <v>16139463.57</v>
          </cell>
          <cell r="J606">
            <v>-98366.030000000013</v>
          </cell>
          <cell r="L606">
            <v>16041097.540000001</v>
          </cell>
          <cell r="N606">
            <v>-101101.48999999999</v>
          </cell>
          <cell r="P606">
            <v>15939996.050000001</v>
          </cell>
          <cell r="R606">
            <v>4819984</v>
          </cell>
          <cell r="T606">
            <v>1.8767060232874302</v>
          </cell>
          <cell r="V606">
            <v>301967</v>
          </cell>
          <cell r="X606">
            <v>-98366.030000000013</v>
          </cell>
          <cell r="Z606">
            <v>-25</v>
          </cell>
          <cell r="AB606">
            <v>-24591.507500000003</v>
          </cell>
          <cell r="AD606">
            <v>4998993.4624999994</v>
          </cell>
          <cell r="AF606">
            <v>1.8767060232874302</v>
          </cell>
          <cell r="AH606">
            <v>300096</v>
          </cell>
          <cell r="AJ606">
            <v>-101101.48999999999</v>
          </cell>
          <cell r="AL606">
            <v>-25</v>
          </cell>
          <cell r="AN606">
            <v>-25275.372500000001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H607">
            <v>33312175.57</v>
          </cell>
          <cell r="J607">
            <v>-32431.019999999997</v>
          </cell>
          <cell r="L607">
            <v>33279744.550000001</v>
          </cell>
          <cell r="N607">
            <v>-43626.099999999984</v>
          </cell>
          <cell r="P607">
            <v>33236118.449999999</v>
          </cell>
          <cell r="R607">
            <v>13433743</v>
          </cell>
          <cell r="T607">
            <v>2.1378843537414776</v>
          </cell>
          <cell r="V607">
            <v>711829</v>
          </cell>
          <cell r="X607">
            <v>-32431.019999999997</v>
          </cell>
          <cell r="Z607">
            <v>-50</v>
          </cell>
          <cell r="AB607">
            <v>-16215.509999999998</v>
          </cell>
          <cell r="AD607">
            <v>14096925.470000001</v>
          </cell>
          <cell r="AF607">
            <v>2.1378843537414776</v>
          </cell>
          <cell r="AH607">
            <v>711016</v>
          </cell>
          <cell r="AJ607">
            <v>-43626.099999999984</v>
          </cell>
          <cell r="AL607">
            <v>-50</v>
          </cell>
          <cell r="AN607">
            <v>-21813.049999999992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H608">
            <v>14069838.99</v>
          </cell>
          <cell r="J608">
            <v>-209605.31999999998</v>
          </cell>
          <cell r="L608">
            <v>13860233.67</v>
          </cell>
          <cell r="N608">
            <v>-167392.81000000006</v>
          </cell>
          <cell r="P608">
            <v>13692840.859999999</v>
          </cell>
          <cell r="R608">
            <v>2549887</v>
          </cell>
          <cell r="T608">
            <v>3.6380750715264574</v>
          </cell>
          <cell r="V608">
            <v>508059</v>
          </cell>
          <cell r="X608">
            <v>-209605.31999999998</v>
          </cell>
          <cell r="Z608">
            <v>-2</v>
          </cell>
          <cell r="AB608">
            <v>-4192.1063999999997</v>
          </cell>
          <cell r="AD608">
            <v>2844148.5736000002</v>
          </cell>
          <cell r="AF608">
            <v>3.6380750715264574</v>
          </cell>
          <cell r="AH608">
            <v>501201</v>
          </cell>
          <cell r="AJ608">
            <v>-167392.81000000006</v>
          </cell>
          <cell r="AL608">
            <v>-2</v>
          </cell>
          <cell r="AN608">
            <v>-3347.8562000000011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H609">
            <v>931425.57</v>
          </cell>
          <cell r="J609">
            <v>-71258.12999999999</v>
          </cell>
          <cell r="L609">
            <v>860167.44</v>
          </cell>
          <cell r="N609">
            <v>-59568.689999999995</v>
          </cell>
          <cell r="P609">
            <v>800598.75</v>
          </cell>
          <cell r="R609">
            <v>880834</v>
          </cell>
          <cell r="T609">
            <v>4.799905454765085</v>
          </cell>
          <cell r="V609">
            <v>42997</v>
          </cell>
          <cell r="X609">
            <v>-71258.12999999999</v>
          </cell>
          <cell r="Z609">
            <v>-60</v>
          </cell>
          <cell r="AB609">
            <v>-42754.877999999997</v>
          </cell>
          <cell r="AD609">
            <v>809817.99199999997</v>
          </cell>
          <cell r="AF609">
            <v>4.799905454765085</v>
          </cell>
          <cell r="AH609">
            <v>39858</v>
          </cell>
          <cell r="AJ609">
            <v>-59568.689999999995</v>
          </cell>
          <cell r="AL609">
            <v>-60</v>
          </cell>
          <cell r="AN609">
            <v>-35741.214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H610">
            <v>9929128.1899999995</v>
          </cell>
          <cell r="J610">
            <v>-110888.71000000002</v>
          </cell>
          <cell r="L610">
            <v>9818239.4799999986</v>
          </cell>
          <cell r="N610">
            <v>-111932.35000000002</v>
          </cell>
          <cell r="P610">
            <v>9706307.129999999</v>
          </cell>
          <cell r="R610">
            <v>3496037</v>
          </cell>
          <cell r="T610">
            <v>3.0555198447317591</v>
          </cell>
          <cell r="V610">
            <v>301692</v>
          </cell>
          <cell r="X610">
            <v>-110888.71000000002</v>
          </cell>
          <cell r="Z610">
            <v>-45</v>
          </cell>
          <cell r="AB610">
            <v>-49899.919500000011</v>
          </cell>
          <cell r="AD610">
            <v>3636940.3705000002</v>
          </cell>
          <cell r="AF610">
            <v>3.0555198447317591</v>
          </cell>
          <cell r="AH610">
            <v>298288</v>
          </cell>
          <cell r="AJ610">
            <v>-111932.35000000002</v>
          </cell>
          <cell r="AL610">
            <v>-45</v>
          </cell>
          <cell r="AN610">
            <v>-50369.55750000001</v>
          </cell>
          <cell r="AP610">
            <v>3772926.463</v>
          </cell>
        </row>
        <row r="611">
          <cell r="F611" t="str">
            <v>TOTAL WYOMING - DISTRIBUTION</v>
          </cell>
          <cell r="H611">
            <v>593075080.83000016</v>
          </cell>
          <cell r="J611">
            <v>-5734763.1900000004</v>
          </cell>
          <cell r="L611">
            <v>587340317.6400001</v>
          </cell>
          <cell r="N611">
            <v>-5769016.8699999982</v>
          </cell>
          <cell r="P611">
            <v>581571300.76999998</v>
          </cell>
          <cell r="R611">
            <v>226408869</v>
          </cell>
          <cell r="V611">
            <v>16734471</v>
          </cell>
          <cell r="X611">
            <v>-5734763.1900000004</v>
          </cell>
          <cell r="AB611">
            <v>-2246206.7783999997</v>
          </cell>
          <cell r="AD611">
            <v>235162370.0316</v>
          </cell>
          <cell r="AH611">
            <v>16560174</v>
          </cell>
          <cell r="AJ611">
            <v>-5769016.8699999982</v>
          </cell>
          <cell r="AN611">
            <v>-2296397.3791999999</v>
          </cell>
          <cell r="AP611">
            <v>243657129.78240001</v>
          </cell>
        </row>
        <row r="613">
          <cell r="F613" t="str">
            <v>CALIFORNIA -  DISTRIBUTION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H614">
            <v>957954.51</v>
          </cell>
          <cell r="J614">
            <v>-22077.340000000004</v>
          </cell>
          <cell r="L614">
            <v>935877.17</v>
          </cell>
          <cell r="N614">
            <v>-22637.499999999993</v>
          </cell>
          <cell r="P614">
            <v>913239.67</v>
          </cell>
          <cell r="R614">
            <v>675373</v>
          </cell>
          <cell r="T614">
            <v>1.6722311182766663</v>
          </cell>
          <cell r="V614">
            <v>15835</v>
          </cell>
          <cell r="X614">
            <v>-22077.340000000004</v>
          </cell>
          <cell r="Z614">
            <v>0</v>
          </cell>
          <cell r="AB614">
            <v>0</v>
          </cell>
          <cell r="AD614">
            <v>669130.66</v>
          </cell>
          <cell r="AF614">
            <v>1.6722311182766663</v>
          </cell>
          <cell r="AH614">
            <v>15461</v>
          </cell>
          <cell r="AJ614">
            <v>-22637.499999999993</v>
          </cell>
          <cell r="AL614">
            <v>0</v>
          </cell>
          <cell r="AN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H615">
            <v>4045361.08</v>
          </cell>
          <cell r="J615">
            <v>-13051.719999999998</v>
          </cell>
          <cell r="L615">
            <v>4032309.36</v>
          </cell>
          <cell r="N615">
            <v>-13765.279999999999</v>
          </cell>
          <cell r="P615">
            <v>4018544.08</v>
          </cell>
          <cell r="R615">
            <v>745155</v>
          </cell>
          <cell r="T615">
            <v>1.5840078355910032</v>
          </cell>
          <cell r="V615">
            <v>63975</v>
          </cell>
          <cell r="X615">
            <v>-13051.719999999998</v>
          </cell>
          <cell r="Z615">
            <v>-5</v>
          </cell>
          <cell r="AB615">
            <v>-652.5859999999999</v>
          </cell>
          <cell r="AD615">
            <v>795425.69400000002</v>
          </cell>
          <cell r="AF615">
            <v>1.5840078355910032</v>
          </cell>
          <cell r="AH615">
            <v>63763</v>
          </cell>
          <cell r="AJ615">
            <v>-13765.279999999999</v>
          </cell>
          <cell r="AL615">
            <v>-5</v>
          </cell>
          <cell r="AN615">
            <v>-688.2639999999999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H616">
            <v>21982704.469999999</v>
          </cell>
          <cell r="J616">
            <v>-213252.23</v>
          </cell>
          <cell r="L616">
            <v>21769452.239999998</v>
          </cell>
          <cell r="N616">
            <v>-217072.17999999991</v>
          </cell>
          <cell r="P616">
            <v>21552380.059999999</v>
          </cell>
          <cell r="R616">
            <v>6095417</v>
          </cell>
          <cell r="T616">
            <v>2.0580779966074889</v>
          </cell>
          <cell r="V616">
            <v>450227</v>
          </cell>
          <cell r="X616">
            <v>-213252.23</v>
          </cell>
          <cell r="Z616">
            <v>-25</v>
          </cell>
          <cell r="AB616">
            <v>-53313.057500000003</v>
          </cell>
          <cell r="AD616">
            <v>6279078.7124999994</v>
          </cell>
          <cell r="AF616">
            <v>2.0580779966074889</v>
          </cell>
          <cell r="AH616">
            <v>445799</v>
          </cell>
          <cell r="AJ616">
            <v>-217072.17999999991</v>
          </cell>
          <cell r="AL616">
            <v>-25</v>
          </cell>
          <cell r="AN616">
            <v>-54268.044999999969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H617">
            <v>217010.27</v>
          </cell>
          <cell r="J617">
            <v>-61718.84</v>
          </cell>
          <cell r="L617">
            <v>155291.43</v>
          </cell>
          <cell r="N617">
            <v>-54077.86</v>
          </cell>
          <cell r="P617">
            <v>101213.56999999999</v>
          </cell>
          <cell r="R617">
            <v>217010</v>
          </cell>
          <cell r="T617">
            <v>3.9900483561010271</v>
          </cell>
          <cell r="V617">
            <v>7428</v>
          </cell>
          <cell r="X617">
            <v>-61718.84</v>
          </cell>
          <cell r="Z617">
            <v>0</v>
          </cell>
          <cell r="AB617">
            <v>0</v>
          </cell>
          <cell r="AD617">
            <v>162719.16</v>
          </cell>
          <cell r="AF617">
            <v>3.9900483561010271</v>
          </cell>
          <cell r="AH617">
            <v>5117</v>
          </cell>
          <cell r="AJ617">
            <v>-54077.86</v>
          </cell>
          <cell r="AL617">
            <v>0</v>
          </cell>
          <cell r="AN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H618">
            <v>56507875.689999998</v>
          </cell>
          <cell r="J618">
            <v>-464276.83999999997</v>
          </cell>
          <cell r="L618">
            <v>56043598.849999994</v>
          </cell>
          <cell r="N618">
            <v>-473228.21000000014</v>
          </cell>
          <cell r="P618">
            <v>55570370.639999993</v>
          </cell>
          <cell r="R618">
            <v>26706562</v>
          </cell>
          <cell r="T618">
            <v>3.9511393160013975</v>
          </cell>
          <cell r="V618">
            <v>2223533</v>
          </cell>
          <cell r="X618">
            <v>-464276.83999999997</v>
          </cell>
          <cell r="Z618">
            <v>-100</v>
          </cell>
          <cell r="AB618">
            <v>-464276.84</v>
          </cell>
          <cell r="AD618">
            <v>28001541.32</v>
          </cell>
          <cell r="AF618">
            <v>3.9511393160013975</v>
          </cell>
          <cell r="AH618">
            <v>2205012</v>
          </cell>
          <cell r="AJ618">
            <v>-473228.21000000014</v>
          </cell>
          <cell r="AL618">
            <v>-100</v>
          </cell>
          <cell r="AN618">
            <v>-473228.21000000014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H619">
            <v>32535099.370000001</v>
          </cell>
          <cell r="J619">
            <v>-247532.34000000005</v>
          </cell>
          <cell r="L619">
            <v>32287567.030000001</v>
          </cell>
          <cell r="N619">
            <v>-251551.68</v>
          </cell>
          <cell r="P619">
            <v>32036015.350000001</v>
          </cell>
          <cell r="R619">
            <v>16631695</v>
          </cell>
          <cell r="T619">
            <v>3.0123730702415088</v>
          </cell>
          <cell r="V619">
            <v>976350</v>
          </cell>
          <cell r="X619">
            <v>-247532.34000000005</v>
          </cell>
          <cell r="Z619">
            <v>-70</v>
          </cell>
          <cell r="AB619">
            <v>-173272.63800000004</v>
          </cell>
          <cell r="AD619">
            <v>17187240.022</v>
          </cell>
          <cell r="AF619">
            <v>3.0123730702415088</v>
          </cell>
          <cell r="AH619">
            <v>968833</v>
          </cell>
          <cell r="AJ619">
            <v>-251551.68</v>
          </cell>
          <cell r="AL619">
            <v>-70</v>
          </cell>
          <cell r="AN619">
            <v>-176086.17599999998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H620">
            <v>15694054.939999999</v>
          </cell>
          <cell r="J620">
            <v>-26013.7</v>
          </cell>
          <cell r="L620">
            <v>15668041.24</v>
          </cell>
          <cell r="N620">
            <v>-29665.29</v>
          </cell>
          <cell r="P620">
            <v>15638375.950000001</v>
          </cell>
          <cell r="R620">
            <v>8629012</v>
          </cell>
          <cell r="T620">
            <v>2.6077778880216163</v>
          </cell>
          <cell r="V620">
            <v>408927</v>
          </cell>
          <cell r="X620">
            <v>-26013.7</v>
          </cell>
          <cell r="Z620">
            <v>-45</v>
          </cell>
          <cell r="AB620">
            <v>-11706.165000000001</v>
          </cell>
          <cell r="AD620">
            <v>9000219.1350000016</v>
          </cell>
          <cell r="AF620">
            <v>2.6077778880216163</v>
          </cell>
          <cell r="AH620">
            <v>408201</v>
          </cell>
          <cell r="AJ620">
            <v>-29665.29</v>
          </cell>
          <cell r="AL620">
            <v>-45</v>
          </cell>
          <cell r="AN620">
            <v>-13349.380500000001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H621">
            <v>17026967.440000001</v>
          </cell>
          <cell r="J621">
            <v>-86769.11</v>
          </cell>
          <cell r="L621">
            <v>16940198.330000002</v>
          </cell>
          <cell r="N621">
            <v>-94143.910000000018</v>
          </cell>
          <cell r="P621">
            <v>16846054.420000002</v>
          </cell>
          <cell r="R621">
            <v>9081730</v>
          </cell>
          <cell r="T621">
            <v>2.4422863965609589</v>
          </cell>
          <cell r="V621">
            <v>414788</v>
          </cell>
          <cell r="X621">
            <v>-86769.11</v>
          </cell>
          <cell r="Z621">
            <v>-35</v>
          </cell>
          <cell r="AB621">
            <v>-30369.1885</v>
          </cell>
          <cell r="AD621">
            <v>9379379.7015000004</v>
          </cell>
          <cell r="AF621">
            <v>2.4422863965609589</v>
          </cell>
          <cell r="AH621">
            <v>412579</v>
          </cell>
          <cell r="AJ621">
            <v>-94143.910000000018</v>
          </cell>
          <cell r="AL621">
            <v>-35</v>
          </cell>
          <cell r="AN621">
            <v>-32950.368500000004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H622">
            <v>48077564.310000002</v>
          </cell>
          <cell r="J622">
            <v>-380839.03999999992</v>
          </cell>
          <cell r="L622">
            <v>47696725.270000003</v>
          </cell>
          <cell r="N622">
            <v>-333228.6700000001</v>
          </cell>
          <cell r="P622">
            <v>47363496.600000001</v>
          </cell>
          <cell r="R622">
            <v>21352124</v>
          </cell>
          <cell r="T622">
            <v>2.8853911376151422</v>
          </cell>
          <cell r="V622">
            <v>1381731</v>
          </cell>
          <cell r="X622">
            <v>-380839.03999999992</v>
          </cell>
          <cell r="Z622">
            <v>-35</v>
          </cell>
          <cell r="AB622">
            <v>-133293.66399999996</v>
          </cell>
          <cell r="AD622">
            <v>22219722.296</v>
          </cell>
          <cell r="AF622">
            <v>2.8853911376151422</v>
          </cell>
          <cell r="AH622">
            <v>1371430</v>
          </cell>
          <cell r="AJ622">
            <v>-333228.6700000001</v>
          </cell>
          <cell r="AL622">
            <v>-35</v>
          </cell>
          <cell r="AN622">
            <v>-116630.03450000002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H623">
            <v>8587694.1199999992</v>
          </cell>
          <cell r="J623">
            <v>-71159.85000000002</v>
          </cell>
          <cell r="L623">
            <v>8516534.2699999996</v>
          </cell>
          <cell r="N623">
            <v>-72509.450000000012</v>
          </cell>
          <cell r="P623">
            <v>8444024.8200000003</v>
          </cell>
          <cell r="R623">
            <v>2745116</v>
          </cell>
          <cell r="T623">
            <v>1.8767060232874302</v>
          </cell>
          <cell r="V623">
            <v>160498</v>
          </cell>
          <cell r="X623">
            <v>-71159.85000000002</v>
          </cell>
          <cell r="Z623">
            <v>-30</v>
          </cell>
          <cell r="AB623">
            <v>-21347.955000000005</v>
          </cell>
          <cell r="AD623">
            <v>2813106.1949999998</v>
          </cell>
          <cell r="AF623">
            <v>1.8767060232874302</v>
          </cell>
          <cell r="AH623">
            <v>159150</v>
          </cell>
          <cell r="AJ623">
            <v>-72509.450000000012</v>
          </cell>
          <cell r="AL623">
            <v>-30</v>
          </cell>
          <cell r="AN623">
            <v>-21752.835000000006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H624">
            <v>14558189.630000001</v>
          </cell>
          <cell r="J624">
            <v>-10708.050000000003</v>
          </cell>
          <cell r="L624">
            <v>14547481.58</v>
          </cell>
          <cell r="N624">
            <v>-12218.750000000002</v>
          </cell>
          <cell r="P624">
            <v>14535262.83</v>
          </cell>
          <cell r="R624">
            <v>5361852</v>
          </cell>
          <cell r="T624">
            <v>2.1378843537414776</v>
          </cell>
          <cell r="V624">
            <v>311123</v>
          </cell>
          <cell r="X624">
            <v>-10708.050000000003</v>
          </cell>
          <cell r="Z624">
            <v>-40</v>
          </cell>
          <cell r="AB624">
            <v>-4283.2200000000012</v>
          </cell>
          <cell r="AD624">
            <v>5657983.7300000004</v>
          </cell>
          <cell r="AF624">
            <v>2.1378843537414776</v>
          </cell>
          <cell r="AH624">
            <v>310878</v>
          </cell>
          <cell r="AJ624">
            <v>-12218.750000000002</v>
          </cell>
          <cell r="AL624">
            <v>-40</v>
          </cell>
          <cell r="AN624">
            <v>-4887.5000000000009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H625">
            <v>3901131.94</v>
          </cell>
          <cell r="J625">
            <v>-612039.84999999963</v>
          </cell>
          <cell r="L625">
            <v>3289092.0900000003</v>
          </cell>
          <cell r="N625">
            <v>-418157.45000000007</v>
          </cell>
          <cell r="P625">
            <v>2870934.64</v>
          </cell>
          <cell r="R625">
            <v>2876561</v>
          </cell>
          <cell r="T625">
            <v>3.6380750715264574</v>
          </cell>
          <cell r="V625">
            <v>130793</v>
          </cell>
          <cell r="X625">
            <v>-612039.84999999963</v>
          </cell>
          <cell r="Z625">
            <v>-4</v>
          </cell>
          <cell r="AB625">
            <v>-24481.593999999986</v>
          </cell>
          <cell r="AD625">
            <v>2370832.5560000003</v>
          </cell>
          <cell r="AF625">
            <v>3.6380750715264574</v>
          </cell>
          <cell r="AH625">
            <v>112053</v>
          </cell>
          <cell r="AJ625">
            <v>-418157.45000000007</v>
          </cell>
          <cell r="AL625">
            <v>-4</v>
          </cell>
          <cell r="AN625">
            <v>-16726.298000000003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H626">
            <v>271230.94</v>
          </cell>
          <cell r="J626">
            <v>-16604.160000000003</v>
          </cell>
          <cell r="L626">
            <v>254626.78</v>
          </cell>
          <cell r="N626">
            <v>-15928.840000000006</v>
          </cell>
          <cell r="P626">
            <v>238697.94</v>
          </cell>
          <cell r="R626">
            <v>223984</v>
          </cell>
          <cell r="T626">
            <v>4.799905454765085</v>
          </cell>
          <cell r="V626">
            <v>12620</v>
          </cell>
          <cell r="X626">
            <v>-16604.160000000003</v>
          </cell>
          <cell r="Z626">
            <v>-50</v>
          </cell>
          <cell r="AB626">
            <v>-8302.0800000000017</v>
          </cell>
          <cell r="AD626">
            <v>211697.76</v>
          </cell>
          <cell r="AF626">
            <v>4.799905454765085</v>
          </cell>
          <cell r="AH626">
            <v>11840</v>
          </cell>
          <cell r="AJ626">
            <v>-15928.840000000006</v>
          </cell>
          <cell r="AL626">
            <v>-50</v>
          </cell>
          <cell r="AN626">
            <v>-7964.4200000000019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H627">
            <v>672642.15</v>
          </cell>
          <cell r="J627">
            <v>-19444.850000000002</v>
          </cell>
          <cell r="L627">
            <v>653197.30000000005</v>
          </cell>
          <cell r="N627">
            <v>-19303.990000000002</v>
          </cell>
          <cell r="P627">
            <v>633893.31000000006</v>
          </cell>
          <cell r="R627">
            <v>323710</v>
          </cell>
          <cell r="T627">
            <v>3.0555198447317591</v>
          </cell>
          <cell r="V627">
            <v>20256</v>
          </cell>
          <cell r="X627">
            <v>-19444.850000000002</v>
          </cell>
          <cell r="Z627">
            <v>-30</v>
          </cell>
          <cell r="AB627">
            <v>-5833.4550000000008</v>
          </cell>
          <cell r="AD627">
            <v>318687.69500000001</v>
          </cell>
          <cell r="AF627">
            <v>3.0555198447317591</v>
          </cell>
          <cell r="AH627">
            <v>19664</v>
          </cell>
          <cell r="AJ627">
            <v>-19303.990000000002</v>
          </cell>
          <cell r="AL627">
            <v>-30</v>
          </cell>
          <cell r="AN627">
            <v>-5791.197000000001</v>
          </cell>
          <cell r="AP627">
            <v>313256.50800000003</v>
          </cell>
        </row>
        <row r="628">
          <cell r="F628" t="str">
            <v>TOTAL CALIFORNIA - DISTRIBUTION</v>
          </cell>
          <cell r="H628">
            <v>225035480.86000001</v>
          </cell>
          <cell r="J628">
            <v>-2245487.9200000004</v>
          </cell>
          <cell r="L628">
            <v>222789992.94000006</v>
          </cell>
          <cell r="N628">
            <v>-2027489.06</v>
          </cell>
          <cell r="P628">
            <v>220762503.88</v>
          </cell>
          <cell r="R628">
            <v>101665301</v>
          </cell>
          <cell r="V628">
            <v>6578084</v>
          </cell>
          <cell r="X628">
            <v>-2245487.9200000004</v>
          </cell>
          <cell r="AB628">
            <v>-931132.44300000009</v>
          </cell>
          <cell r="AD628">
            <v>105066764.63699999</v>
          </cell>
          <cell r="AH628">
            <v>6509780</v>
          </cell>
          <cell r="AJ628">
            <v>-2027489.06</v>
          </cell>
          <cell r="AN628">
            <v>-924322.72850000008</v>
          </cell>
          <cell r="AP628">
            <v>108624732.8485</v>
          </cell>
        </row>
        <row r="630">
          <cell r="F630" t="str">
            <v>UTAH -  DISTRIBUTION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H631">
            <v>7985479</v>
          </cell>
          <cell r="J631">
            <v>-3203.62</v>
          </cell>
          <cell r="L631">
            <v>7982275.3799999999</v>
          </cell>
          <cell r="N631">
            <v>-3780.4100000000008</v>
          </cell>
          <cell r="P631">
            <v>7978494.9699999997</v>
          </cell>
          <cell r="R631">
            <v>2264604</v>
          </cell>
          <cell r="T631">
            <v>1.6722311182766663</v>
          </cell>
          <cell r="V631">
            <v>133509</v>
          </cell>
          <cell r="X631">
            <v>-3203.62</v>
          </cell>
          <cell r="Z631">
            <v>0</v>
          </cell>
          <cell r="AB631">
            <v>0</v>
          </cell>
          <cell r="AD631">
            <v>2394909.38</v>
          </cell>
          <cell r="AF631">
            <v>1.6722311182766663</v>
          </cell>
          <cell r="AH631">
            <v>133450</v>
          </cell>
          <cell r="AJ631">
            <v>-3780.4100000000008</v>
          </cell>
          <cell r="AL631">
            <v>0</v>
          </cell>
          <cell r="AN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H632">
            <v>44279566.990000002</v>
          </cell>
          <cell r="J632">
            <v>-165796.44</v>
          </cell>
          <cell r="L632">
            <v>44113770.550000004</v>
          </cell>
          <cell r="N632">
            <v>-179281.35</v>
          </cell>
          <cell r="P632">
            <v>43934489.200000003</v>
          </cell>
          <cell r="R632">
            <v>7812225</v>
          </cell>
          <cell r="T632">
            <v>1.5840078355910032</v>
          </cell>
          <cell r="V632">
            <v>700079</v>
          </cell>
          <cell r="X632">
            <v>-165796.44</v>
          </cell>
          <cell r="Z632">
            <v>0</v>
          </cell>
          <cell r="AB632">
            <v>0</v>
          </cell>
          <cell r="AD632">
            <v>8346507.5599999996</v>
          </cell>
          <cell r="AF632">
            <v>1.5840078355910032</v>
          </cell>
          <cell r="AH632">
            <v>697346</v>
          </cell>
          <cell r="AJ632">
            <v>-179281.35</v>
          </cell>
          <cell r="AL632">
            <v>0</v>
          </cell>
          <cell r="AN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H633">
            <v>411291117.56</v>
          </cell>
          <cell r="J633">
            <v>-4411309.7699999986</v>
          </cell>
          <cell r="L633">
            <v>406879807.79000002</v>
          </cell>
          <cell r="N633">
            <v>-4430828.3899999997</v>
          </cell>
          <cell r="P633">
            <v>402448979.40000004</v>
          </cell>
          <cell r="R633">
            <v>84338221</v>
          </cell>
          <cell r="T633">
            <v>2.0580779966074889</v>
          </cell>
          <cell r="V633">
            <v>8419298</v>
          </cell>
          <cell r="X633">
            <v>-4411309.7699999986</v>
          </cell>
          <cell r="Z633">
            <v>-10</v>
          </cell>
          <cell r="AB633">
            <v>-441130.9769999999</v>
          </cell>
          <cell r="AD633">
            <v>87905078.253000006</v>
          </cell>
          <cell r="AF633">
            <v>2.0580779966074889</v>
          </cell>
          <cell r="AH633">
            <v>8328309</v>
          </cell>
          <cell r="AJ633">
            <v>-4430828.3899999997</v>
          </cell>
          <cell r="AL633">
            <v>-10</v>
          </cell>
          <cell r="AN633">
            <v>-443082.83899999998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H634">
            <v>5594695.6299999999</v>
          </cell>
          <cell r="J634">
            <v>-92231.839999999967</v>
          </cell>
          <cell r="L634">
            <v>5502463.79</v>
          </cell>
          <cell r="N634">
            <v>-101784.29000000002</v>
          </cell>
          <cell r="P634">
            <v>5400679.5</v>
          </cell>
          <cell r="R634">
            <v>2525598</v>
          </cell>
          <cell r="T634">
            <v>3.9900483561010271</v>
          </cell>
          <cell r="V634">
            <v>221391</v>
          </cell>
          <cell r="X634">
            <v>-92231.839999999967</v>
          </cell>
          <cell r="Z634">
            <v>0</v>
          </cell>
          <cell r="AB634">
            <v>0</v>
          </cell>
          <cell r="AD634">
            <v>2654757.16</v>
          </cell>
          <cell r="AF634">
            <v>3.9900483561010271</v>
          </cell>
          <cell r="AH634">
            <v>217520</v>
          </cell>
          <cell r="AJ634">
            <v>-101784.29000000002</v>
          </cell>
          <cell r="AL634">
            <v>0</v>
          </cell>
          <cell r="AN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H635">
            <v>319266142.94</v>
          </cell>
          <cell r="J635">
            <v>-3685833.669999999</v>
          </cell>
          <cell r="L635">
            <v>315580309.26999998</v>
          </cell>
          <cell r="N635">
            <v>-3719577.2199999997</v>
          </cell>
          <cell r="P635">
            <v>311860732.04999995</v>
          </cell>
          <cell r="R635">
            <v>145599209</v>
          </cell>
          <cell r="T635">
            <v>3.9511393160013975</v>
          </cell>
          <cell r="V635">
            <v>12541834</v>
          </cell>
          <cell r="X635">
            <v>-3685833.669999999</v>
          </cell>
          <cell r="Z635">
            <v>-80</v>
          </cell>
          <cell r="AB635">
            <v>-2948666.9359999988</v>
          </cell>
          <cell r="AD635">
            <v>151506542.39400002</v>
          </cell>
          <cell r="AF635">
            <v>3.9511393160013975</v>
          </cell>
          <cell r="AH635">
            <v>12395535</v>
          </cell>
          <cell r="AJ635">
            <v>-3719577.2199999997</v>
          </cell>
          <cell r="AL635">
            <v>-80</v>
          </cell>
          <cell r="AN635">
            <v>-2975661.7759999996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H636">
            <v>209693253.62</v>
          </cell>
          <cell r="J636">
            <v>-2361658.2900000005</v>
          </cell>
          <cell r="L636">
            <v>207331595.33000001</v>
          </cell>
          <cell r="N636">
            <v>-2383111.2199999997</v>
          </cell>
          <cell r="P636">
            <v>204948484.11000001</v>
          </cell>
          <cell r="R636">
            <v>81885423</v>
          </cell>
          <cell r="T636">
            <v>3.0123730702415088</v>
          </cell>
          <cell r="V636">
            <v>6281172</v>
          </cell>
          <cell r="X636">
            <v>-2361658.2900000005</v>
          </cell>
          <cell r="Z636">
            <v>-45</v>
          </cell>
          <cell r="AB636">
            <v>-1062746.2305000003</v>
          </cell>
          <cell r="AD636">
            <v>84742190.479499996</v>
          </cell>
          <cell r="AF636">
            <v>3.0123730702415088</v>
          </cell>
          <cell r="AH636">
            <v>6209707</v>
          </cell>
          <cell r="AJ636">
            <v>-2383111.2199999997</v>
          </cell>
          <cell r="AL636">
            <v>-45</v>
          </cell>
          <cell r="AN636">
            <v>-1072400.0489999999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H637">
            <v>169200100.50999999</v>
          </cell>
          <cell r="J637">
            <v>-534912.79</v>
          </cell>
          <cell r="L637">
            <v>168665187.72</v>
          </cell>
          <cell r="N637">
            <v>-561644.18000000017</v>
          </cell>
          <cell r="P637">
            <v>168103543.53999999</v>
          </cell>
          <cell r="R637">
            <v>53099432</v>
          </cell>
          <cell r="T637">
            <v>2.6077778880216163</v>
          </cell>
          <cell r="V637">
            <v>4405388</v>
          </cell>
          <cell r="X637">
            <v>-534912.79</v>
          </cell>
          <cell r="Z637">
            <v>-50</v>
          </cell>
          <cell r="AB637">
            <v>-267456.39500000002</v>
          </cell>
          <cell r="AD637">
            <v>56702450.814999998</v>
          </cell>
          <cell r="AF637">
            <v>2.6077778880216163</v>
          </cell>
          <cell r="AH637">
            <v>4391090</v>
          </cell>
          <cell r="AJ637">
            <v>-561644.18000000017</v>
          </cell>
          <cell r="AL637">
            <v>-50</v>
          </cell>
          <cell r="AN637">
            <v>-280822.09000000008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H638">
            <v>467447484.77999997</v>
          </cell>
          <cell r="J638">
            <v>-2062969.63</v>
          </cell>
          <cell r="L638">
            <v>465384515.14999998</v>
          </cell>
          <cell r="N638">
            <v>-2181852.1600000001</v>
          </cell>
          <cell r="P638">
            <v>463202662.98999995</v>
          </cell>
          <cell r="R638">
            <v>148349943</v>
          </cell>
          <cell r="T638">
            <v>2.4422863965609589</v>
          </cell>
          <cell r="V638">
            <v>11391215</v>
          </cell>
          <cell r="X638">
            <v>-2062969.63</v>
          </cell>
          <cell r="Z638">
            <v>-25</v>
          </cell>
          <cell r="AB638">
            <v>-515742.40749999997</v>
          </cell>
          <cell r="AD638">
            <v>157162445.96250001</v>
          </cell>
          <cell r="AF638">
            <v>2.4422863965609589</v>
          </cell>
          <cell r="AH638">
            <v>11339379</v>
          </cell>
          <cell r="AJ638">
            <v>-2181852.1600000001</v>
          </cell>
          <cell r="AL638">
            <v>-25</v>
          </cell>
          <cell r="AN638">
            <v>-545463.04000000004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H639">
            <v>427468015.19999999</v>
          </cell>
          <cell r="J639">
            <v>-5029853.9700000007</v>
          </cell>
          <cell r="L639">
            <v>422438161.22999996</v>
          </cell>
          <cell r="N639">
            <v>-5082532.7300000014</v>
          </cell>
          <cell r="P639">
            <v>417355628.49999994</v>
          </cell>
          <cell r="R639">
            <v>111936868</v>
          </cell>
          <cell r="T639">
            <v>2.8853911376151422</v>
          </cell>
          <cell r="V639">
            <v>12261559</v>
          </cell>
          <cell r="X639">
            <v>-5029853.9700000007</v>
          </cell>
          <cell r="Z639">
            <v>-5</v>
          </cell>
          <cell r="AB639">
            <v>-251492.69850000003</v>
          </cell>
          <cell r="AD639">
            <v>118917080.33149999</v>
          </cell>
          <cell r="AF639">
            <v>2.8853911376151422</v>
          </cell>
          <cell r="AH639">
            <v>12115668</v>
          </cell>
          <cell r="AJ639">
            <v>-5082532.7300000014</v>
          </cell>
          <cell r="AL639">
            <v>-5</v>
          </cell>
          <cell r="AN639">
            <v>-254126.63650000005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H640">
            <v>224795047.11000001</v>
          </cell>
          <cell r="J640">
            <v>-186.42</v>
          </cell>
          <cell r="L640">
            <v>224794860.69000003</v>
          </cell>
          <cell r="N640">
            <v>-292.74</v>
          </cell>
          <cell r="P640">
            <v>224794567.95000002</v>
          </cell>
          <cell r="R640">
            <v>60929367</v>
          </cell>
          <cell r="T640">
            <v>1.8259301984447318</v>
          </cell>
          <cell r="V640">
            <v>4104599</v>
          </cell>
          <cell r="X640">
            <v>-186.42</v>
          </cell>
          <cell r="Z640">
            <v>-25</v>
          </cell>
          <cell r="AB640">
            <v>-46.604999999999997</v>
          </cell>
          <cell r="AD640">
            <v>65033732.975000001</v>
          </cell>
          <cell r="AF640">
            <v>1.8259301984447318</v>
          </cell>
          <cell r="AH640">
            <v>4104595</v>
          </cell>
          <cell r="AJ640">
            <v>-292.74</v>
          </cell>
          <cell r="AL640">
            <v>-25</v>
          </cell>
          <cell r="AN640">
            <v>-73.185000000000002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H641">
            <v>73237990.219999999</v>
          </cell>
          <cell r="J641">
            <v>-4438175.9100000011</v>
          </cell>
          <cell r="L641">
            <v>68799814.310000002</v>
          </cell>
          <cell r="N641">
            <v>-2354651.3100000005</v>
          </cell>
          <cell r="P641">
            <v>66445163</v>
          </cell>
          <cell r="R641">
            <v>30909193</v>
          </cell>
          <cell r="T641">
            <v>3.6380750715264574</v>
          </cell>
          <cell r="V641">
            <v>2583721</v>
          </cell>
          <cell r="X641">
            <v>-4438175.9100000011</v>
          </cell>
          <cell r="Z641">
            <v>-2</v>
          </cell>
          <cell r="AB641">
            <v>-88763.51820000002</v>
          </cell>
          <cell r="AD641">
            <v>28965974.571800001</v>
          </cell>
          <cell r="AF641">
            <v>3.6380750715264574</v>
          </cell>
          <cell r="AH641">
            <v>2460157</v>
          </cell>
          <cell r="AJ641">
            <v>-2354651.3100000005</v>
          </cell>
          <cell r="AL641">
            <v>-2</v>
          </cell>
          <cell r="AN641">
            <v>-47093.026200000008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H642">
            <v>4418312.74</v>
          </cell>
          <cell r="J642">
            <v>-165442.84</v>
          </cell>
          <cell r="L642">
            <v>4252869.9000000004</v>
          </cell>
          <cell r="N642">
            <v>-164316.82000000004</v>
          </cell>
          <cell r="P642">
            <v>4088553.0800000005</v>
          </cell>
          <cell r="R642">
            <v>2696560</v>
          </cell>
          <cell r="T642">
            <v>4.799905454765085</v>
          </cell>
          <cell r="V642">
            <v>208104</v>
          </cell>
          <cell r="X642">
            <v>-165442.84</v>
          </cell>
          <cell r="Z642">
            <v>-60</v>
          </cell>
          <cell r="AB642">
            <v>-99265.703999999998</v>
          </cell>
          <cell r="AD642">
            <v>2639955.4560000002</v>
          </cell>
          <cell r="AF642">
            <v>4.799905454765085</v>
          </cell>
          <cell r="AH642">
            <v>200190</v>
          </cell>
          <cell r="AJ642">
            <v>-164316.82000000004</v>
          </cell>
          <cell r="AL642">
            <v>-60</v>
          </cell>
          <cell r="AN642">
            <v>-98590.092000000033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H643">
            <v>23767481.890000001</v>
          </cell>
          <cell r="J643">
            <v>-610747.67999999993</v>
          </cell>
          <cell r="L643">
            <v>23156734.210000001</v>
          </cell>
          <cell r="N643">
            <v>-624435.74000000022</v>
          </cell>
          <cell r="P643">
            <v>22532298.469999999</v>
          </cell>
          <cell r="R643">
            <v>10488494</v>
          </cell>
          <cell r="T643">
            <v>3.0555198447317591</v>
          </cell>
          <cell r="V643">
            <v>716889</v>
          </cell>
          <cell r="X643">
            <v>-610747.67999999993</v>
          </cell>
          <cell r="Z643">
            <v>-20</v>
          </cell>
          <cell r="AB643">
            <v>-122149.53599999998</v>
          </cell>
          <cell r="AD643">
            <v>10472485.784</v>
          </cell>
          <cell r="AF643">
            <v>3.0555198447317591</v>
          </cell>
          <cell r="AH643">
            <v>698019</v>
          </cell>
          <cell r="AJ643">
            <v>-624435.74000000022</v>
          </cell>
          <cell r="AL643">
            <v>-20</v>
          </cell>
          <cell r="AN643">
            <v>-124887.14800000004</v>
          </cell>
          <cell r="AP643">
            <v>10421181.896</v>
          </cell>
        </row>
        <row r="644">
          <cell r="F644" t="str">
            <v>TOTAL UTAH - DISTRIBUTION</v>
          </cell>
          <cell r="H644">
            <v>2388444688.1899996</v>
          </cell>
          <cell r="J644">
            <v>-23562322.869999997</v>
          </cell>
          <cell r="L644">
            <v>2364882365.3200002</v>
          </cell>
          <cell r="N644">
            <v>-21788088.560000002</v>
          </cell>
          <cell r="P644">
            <v>2343094276.7599998</v>
          </cell>
          <cell r="R644">
            <v>742835137</v>
          </cell>
          <cell r="V644">
            <v>63968758</v>
          </cell>
          <cell r="X644">
            <v>-23562322.869999997</v>
          </cell>
          <cell r="AB644">
            <v>-5797461.0077</v>
          </cell>
          <cell r="AD644">
            <v>777444111.12230003</v>
          </cell>
          <cell r="AH644">
            <v>63290965</v>
          </cell>
          <cell r="AJ644">
            <v>-21788088.560000002</v>
          </cell>
          <cell r="AN644">
            <v>-5842199.8816999998</v>
          </cell>
          <cell r="AP644">
            <v>813104787.68060005</v>
          </cell>
        </row>
        <row r="646">
          <cell r="F646" t="str">
            <v>IDAHO -  DISTRIBUTION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H647">
            <v>1085196.3400000001</v>
          </cell>
          <cell r="J647">
            <v>-1042.26</v>
          </cell>
          <cell r="L647">
            <v>1084154.08</v>
          </cell>
          <cell r="N647">
            <v>-1246.22</v>
          </cell>
          <cell r="P647">
            <v>1082907.8600000001</v>
          </cell>
          <cell r="R647">
            <v>372140</v>
          </cell>
          <cell r="T647">
            <v>1.6722311182766663</v>
          </cell>
          <cell r="V647">
            <v>18138</v>
          </cell>
          <cell r="X647">
            <v>-1042.26</v>
          </cell>
          <cell r="Z647">
            <v>0</v>
          </cell>
          <cell r="AB647">
            <v>0</v>
          </cell>
          <cell r="AD647">
            <v>389235.74</v>
          </cell>
          <cell r="AF647">
            <v>1.6722311182766663</v>
          </cell>
          <cell r="AH647">
            <v>18119</v>
          </cell>
          <cell r="AJ647">
            <v>-1246.22</v>
          </cell>
          <cell r="AL647">
            <v>0</v>
          </cell>
          <cell r="AN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H648">
            <v>2161811.3199999998</v>
          </cell>
          <cell r="J648">
            <v>-8935.57</v>
          </cell>
          <cell r="L648">
            <v>2152875.75</v>
          </cell>
          <cell r="N648">
            <v>-9308.6499999999978</v>
          </cell>
          <cell r="P648">
            <v>2143567.1</v>
          </cell>
          <cell r="R648">
            <v>392262</v>
          </cell>
          <cell r="T648">
            <v>1.5840078355910032</v>
          </cell>
          <cell r="V648">
            <v>34172</v>
          </cell>
          <cell r="X648">
            <v>-8935.57</v>
          </cell>
          <cell r="Z648">
            <v>0</v>
          </cell>
          <cell r="AB648">
            <v>0</v>
          </cell>
          <cell r="AD648">
            <v>417498.43</v>
          </cell>
          <cell r="AF648">
            <v>1.5840078355910032</v>
          </cell>
          <cell r="AH648">
            <v>34028</v>
          </cell>
          <cell r="AJ648">
            <v>-9308.6499999999978</v>
          </cell>
          <cell r="AL648">
            <v>0</v>
          </cell>
          <cell r="AN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H649">
            <v>28289569.09</v>
          </cell>
          <cell r="J649">
            <v>-212195.33000000005</v>
          </cell>
          <cell r="L649">
            <v>28077373.760000002</v>
          </cell>
          <cell r="N649">
            <v>-218336.24</v>
          </cell>
          <cell r="P649">
            <v>27859037.520000003</v>
          </cell>
          <cell r="R649">
            <v>8003683</v>
          </cell>
          <cell r="T649">
            <v>2.0580779966074889</v>
          </cell>
          <cell r="V649">
            <v>580038</v>
          </cell>
          <cell r="X649">
            <v>-212195.33000000005</v>
          </cell>
          <cell r="Z649">
            <v>-10</v>
          </cell>
          <cell r="AB649">
            <v>-21219.533000000003</v>
          </cell>
          <cell r="AD649">
            <v>8350306.1370000001</v>
          </cell>
          <cell r="AF649">
            <v>2.0580779966074889</v>
          </cell>
          <cell r="AH649">
            <v>575607</v>
          </cell>
          <cell r="AJ649">
            <v>-218336.24</v>
          </cell>
          <cell r="AL649">
            <v>-10</v>
          </cell>
          <cell r="AN649">
            <v>-21833.624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H650">
            <v>388613.07</v>
          </cell>
          <cell r="J650">
            <v>-9498.36</v>
          </cell>
          <cell r="L650">
            <v>379114.71</v>
          </cell>
          <cell r="N650">
            <v>-10807.849999999999</v>
          </cell>
          <cell r="P650">
            <v>368306.86000000004</v>
          </cell>
          <cell r="R650">
            <v>225995</v>
          </cell>
          <cell r="T650">
            <v>3.9900483561010271</v>
          </cell>
          <cell r="V650">
            <v>15316</v>
          </cell>
          <cell r="X650">
            <v>-9498.36</v>
          </cell>
          <cell r="Z650">
            <v>0</v>
          </cell>
          <cell r="AB650">
            <v>0</v>
          </cell>
          <cell r="AD650">
            <v>231812.64</v>
          </cell>
          <cell r="AF650">
            <v>3.9900483561010271</v>
          </cell>
          <cell r="AH650">
            <v>14911</v>
          </cell>
          <cell r="AJ650">
            <v>-10807.849999999999</v>
          </cell>
          <cell r="AL650">
            <v>0</v>
          </cell>
          <cell r="AN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H651">
            <v>68677210.629999995</v>
          </cell>
          <cell r="J651">
            <v>-807811.11</v>
          </cell>
          <cell r="L651">
            <v>67869399.519999996</v>
          </cell>
          <cell r="N651">
            <v>-815269.68999999983</v>
          </cell>
          <cell r="P651">
            <v>67054129.829999998</v>
          </cell>
          <cell r="R651">
            <v>48900524</v>
          </cell>
          <cell r="T651">
            <v>3.9511393160013975</v>
          </cell>
          <cell r="V651">
            <v>2697573</v>
          </cell>
          <cell r="X651">
            <v>-807811.11</v>
          </cell>
          <cell r="Z651">
            <v>-80</v>
          </cell>
          <cell r="AB651">
            <v>-646248.88799999992</v>
          </cell>
          <cell r="AD651">
            <v>50144037.002000004</v>
          </cell>
          <cell r="AF651">
            <v>3.9511393160013975</v>
          </cell>
          <cell r="AH651">
            <v>2665508</v>
          </cell>
          <cell r="AJ651">
            <v>-815269.68999999983</v>
          </cell>
          <cell r="AL651">
            <v>-80</v>
          </cell>
          <cell r="AN651">
            <v>-652215.75199999986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H652">
            <v>34559097.719999999</v>
          </cell>
          <cell r="J652">
            <v>-454260.7699999999</v>
          </cell>
          <cell r="L652">
            <v>34104836.949999996</v>
          </cell>
          <cell r="N652">
            <v>-458541.14000000013</v>
          </cell>
          <cell r="P652">
            <v>33646295.809999995</v>
          </cell>
          <cell r="R652">
            <v>17615868</v>
          </cell>
          <cell r="T652">
            <v>3.0123730702415088</v>
          </cell>
          <cell r="V652">
            <v>1034207</v>
          </cell>
          <cell r="X652">
            <v>-454260.7699999999</v>
          </cell>
          <cell r="Z652">
            <v>-30</v>
          </cell>
          <cell r="AB652">
            <v>-136278.23099999997</v>
          </cell>
          <cell r="AD652">
            <v>18059535.999000002</v>
          </cell>
          <cell r="AF652">
            <v>3.0123730702415088</v>
          </cell>
          <cell r="AH652">
            <v>1020458</v>
          </cell>
          <cell r="AJ652">
            <v>-458541.14000000013</v>
          </cell>
          <cell r="AL652">
            <v>-30</v>
          </cell>
          <cell r="AN652">
            <v>-137562.34200000003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H653">
            <v>7887911.9299999997</v>
          </cell>
          <cell r="J653">
            <v>-25513.390000000007</v>
          </cell>
          <cell r="L653">
            <v>7862398.54</v>
          </cell>
          <cell r="N653">
            <v>-26782.3</v>
          </cell>
          <cell r="P653">
            <v>7835616.2400000002</v>
          </cell>
          <cell r="R653">
            <v>2149995</v>
          </cell>
          <cell r="T653">
            <v>2.6077778880216163</v>
          </cell>
          <cell r="V653">
            <v>205367</v>
          </cell>
          <cell r="X653">
            <v>-25513.390000000007</v>
          </cell>
          <cell r="Z653">
            <v>-40</v>
          </cell>
          <cell r="AB653">
            <v>-10205.356000000003</v>
          </cell>
          <cell r="AD653">
            <v>2319643.2539999997</v>
          </cell>
          <cell r="AF653">
            <v>2.6077778880216163</v>
          </cell>
          <cell r="AH653">
            <v>204685</v>
          </cell>
          <cell r="AJ653">
            <v>-26782.3</v>
          </cell>
          <cell r="AL653">
            <v>-40</v>
          </cell>
          <cell r="AN653">
            <v>-10712.92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H654">
            <v>24598549.670000002</v>
          </cell>
          <cell r="J654">
            <v>-116565.03</v>
          </cell>
          <cell r="L654">
            <v>24481984.640000001</v>
          </cell>
          <cell r="N654">
            <v>-123187.44999999998</v>
          </cell>
          <cell r="P654">
            <v>24358797.190000001</v>
          </cell>
          <cell r="R654">
            <v>7061265</v>
          </cell>
          <cell r="T654">
            <v>2.4422863965609589</v>
          </cell>
          <cell r="V654">
            <v>599344</v>
          </cell>
          <cell r="X654">
            <v>-116565.03</v>
          </cell>
          <cell r="Z654">
            <v>-15</v>
          </cell>
          <cell r="AB654">
            <v>-17484.754499999999</v>
          </cell>
          <cell r="AD654">
            <v>7526559.2154999999</v>
          </cell>
          <cell r="AF654">
            <v>2.4422863965609589</v>
          </cell>
          <cell r="AH654">
            <v>596416</v>
          </cell>
          <cell r="AJ654">
            <v>-123187.44999999998</v>
          </cell>
          <cell r="AL654">
            <v>-15</v>
          </cell>
          <cell r="AN654">
            <v>-18478.117499999997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H655">
            <v>69825543.019999996</v>
          </cell>
          <cell r="J655">
            <v>-895669.44</v>
          </cell>
          <cell r="L655">
            <v>68929873.579999998</v>
          </cell>
          <cell r="N655">
            <v>-905383.94000000006</v>
          </cell>
          <cell r="P655">
            <v>68024489.640000001</v>
          </cell>
          <cell r="R655">
            <v>18661692</v>
          </cell>
          <cell r="T655">
            <v>2.8853911376151422</v>
          </cell>
          <cell r="V655">
            <v>2001818</v>
          </cell>
          <cell r="X655">
            <v>-895669.44</v>
          </cell>
          <cell r="Z655">
            <v>-5</v>
          </cell>
          <cell r="AB655">
            <v>-44783.471999999994</v>
          </cell>
          <cell r="AD655">
            <v>19723057.088</v>
          </cell>
          <cell r="AF655">
            <v>2.8853911376151422</v>
          </cell>
          <cell r="AH655">
            <v>1975835</v>
          </cell>
          <cell r="AJ655">
            <v>-905383.94000000006</v>
          </cell>
          <cell r="AL655">
            <v>-5</v>
          </cell>
          <cell r="AN655">
            <v>-45269.197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H656">
            <v>30457923.969999999</v>
          </cell>
          <cell r="J656">
            <v>0</v>
          </cell>
          <cell r="L656">
            <v>30457923.969999999</v>
          </cell>
          <cell r="N656">
            <v>0</v>
          </cell>
          <cell r="P656">
            <v>30457923.969999999</v>
          </cell>
          <cell r="R656">
            <v>7747154</v>
          </cell>
          <cell r="T656">
            <v>1.8259301984447318</v>
          </cell>
          <cell r="V656">
            <v>556140</v>
          </cell>
          <cell r="X656">
            <v>0</v>
          </cell>
          <cell r="Z656">
            <v>-25</v>
          </cell>
          <cell r="AB656">
            <v>0</v>
          </cell>
          <cell r="AD656">
            <v>8303294</v>
          </cell>
          <cell r="AF656">
            <v>1.8259301984447318</v>
          </cell>
          <cell r="AH656">
            <v>556140</v>
          </cell>
          <cell r="AJ656">
            <v>0</v>
          </cell>
          <cell r="AL656">
            <v>-25</v>
          </cell>
          <cell r="AN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H657">
            <v>13315346.99</v>
          </cell>
          <cell r="J657">
            <v>-1106970.9100000001</v>
          </cell>
          <cell r="L657">
            <v>12208376.08</v>
          </cell>
          <cell r="N657">
            <v>-874386.27</v>
          </cell>
          <cell r="P657">
            <v>11333989.810000001</v>
          </cell>
          <cell r="R657">
            <v>7704248</v>
          </cell>
          <cell r="T657">
            <v>3.6380750715264574</v>
          </cell>
          <cell r="V657">
            <v>464286</v>
          </cell>
          <cell r="X657">
            <v>-1106970.9100000001</v>
          </cell>
          <cell r="Z657">
            <v>-3</v>
          </cell>
          <cell r="AB657">
            <v>-33209.127300000007</v>
          </cell>
          <cell r="AD657">
            <v>7028353.9627</v>
          </cell>
          <cell r="AF657">
            <v>3.6380750715264574</v>
          </cell>
          <cell r="AH657">
            <v>428244</v>
          </cell>
          <cell r="AJ657">
            <v>-874386.27</v>
          </cell>
          <cell r="AL657">
            <v>-3</v>
          </cell>
          <cell r="AN657">
            <v>-26231.588100000001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H658">
            <v>169110.18</v>
          </cell>
          <cell r="J658">
            <v>-6289.75</v>
          </cell>
          <cell r="L658">
            <v>162820.43</v>
          </cell>
          <cell r="N658">
            <v>-6254.6699999999992</v>
          </cell>
          <cell r="P658">
            <v>156565.75999999998</v>
          </cell>
          <cell r="R658">
            <v>82913</v>
          </cell>
          <cell r="T658">
            <v>4.799905454765085</v>
          </cell>
          <cell r="V658">
            <v>7966</v>
          </cell>
          <cell r="X658">
            <v>-6289.75</v>
          </cell>
          <cell r="Z658">
            <v>-45</v>
          </cell>
          <cell r="AB658">
            <v>-2830.3874999999998</v>
          </cell>
          <cell r="AD658">
            <v>81758.862500000003</v>
          </cell>
          <cell r="AF658">
            <v>4.799905454765085</v>
          </cell>
          <cell r="AH658">
            <v>7665</v>
          </cell>
          <cell r="AJ658">
            <v>-6254.6699999999992</v>
          </cell>
          <cell r="AL658">
            <v>-45</v>
          </cell>
          <cell r="AN658">
            <v>-2814.6014999999998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H659">
            <v>618578.57999999996</v>
          </cell>
          <cell r="J659">
            <v>-16270.509999999998</v>
          </cell>
          <cell r="L659">
            <v>602308.06999999995</v>
          </cell>
          <cell r="N659">
            <v>-16637.259999999998</v>
          </cell>
          <cell r="P659">
            <v>585670.80999999994</v>
          </cell>
          <cell r="R659">
            <v>254528</v>
          </cell>
          <cell r="T659">
            <v>3.0555198447317591</v>
          </cell>
          <cell r="V659">
            <v>18652</v>
          </cell>
          <cell r="X659">
            <v>-16270.509999999998</v>
          </cell>
          <cell r="Z659">
            <v>-20</v>
          </cell>
          <cell r="AB659">
            <v>-3254.1019999999994</v>
          </cell>
          <cell r="AD659">
            <v>253655.38799999998</v>
          </cell>
          <cell r="AF659">
            <v>3.0555198447317591</v>
          </cell>
          <cell r="AH659">
            <v>18149</v>
          </cell>
          <cell r="AJ659">
            <v>-16637.259999999998</v>
          </cell>
          <cell r="AL659">
            <v>-20</v>
          </cell>
          <cell r="AN659">
            <v>-3327.4519999999993</v>
          </cell>
          <cell r="AP659">
            <v>251839.67599999998</v>
          </cell>
        </row>
        <row r="660">
          <cell r="F660" t="str">
            <v>TOTAL IDAHO - DISTRIBUTION</v>
          </cell>
          <cell r="H660">
            <v>282034462.50999993</v>
          </cell>
          <cell r="J660">
            <v>-3661022.4299999997</v>
          </cell>
          <cell r="L660">
            <v>278373440.07999998</v>
          </cell>
          <cell r="N660">
            <v>-3466141.6799999997</v>
          </cell>
          <cell r="P660">
            <v>274907298.39999998</v>
          </cell>
          <cell r="R660">
            <v>119172267</v>
          </cell>
          <cell r="V660">
            <v>8233017</v>
          </cell>
          <cell r="X660">
            <v>-3661022.4299999997</v>
          </cell>
          <cell r="AB660">
            <v>-915513.85129999998</v>
          </cell>
          <cell r="AD660">
            <v>122828747.71869998</v>
          </cell>
          <cell r="AH660">
            <v>8115765</v>
          </cell>
          <cell r="AJ660">
            <v>-3466141.6799999997</v>
          </cell>
          <cell r="AN660">
            <v>-918445.5941000001</v>
          </cell>
          <cell r="AP660">
            <v>126559925.44460002</v>
          </cell>
        </row>
        <row r="662">
          <cell r="E662" t="str">
            <v>TOTAL DISTRIBUTION PLANT</v>
          </cell>
          <cell r="H662">
            <v>5639593821.1000023</v>
          </cell>
          <cell r="J662">
            <v>-63066953.82</v>
          </cell>
          <cell r="L662">
            <v>5576526867.2800007</v>
          </cell>
          <cell r="N662">
            <v>-56443377.260000005</v>
          </cell>
          <cell r="P662">
            <v>5520083490.0200014</v>
          </cell>
          <cell r="R662">
            <v>2159963657</v>
          </cell>
          <cell r="V662">
            <v>156836657</v>
          </cell>
          <cell r="X662">
            <v>-63066953.82</v>
          </cell>
          <cell r="AB662">
            <v>-17792254.871600002</v>
          </cell>
          <cell r="AD662">
            <v>2235941105.3084011</v>
          </cell>
          <cell r="AH662">
            <v>154995092</v>
          </cell>
          <cell r="AJ662">
            <v>-56443377.260000005</v>
          </cell>
          <cell r="AN662">
            <v>-17890186.253800005</v>
          </cell>
          <cell r="AP662">
            <v>2316602633.7946005</v>
          </cell>
        </row>
        <row r="665">
          <cell r="E665" t="str">
            <v>GENERAL PLANT</v>
          </cell>
        </row>
        <row r="667">
          <cell r="F667" t="str">
            <v>OREGON - GENERAL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H668">
            <v>73351600.510000005</v>
          </cell>
          <cell r="J668">
            <v>-521891.11999999988</v>
          </cell>
          <cell r="L668">
            <v>72829709.390000001</v>
          </cell>
          <cell r="N668">
            <v>-531686.21</v>
          </cell>
          <cell r="P668">
            <v>72298023.180000007</v>
          </cell>
          <cell r="R668">
            <v>14715408</v>
          </cell>
          <cell r="T668">
            <v>2.2128641370603295</v>
          </cell>
          <cell r="V668">
            <v>1617397</v>
          </cell>
          <cell r="X668">
            <v>-521891.11999999988</v>
          </cell>
          <cell r="Z668">
            <v>-10</v>
          </cell>
          <cell r="AB668">
            <v>-52189.111999999994</v>
          </cell>
          <cell r="AD668">
            <v>15758724.768000001</v>
          </cell>
          <cell r="AF668">
            <v>2.2128641370603295</v>
          </cell>
          <cell r="AH668">
            <v>1605740</v>
          </cell>
          <cell r="AJ668">
            <v>-531686.21</v>
          </cell>
          <cell r="AL668">
            <v>-10</v>
          </cell>
          <cell r="AN668">
            <v>-53168.620999999999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H669">
            <v>11309407.76</v>
          </cell>
          <cell r="J669">
            <v>-865929.22999999986</v>
          </cell>
          <cell r="L669">
            <v>10443478.529999999</v>
          </cell>
          <cell r="N669">
            <v>-899525.05</v>
          </cell>
          <cell r="P669">
            <v>9543953.4799999986</v>
          </cell>
          <cell r="R669">
            <v>4261815</v>
          </cell>
          <cell r="T669">
            <v>7.6251295584541134</v>
          </cell>
          <cell r="V669">
            <v>829343</v>
          </cell>
          <cell r="X669">
            <v>-865929.22999999986</v>
          </cell>
          <cell r="Z669">
            <v>10</v>
          </cell>
          <cell r="AB669">
            <v>86592.922999999995</v>
          </cell>
          <cell r="AD669">
            <v>4311821.6930000009</v>
          </cell>
          <cell r="AF669">
            <v>7.6251295584541134</v>
          </cell>
          <cell r="AH669">
            <v>762034</v>
          </cell>
          <cell r="AJ669">
            <v>-899525.05</v>
          </cell>
          <cell r="AL669">
            <v>10</v>
          </cell>
          <cell r="AN669">
            <v>89952.505000000005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H670">
            <v>10847610.24</v>
          </cell>
          <cell r="J670">
            <v>-545404.56000000029</v>
          </cell>
          <cell r="L670">
            <v>10302205.68</v>
          </cell>
          <cell r="N670">
            <v>-540218.33999999985</v>
          </cell>
          <cell r="P670">
            <v>9761987.3399999999</v>
          </cell>
          <cell r="R670">
            <v>4264475</v>
          </cell>
          <cell r="T670">
            <v>5.0511041420662437</v>
          </cell>
          <cell r="V670">
            <v>534150</v>
          </cell>
          <cell r="X670">
            <v>-545404.56000000029</v>
          </cell>
          <cell r="Z670">
            <v>10</v>
          </cell>
          <cell r="AB670">
            <v>54540.456000000035</v>
          </cell>
          <cell r="AD670">
            <v>4307760.8959999997</v>
          </cell>
          <cell r="AF670">
            <v>5.0511041420662437</v>
          </cell>
          <cell r="AH670">
            <v>506732</v>
          </cell>
          <cell r="AJ670">
            <v>-540218.33999999985</v>
          </cell>
          <cell r="AL670">
            <v>10</v>
          </cell>
          <cell r="AN670">
            <v>54021.833999999988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H671">
            <v>3429180.7</v>
          </cell>
          <cell r="J671">
            <v>-48785.400000000009</v>
          </cell>
          <cell r="L671">
            <v>3380395.3000000003</v>
          </cell>
          <cell r="N671">
            <v>-52664.21</v>
          </cell>
          <cell r="P671">
            <v>3327731.0900000003</v>
          </cell>
          <cell r="R671">
            <v>818188</v>
          </cell>
          <cell r="T671">
            <v>2.4524502195796849</v>
          </cell>
          <cell r="V671">
            <v>83501</v>
          </cell>
          <cell r="X671">
            <v>-48785.400000000009</v>
          </cell>
          <cell r="Z671">
            <v>15</v>
          </cell>
          <cell r="AB671">
            <v>7317.8100000000013</v>
          </cell>
          <cell r="AD671">
            <v>860221.41</v>
          </cell>
          <cell r="AF671">
            <v>2.4524502195796849</v>
          </cell>
          <cell r="AH671">
            <v>82257</v>
          </cell>
          <cell r="AJ671">
            <v>-52664.21</v>
          </cell>
          <cell r="AL671">
            <v>15</v>
          </cell>
          <cell r="AN671">
            <v>7899.6315000000004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H672">
            <v>7861988.6600000001</v>
          </cell>
          <cell r="J672">
            <v>-945439.93000000017</v>
          </cell>
          <cell r="L672">
            <v>6916548.7300000004</v>
          </cell>
          <cell r="N672">
            <v>-751248.93</v>
          </cell>
          <cell r="P672">
            <v>6165299.8000000007</v>
          </cell>
          <cell r="R672">
            <v>2395766</v>
          </cell>
          <cell r="T672">
            <v>9.7067622610240765</v>
          </cell>
          <cell r="V672">
            <v>717259</v>
          </cell>
          <cell r="X672">
            <v>-945439.93000000017</v>
          </cell>
          <cell r="Z672">
            <v>15</v>
          </cell>
          <cell r="AB672">
            <v>141815.98950000003</v>
          </cell>
          <cell r="AD672">
            <v>2309401.0595</v>
          </cell>
          <cell r="AF672">
            <v>9.7067622610240765</v>
          </cell>
          <cell r="AH672">
            <v>634912</v>
          </cell>
          <cell r="AJ672">
            <v>-751248.93</v>
          </cell>
          <cell r="AL672">
            <v>15</v>
          </cell>
          <cell r="AN672">
            <v>112687.33950000002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H673">
            <v>28086567.010000002</v>
          </cell>
          <cell r="J673">
            <v>-1485781</v>
          </cell>
          <cell r="L673">
            <v>26600786.010000002</v>
          </cell>
          <cell r="N673">
            <v>-1533782.3699999999</v>
          </cell>
          <cell r="P673">
            <v>25067003.640000001</v>
          </cell>
          <cell r="R673">
            <v>7000292</v>
          </cell>
          <cell r="T673">
            <v>5.3912563839152963</v>
          </cell>
          <cell r="V673">
            <v>1474168</v>
          </cell>
          <cell r="X673">
            <v>-1485781</v>
          </cell>
          <cell r="Z673">
            <v>20</v>
          </cell>
          <cell r="AB673">
            <v>297156.2</v>
          </cell>
          <cell r="AD673">
            <v>7285835.2000000002</v>
          </cell>
          <cell r="AF673">
            <v>5.3912563839152963</v>
          </cell>
          <cell r="AH673">
            <v>1392772</v>
          </cell>
          <cell r="AJ673">
            <v>-1533782.3699999999</v>
          </cell>
          <cell r="AL673">
            <v>20</v>
          </cell>
          <cell r="AN673">
            <v>306756.47399999999</v>
          </cell>
          <cell r="AP673">
            <v>7451581.3039999995</v>
          </cell>
        </row>
        <row r="674">
          <cell r="F674" t="str">
            <v>TOTAL OREGON - GENERAL</v>
          </cell>
          <cell r="H674">
            <v>134886354.88</v>
          </cell>
          <cell r="J674">
            <v>-4413231.24</v>
          </cell>
          <cell r="L674">
            <v>130473123.64</v>
          </cell>
          <cell r="N674">
            <v>-4309125.1099999994</v>
          </cell>
          <cell r="P674">
            <v>126163998.53000002</v>
          </cell>
          <cell r="R674">
            <v>33455944</v>
          </cell>
          <cell r="V674">
            <v>5255818</v>
          </cell>
          <cell r="X674">
            <v>-4413231.24</v>
          </cell>
          <cell r="AB674">
            <v>535234.26650000014</v>
          </cell>
          <cell r="AD674">
            <v>34833765.026500002</v>
          </cell>
          <cell r="AH674">
            <v>4984447</v>
          </cell>
          <cell r="AJ674">
            <v>-4309125.1099999994</v>
          </cell>
          <cell r="AN674">
            <v>518149.163</v>
          </cell>
          <cell r="AP674">
            <v>36027236.079500005</v>
          </cell>
        </row>
        <row r="676">
          <cell r="F676" t="str">
            <v>AZ, CO, MT, ETC. - GENERAL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H677">
            <v>383797.68</v>
          </cell>
          <cell r="J677">
            <v>-4734.58</v>
          </cell>
          <cell r="L677">
            <v>379063.1</v>
          </cell>
          <cell r="N677">
            <v>-4972.09</v>
          </cell>
          <cell r="P677">
            <v>374091.00999999995</v>
          </cell>
          <cell r="R677">
            <v>195161</v>
          </cell>
          <cell r="T677">
            <v>2.2128641370603295</v>
          </cell>
          <cell r="V677">
            <v>8441</v>
          </cell>
          <cell r="X677">
            <v>-4734.58</v>
          </cell>
          <cell r="Z677">
            <v>0</v>
          </cell>
          <cell r="AB677">
            <v>0</v>
          </cell>
          <cell r="AD677">
            <v>198867.42</v>
          </cell>
          <cell r="AF677">
            <v>2.2128641370603295</v>
          </cell>
          <cell r="AH677">
            <v>8333</v>
          </cell>
          <cell r="AJ677">
            <v>-4972.09</v>
          </cell>
          <cell r="AL677">
            <v>0</v>
          </cell>
          <cell r="AN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H678">
            <v>581852</v>
          </cell>
          <cell r="J678">
            <v>-77548.089999999982</v>
          </cell>
          <cell r="L678">
            <v>504303.91000000003</v>
          </cell>
          <cell r="N678">
            <v>-45117.910000000011</v>
          </cell>
          <cell r="P678">
            <v>459186</v>
          </cell>
          <cell r="R678">
            <v>253279</v>
          </cell>
          <cell r="T678">
            <v>7.6251295584541134</v>
          </cell>
          <cell r="V678">
            <v>41410</v>
          </cell>
          <cell r="X678">
            <v>-77548.089999999982</v>
          </cell>
          <cell r="Z678">
            <v>0</v>
          </cell>
          <cell r="AB678">
            <v>0</v>
          </cell>
          <cell r="AD678">
            <v>217140.91000000003</v>
          </cell>
          <cell r="AF678">
            <v>7.6251295584541134</v>
          </cell>
          <cell r="AH678">
            <v>36734</v>
          </cell>
          <cell r="AJ678">
            <v>-45117.910000000011</v>
          </cell>
          <cell r="AL678">
            <v>0</v>
          </cell>
          <cell r="AN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H679">
            <v>292979.93</v>
          </cell>
          <cell r="J679">
            <v>-19850.62</v>
          </cell>
          <cell r="L679">
            <v>273129.31</v>
          </cell>
          <cell r="N679">
            <v>-17779.900000000001</v>
          </cell>
          <cell r="P679">
            <v>255349.41</v>
          </cell>
          <cell r="R679">
            <v>137848</v>
          </cell>
          <cell r="T679">
            <v>5.0511041420662437</v>
          </cell>
          <cell r="V679">
            <v>14297</v>
          </cell>
          <cell r="X679">
            <v>-19850.62</v>
          </cell>
          <cell r="Z679">
            <v>15</v>
          </cell>
          <cell r="AB679">
            <v>2977.5929999999998</v>
          </cell>
          <cell r="AD679">
            <v>135271.973</v>
          </cell>
          <cell r="AF679">
            <v>5.0511041420662437</v>
          </cell>
          <cell r="AH679">
            <v>13347</v>
          </cell>
          <cell r="AJ679">
            <v>-17779.900000000001</v>
          </cell>
          <cell r="AL679">
            <v>15</v>
          </cell>
          <cell r="AN679">
            <v>2666.9850000000001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H680">
            <v>8560.4599999999991</v>
          </cell>
          <cell r="J680">
            <v>-349.35999999999996</v>
          </cell>
          <cell r="L680">
            <v>8211.0999999999985</v>
          </cell>
          <cell r="N680">
            <v>-366.84</v>
          </cell>
          <cell r="P680">
            <v>7844.2599999999984</v>
          </cell>
          <cell r="R680">
            <v>5530</v>
          </cell>
          <cell r="T680">
            <v>2.4524502195796849</v>
          </cell>
          <cell r="V680">
            <v>206</v>
          </cell>
          <cell r="X680">
            <v>-349.35999999999996</v>
          </cell>
          <cell r="Z680">
            <v>0</v>
          </cell>
          <cell r="AB680">
            <v>0</v>
          </cell>
          <cell r="AD680">
            <v>5386.64</v>
          </cell>
          <cell r="AF680">
            <v>2.4524502195796849</v>
          </cell>
          <cell r="AH680">
            <v>197</v>
          </cell>
          <cell r="AJ680">
            <v>-366.84</v>
          </cell>
          <cell r="AL680">
            <v>0</v>
          </cell>
          <cell r="AN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H681">
            <v>2448697.64</v>
          </cell>
          <cell r="J681">
            <v>-99147.129999999961</v>
          </cell>
          <cell r="L681">
            <v>2349550.5100000002</v>
          </cell>
          <cell r="N681">
            <v>-99488.769999999975</v>
          </cell>
          <cell r="P681">
            <v>2250061.7400000002</v>
          </cell>
          <cell r="R681">
            <v>1492183</v>
          </cell>
          <cell r="T681">
            <v>5.3912563839152963</v>
          </cell>
          <cell r="V681">
            <v>129343</v>
          </cell>
          <cell r="X681">
            <v>-99147.129999999961</v>
          </cell>
          <cell r="Z681">
            <v>-5</v>
          </cell>
          <cell r="AB681">
            <v>-4957.3564999999981</v>
          </cell>
          <cell r="AD681">
            <v>1517421.5135000001</v>
          </cell>
          <cell r="AF681">
            <v>5.3912563839152963</v>
          </cell>
          <cell r="AH681">
            <v>123988</v>
          </cell>
          <cell r="AJ681">
            <v>-99488.769999999975</v>
          </cell>
          <cell r="AL681">
            <v>-5</v>
          </cell>
          <cell r="AN681">
            <v>-4974.4384999999984</v>
          </cell>
          <cell r="AP681">
            <v>1536946.3050000002</v>
          </cell>
        </row>
        <row r="682">
          <cell r="F682" t="str">
            <v>TOTAL AZ, CO, MT, ETC. - GENERAL</v>
          </cell>
          <cell r="H682">
            <v>3715887.71</v>
          </cell>
          <cell r="J682">
            <v>-201629.77999999994</v>
          </cell>
          <cell r="L682">
            <v>3514257.9300000006</v>
          </cell>
          <cell r="N682">
            <v>-167725.51</v>
          </cell>
          <cell r="P682">
            <v>3346532.42</v>
          </cell>
          <cell r="R682">
            <v>2084001</v>
          </cell>
          <cell r="V682">
            <v>193697</v>
          </cell>
          <cell r="X682">
            <v>-201629.77999999994</v>
          </cell>
          <cell r="AB682">
            <v>-1979.7634999999982</v>
          </cell>
          <cell r="AD682">
            <v>2074088.4565000003</v>
          </cell>
          <cell r="AH682">
            <v>182599</v>
          </cell>
          <cell r="AJ682">
            <v>-167725.51</v>
          </cell>
          <cell r="AN682">
            <v>-2307.4534999999983</v>
          </cell>
          <cell r="AP682">
            <v>2086654.4930000002</v>
          </cell>
        </row>
        <row r="684">
          <cell r="F684" t="str">
            <v>WASHINGTON - GENERAL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H685">
            <v>11089628.369999999</v>
          </cell>
          <cell r="J685">
            <v>-56881.239999999991</v>
          </cell>
          <cell r="L685">
            <v>11032747.129999999</v>
          </cell>
          <cell r="N685">
            <v>-63129.399999999987</v>
          </cell>
          <cell r="P685">
            <v>10969617.729999999</v>
          </cell>
          <cell r="R685">
            <v>4877421</v>
          </cell>
          <cell r="T685">
            <v>2.2128641370603295</v>
          </cell>
          <cell r="V685">
            <v>244769</v>
          </cell>
          <cell r="X685">
            <v>-56881.239999999991</v>
          </cell>
          <cell r="Z685">
            <v>-10</v>
          </cell>
          <cell r="AB685">
            <v>-5688.1239999999989</v>
          </cell>
          <cell r="AD685">
            <v>5059620.6359999999</v>
          </cell>
          <cell r="AF685">
            <v>2.2128641370603295</v>
          </cell>
          <cell r="AH685">
            <v>243441</v>
          </cell>
          <cell r="AJ685">
            <v>-63129.399999999987</v>
          </cell>
          <cell r="AL685">
            <v>-10</v>
          </cell>
          <cell r="AN685">
            <v>-6312.9399999999987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H686">
            <v>2377341.77</v>
          </cell>
          <cell r="J686">
            <v>-155204.28</v>
          </cell>
          <cell r="L686">
            <v>2222137.4900000002</v>
          </cell>
          <cell r="N686">
            <v>-162485.31</v>
          </cell>
          <cell r="P686">
            <v>2059652.1800000002</v>
          </cell>
          <cell r="R686">
            <v>979759</v>
          </cell>
          <cell r="T686">
            <v>7.6251295584541134</v>
          </cell>
          <cell r="V686">
            <v>175358</v>
          </cell>
          <cell r="X686">
            <v>-155204.28</v>
          </cell>
          <cell r="Z686">
            <v>10</v>
          </cell>
          <cell r="AB686">
            <v>15520.428</v>
          </cell>
          <cell r="AD686">
            <v>1015433.1479999999</v>
          </cell>
          <cell r="AF686">
            <v>7.6251295584541134</v>
          </cell>
          <cell r="AH686">
            <v>163246</v>
          </cell>
          <cell r="AJ686">
            <v>-162485.31</v>
          </cell>
          <cell r="AL686">
            <v>10</v>
          </cell>
          <cell r="AN686">
            <v>16248.531000000001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H687">
            <v>4398208.25</v>
          </cell>
          <cell r="J687">
            <v>-158166.91</v>
          </cell>
          <cell r="L687">
            <v>4240041.34</v>
          </cell>
          <cell r="N687">
            <v>-172419.49000000002</v>
          </cell>
          <cell r="P687">
            <v>4067621.8499999996</v>
          </cell>
          <cell r="R687">
            <v>1544889</v>
          </cell>
          <cell r="T687">
            <v>5.0511041420662437</v>
          </cell>
          <cell r="V687">
            <v>218163</v>
          </cell>
          <cell r="X687">
            <v>-158166.91</v>
          </cell>
          <cell r="Z687">
            <v>10</v>
          </cell>
          <cell r="AB687">
            <v>15816.691000000001</v>
          </cell>
          <cell r="AD687">
            <v>1620701.7810000002</v>
          </cell>
          <cell r="AF687">
            <v>5.0511041420662437</v>
          </cell>
          <cell r="AH687">
            <v>209814</v>
          </cell>
          <cell r="AJ687">
            <v>-172419.49000000002</v>
          </cell>
          <cell r="AL687">
            <v>10</v>
          </cell>
          <cell r="AN687">
            <v>17241.949000000001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H688">
            <v>793736.04</v>
          </cell>
          <cell r="J688">
            <v>-11985.199999999999</v>
          </cell>
          <cell r="L688">
            <v>781750.84000000008</v>
          </cell>
          <cell r="N688">
            <v>-12531.179999999997</v>
          </cell>
          <cell r="P688">
            <v>769219.66</v>
          </cell>
          <cell r="R688">
            <v>194486</v>
          </cell>
          <cell r="T688">
            <v>2.4524502195796849</v>
          </cell>
          <cell r="V688">
            <v>19319</v>
          </cell>
          <cell r="X688">
            <v>-11985.199999999999</v>
          </cell>
          <cell r="Z688">
            <v>15</v>
          </cell>
          <cell r="AB688">
            <v>1797.7799999999997</v>
          </cell>
          <cell r="AD688">
            <v>203617.58</v>
          </cell>
          <cell r="AF688">
            <v>2.4524502195796849</v>
          </cell>
          <cell r="AH688">
            <v>19018</v>
          </cell>
          <cell r="AJ688">
            <v>-12531.179999999997</v>
          </cell>
          <cell r="AL688">
            <v>15</v>
          </cell>
          <cell r="AN688">
            <v>1879.6769999999995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H689">
            <v>1921979.46</v>
          </cell>
          <cell r="J689">
            <v>-278363.49</v>
          </cell>
          <cell r="L689">
            <v>1643615.97</v>
          </cell>
          <cell r="N689">
            <v>-214536.59</v>
          </cell>
          <cell r="P689">
            <v>1429079.38</v>
          </cell>
          <cell r="R689">
            <v>815530</v>
          </cell>
          <cell r="T689">
            <v>9.7067622610240765</v>
          </cell>
          <cell r="V689">
            <v>173052</v>
          </cell>
          <cell r="X689">
            <v>-278363.49</v>
          </cell>
          <cell r="Z689">
            <v>10</v>
          </cell>
          <cell r="AB689">
            <v>27836.348999999998</v>
          </cell>
          <cell r="AD689">
            <v>738054.85900000005</v>
          </cell>
          <cell r="AF689">
            <v>9.7067622610240765</v>
          </cell>
          <cell r="AH689">
            <v>149130</v>
          </cell>
          <cell r="AJ689">
            <v>-214536.59</v>
          </cell>
          <cell r="AL689">
            <v>10</v>
          </cell>
          <cell r="AN689">
            <v>21453.659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H690">
            <v>6701182.7199999997</v>
          </cell>
          <cell r="J690">
            <v>-452333.99000000005</v>
          </cell>
          <cell r="L690">
            <v>6248848.7299999995</v>
          </cell>
          <cell r="N690">
            <v>-458893.79999999993</v>
          </cell>
          <cell r="P690">
            <v>5789954.9299999997</v>
          </cell>
          <cell r="R690">
            <v>2315048</v>
          </cell>
          <cell r="T690">
            <v>5.3912563839152963</v>
          </cell>
          <cell r="V690">
            <v>349085</v>
          </cell>
          <cell r="X690">
            <v>-452333.99000000005</v>
          </cell>
          <cell r="Z690">
            <v>15</v>
          </cell>
          <cell r="AB690">
            <v>67850.098500000007</v>
          </cell>
          <cell r="AD690">
            <v>2279649.1084999996</v>
          </cell>
          <cell r="AF690">
            <v>5.3912563839152963</v>
          </cell>
          <cell r="AH690">
            <v>324521</v>
          </cell>
          <cell r="AJ690">
            <v>-458893.79999999993</v>
          </cell>
          <cell r="AL690">
            <v>15</v>
          </cell>
          <cell r="AN690">
            <v>68834.069999999992</v>
          </cell>
          <cell r="AP690">
            <v>2214110.3784999996</v>
          </cell>
        </row>
        <row r="691">
          <cell r="F691" t="str">
            <v>TOTAL WASHINGTON - GENERAL</v>
          </cell>
          <cell r="H691">
            <v>27282076.609999999</v>
          </cell>
          <cell r="J691">
            <v>-1112935.1100000001</v>
          </cell>
          <cell r="L691">
            <v>26169141.5</v>
          </cell>
          <cell r="N691">
            <v>-1083995.77</v>
          </cell>
          <cell r="P691">
            <v>25085145.729999997</v>
          </cell>
          <cell r="R691">
            <v>10727133</v>
          </cell>
          <cell r="V691">
            <v>1179746</v>
          </cell>
          <cell r="X691">
            <v>-1112935.1100000001</v>
          </cell>
          <cell r="AB691">
            <v>123133.2225</v>
          </cell>
          <cell r="AD691">
            <v>10917077.112500001</v>
          </cell>
          <cell r="AH691">
            <v>1109170</v>
          </cell>
          <cell r="AJ691">
            <v>-1083995.77</v>
          </cell>
          <cell r="AN691">
            <v>119344.946</v>
          </cell>
          <cell r="AP691">
            <v>11061596.288499998</v>
          </cell>
        </row>
        <row r="693">
          <cell r="F693" t="str">
            <v>IDAHO - GENERAL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H694">
            <v>4867.6400000000003</v>
          </cell>
          <cell r="J694">
            <v>-65.39</v>
          </cell>
          <cell r="L694">
            <v>4802.25</v>
          </cell>
          <cell r="N694">
            <v>-69.28</v>
          </cell>
          <cell r="P694">
            <v>4732.97</v>
          </cell>
          <cell r="R694">
            <v>2769</v>
          </cell>
          <cell r="T694">
            <v>2.0102909319401174</v>
          </cell>
          <cell r="V694">
            <v>97</v>
          </cell>
          <cell r="X694">
            <v>-65.39</v>
          </cell>
          <cell r="Z694">
            <v>0</v>
          </cell>
          <cell r="AB694">
            <v>0</v>
          </cell>
          <cell r="AD694">
            <v>2800.61</v>
          </cell>
          <cell r="AF694">
            <v>2.0102909319401174</v>
          </cell>
          <cell r="AH694">
            <v>96</v>
          </cell>
          <cell r="AJ694">
            <v>-69.28</v>
          </cell>
          <cell r="AL694">
            <v>0</v>
          </cell>
          <cell r="AN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H695">
            <v>12179348.140000001</v>
          </cell>
          <cell r="J695">
            <v>-58870.530000000006</v>
          </cell>
          <cell r="L695">
            <v>12120477.610000001</v>
          </cell>
          <cell r="N695">
            <v>-62892.55000000001</v>
          </cell>
          <cell r="P695">
            <v>12057585.060000001</v>
          </cell>
          <cell r="R695">
            <v>4453282</v>
          </cell>
          <cell r="T695">
            <v>2.2128641370603295</v>
          </cell>
          <cell r="V695">
            <v>268861</v>
          </cell>
          <cell r="X695">
            <v>-58870.530000000006</v>
          </cell>
          <cell r="Z695">
            <v>-5</v>
          </cell>
          <cell r="AB695">
            <v>-2943.5265000000004</v>
          </cell>
          <cell r="AD695">
            <v>4660328.9435000001</v>
          </cell>
          <cell r="AF695">
            <v>2.2128641370603295</v>
          </cell>
          <cell r="AH695">
            <v>267514</v>
          </cell>
          <cell r="AJ695">
            <v>-62892.55000000001</v>
          </cell>
          <cell r="AL695">
            <v>-5</v>
          </cell>
          <cell r="AN695">
            <v>-3144.6275000000005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H696">
            <v>2498605.52</v>
          </cell>
          <cell r="J696">
            <v>-246840.4</v>
          </cell>
          <cell r="L696">
            <v>2251765.12</v>
          </cell>
          <cell r="N696">
            <v>-244251.38999999998</v>
          </cell>
          <cell r="P696">
            <v>2007513.7300000002</v>
          </cell>
          <cell r="R696">
            <v>1149671</v>
          </cell>
          <cell r="T696">
            <v>7.6251295584541134</v>
          </cell>
          <cell r="V696">
            <v>181111</v>
          </cell>
          <cell r="X696">
            <v>-246840.4</v>
          </cell>
          <cell r="Z696">
            <v>10</v>
          </cell>
          <cell r="AB696">
            <v>24684.04</v>
          </cell>
          <cell r="AD696">
            <v>1108625.6400000001</v>
          </cell>
          <cell r="AF696">
            <v>7.6251295584541134</v>
          </cell>
          <cell r="AH696">
            <v>162388</v>
          </cell>
          <cell r="AJ696">
            <v>-244251.38999999998</v>
          </cell>
          <cell r="AL696">
            <v>10</v>
          </cell>
          <cell r="AN696">
            <v>24425.138999999999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H697">
            <v>2964209.9</v>
          </cell>
          <cell r="J697">
            <v>-179989.36</v>
          </cell>
          <cell r="L697">
            <v>2784220.54</v>
          </cell>
          <cell r="N697">
            <v>-186895.84999999998</v>
          </cell>
          <cell r="P697">
            <v>2597324.69</v>
          </cell>
          <cell r="R697">
            <v>1054982</v>
          </cell>
          <cell r="T697">
            <v>5.0511041420662437</v>
          </cell>
          <cell r="V697">
            <v>145180</v>
          </cell>
          <cell r="X697">
            <v>-179989.36</v>
          </cell>
          <cell r="Z697">
            <v>15</v>
          </cell>
          <cell r="AB697">
            <v>26998.403999999999</v>
          </cell>
          <cell r="AD697">
            <v>1047171.044</v>
          </cell>
          <cell r="AF697">
            <v>5.0511041420662437</v>
          </cell>
          <cell r="AH697">
            <v>135914</v>
          </cell>
          <cell r="AJ697">
            <v>-186895.84999999998</v>
          </cell>
          <cell r="AL697">
            <v>15</v>
          </cell>
          <cell r="AN697">
            <v>28034.377499999995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H698">
            <v>978960.98</v>
          </cell>
          <cell r="J698">
            <v>-17679.900000000001</v>
          </cell>
          <cell r="L698">
            <v>961281.08</v>
          </cell>
          <cell r="N698">
            <v>-17985.990000000002</v>
          </cell>
          <cell r="P698">
            <v>943295.09</v>
          </cell>
          <cell r="R698">
            <v>256781</v>
          </cell>
          <cell r="T698">
            <v>2.4524502195796849</v>
          </cell>
          <cell r="V698">
            <v>23792</v>
          </cell>
          <cell r="X698">
            <v>-17679.900000000001</v>
          </cell>
          <cell r="Z698">
            <v>10</v>
          </cell>
          <cell r="AB698">
            <v>1767.99</v>
          </cell>
          <cell r="AD698">
            <v>264661.08999999997</v>
          </cell>
          <cell r="AF698">
            <v>2.4524502195796849</v>
          </cell>
          <cell r="AH698">
            <v>23354</v>
          </cell>
          <cell r="AJ698">
            <v>-17985.990000000002</v>
          </cell>
          <cell r="AL698">
            <v>10</v>
          </cell>
          <cell r="AN698">
            <v>1798.5990000000002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H699">
            <v>2094379.23</v>
          </cell>
          <cell r="J699">
            <v>-273504.86</v>
          </cell>
          <cell r="L699">
            <v>1820874.37</v>
          </cell>
          <cell r="N699">
            <v>-186868.27</v>
          </cell>
          <cell r="P699">
            <v>1634006.1</v>
          </cell>
          <cell r="R699">
            <v>657093</v>
          </cell>
          <cell r="T699">
            <v>9.7067622610240765</v>
          </cell>
          <cell r="V699">
            <v>190022</v>
          </cell>
          <cell r="X699">
            <v>-273504.86</v>
          </cell>
          <cell r="Z699">
            <v>10</v>
          </cell>
          <cell r="AB699">
            <v>27350.485999999997</v>
          </cell>
          <cell r="AD699">
            <v>600960.62600000005</v>
          </cell>
          <cell r="AF699">
            <v>9.7067622610240765</v>
          </cell>
          <cell r="AH699">
            <v>167679</v>
          </cell>
          <cell r="AJ699">
            <v>-186868.27</v>
          </cell>
          <cell r="AL699">
            <v>10</v>
          </cell>
          <cell r="AN699">
            <v>18686.827000000001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H700">
            <v>6986609.9100000001</v>
          </cell>
          <cell r="J700">
            <v>-298968.79000000004</v>
          </cell>
          <cell r="L700">
            <v>6687641.1200000001</v>
          </cell>
          <cell r="N700">
            <v>-307076.76999999996</v>
          </cell>
          <cell r="P700">
            <v>6380564.3500000006</v>
          </cell>
          <cell r="R700">
            <v>1381675</v>
          </cell>
          <cell r="T700">
            <v>5.3912563839152963</v>
          </cell>
          <cell r="V700">
            <v>368607</v>
          </cell>
          <cell r="X700">
            <v>-298968.79000000004</v>
          </cell>
          <cell r="Z700">
            <v>25</v>
          </cell>
          <cell r="AB700">
            <v>74742.197500000009</v>
          </cell>
          <cell r="AD700">
            <v>1526055.4075</v>
          </cell>
          <cell r="AF700">
            <v>5.3912563839152963</v>
          </cell>
          <cell r="AH700">
            <v>352270</v>
          </cell>
          <cell r="AJ700">
            <v>-307076.76999999996</v>
          </cell>
          <cell r="AL700">
            <v>25</v>
          </cell>
          <cell r="AN700">
            <v>76769.19249999999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F701" t="str">
            <v>TOTAL IDAHO - GENERAL</v>
          </cell>
          <cell r="H701">
            <v>27706981.32</v>
          </cell>
          <cell r="J701">
            <v>-1075919.23</v>
          </cell>
          <cell r="L701">
            <v>26631062.09</v>
          </cell>
          <cell r="N701">
            <v>-1006040.0999999999</v>
          </cell>
          <cell r="P701">
            <v>25625021.990000006</v>
          </cell>
          <cell r="R701">
            <v>8956253</v>
          </cell>
          <cell r="V701">
            <v>1177670</v>
          </cell>
          <cell r="X701">
            <v>-1075919.23</v>
          </cell>
          <cell r="AB701">
            <v>152599.59100000001</v>
          </cell>
          <cell r="AD701">
            <v>9210603.3610000014</v>
          </cell>
          <cell r="AH701">
            <v>1109215</v>
          </cell>
          <cell r="AJ701">
            <v>-1006040.0999999999</v>
          </cell>
          <cell r="AN701">
            <v>146569.50750000001</v>
          </cell>
          <cell r="AP701">
            <v>9460347.7685000002</v>
          </cell>
        </row>
        <row r="703">
          <cell r="F703" t="str">
            <v>WYOMING - GENERAL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H704">
            <v>74341.83</v>
          </cell>
          <cell r="J704">
            <v>0</v>
          </cell>
          <cell r="L704">
            <v>74341.83</v>
          </cell>
          <cell r="N704">
            <v>0</v>
          </cell>
          <cell r="P704">
            <v>74341.83</v>
          </cell>
          <cell r="R704">
            <v>7286</v>
          </cell>
          <cell r="T704">
            <v>2.0102909319401174</v>
          </cell>
          <cell r="V704">
            <v>1494</v>
          </cell>
          <cell r="X704">
            <v>0</v>
          </cell>
          <cell r="Z704">
            <v>0</v>
          </cell>
          <cell r="AB704">
            <v>0</v>
          </cell>
          <cell r="AD704">
            <v>8780</v>
          </cell>
          <cell r="AF704">
            <v>2.0102909319401174</v>
          </cell>
          <cell r="AH704">
            <v>1494</v>
          </cell>
          <cell r="AJ704">
            <v>0</v>
          </cell>
          <cell r="AL704">
            <v>0</v>
          </cell>
          <cell r="AN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H705">
            <v>8859170.7200000007</v>
          </cell>
          <cell r="J705">
            <v>-62954.92</v>
          </cell>
          <cell r="L705">
            <v>8796215.8000000007</v>
          </cell>
          <cell r="N705">
            <v>-67649.14999999998</v>
          </cell>
          <cell r="P705">
            <v>8728566.6500000004</v>
          </cell>
          <cell r="R705">
            <v>2566729</v>
          </cell>
          <cell r="T705">
            <v>2.2128641370603295</v>
          </cell>
          <cell r="V705">
            <v>195345</v>
          </cell>
          <cell r="X705">
            <v>-62954.92</v>
          </cell>
          <cell r="Z705">
            <v>-15</v>
          </cell>
          <cell r="AB705">
            <v>-9443.2379999999994</v>
          </cell>
          <cell r="AD705">
            <v>2689675.8420000002</v>
          </cell>
          <cell r="AF705">
            <v>2.2128641370603295</v>
          </cell>
          <cell r="AH705">
            <v>193900</v>
          </cell>
          <cell r="AJ705">
            <v>-67649.14999999998</v>
          </cell>
          <cell r="AL705">
            <v>-15</v>
          </cell>
          <cell r="AN705">
            <v>-10147.372499999996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H706">
            <v>5061709.34</v>
          </cell>
          <cell r="J706">
            <v>-504139.65</v>
          </cell>
          <cell r="L706">
            <v>4557569.6899999995</v>
          </cell>
          <cell r="N706">
            <v>-455437.65</v>
          </cell>
          <cell r="P706">
            <v>4102132.0399999996</v>
          </cell>
          <cell r="R706">
            <v>2219885</v>
          </cell>
          <cell r="T706">
            <v>7.6251295584541134</v>
          </cell>
          <cell r="V706">
            <v>366741</v>
          </cell>
          <cell r="X706">
            <v>-504139.65</v>
          </cell>
          <cell r="Z706">
            <v>10</v>
          </cell>
          <cell r="AB706">
            <v>50413.964999999997</v>
          </cell>
          <cell r="AD706">
            <v>2132900.3149999999</v>
          </cell>
          <cell r="AF706">
            <v>7.6251295584541134</v>
          </cell>
          <cell r="AH706">
            <v>330157</v>
          </cell>
          <cell r="AJ706">
            <v>-455437.65</v>
          </cell>
          <cell r="AL706">
            <v>10</v>
          </cell>
          <cell r="AN706">
            <v>45543.764999999999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H707">
            <v>5939355.4299999997</v>
          </cell>
          <cell r="J707">
            <v>-310901.83999999997</v>
          </cell>
          <cell r="L707">
            <v>5628453.5899999999</v>
          </cell>
          <cell r="N707">
            <v>-329461.65000000002</v>
          </cell>
          <cell r="P707">
            <v>5298991.9399999995</v>
          </cell>
          <cell r="R707">
            <v>1785930</v>
          </cell>
          <cell r="T707">
            <v>5.0511041420662437</v>
          </cell>
          <cell r="V707">
            <v>292151</v>
          </cell>
          <cell r="X707">
            <v>-310901.83999999997</v>
          </cell>
          <cell r="Z707">
            <v>10</v>
          </cell>
          <cell r="AB707">
            <v>31090.183999999994</v>
          </cell>
          <cell r="AD707">
            <v>1798269.344</v>
          </cell>
          <cell r="AF707">
            <v>5.0511041420662437</v>
          </cell>
          <cell r="AH707">
            <v>275978</v>
          </cell>
          <cell r="AJ707">
            <v>-329461.65000000002</v>
          </cell>
          <cell r="AL707">
            <v>10</v>
          </cell>
          <cell r="AN707">
            <v>32946.165000000001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H708">
            <v>2995313.95</v>
          </cell>
          <cell r="J708">
            <v>-61258.25</v>
          </cell>
          <cell r="L708">
            <v>2934055.7</v>
          </cell>
          <cell r="N708">
            <v>-61027.919999999976</v>
          </cell>
          <cell r="P708">
            <v>2873027.7800000003</v>
          </cell>
          <cell r="R708">
            <v>987298</v>
          </cell>
          <cell r="T708">
            <v>2.4524502195796849</v>
          </cell>
          <cell r="V708">
            <v>72707</v>
          </cell>
          <cell r="X708">
            <v>-61258.25</v>
          </cell>
          <cell r="Z708">
            <v>5</v>
          </cell>
          <cell r="AB708">
            <v>3062.9124999999999</v>
          </cell>
          <cell r="AD708">
            <v>1001809.6625</v>
          </cell>
          <cell r="AF708">
            <v>2.4524502195796849</v>
          </cell>
          <cell r="AH708">
            <v>71208</v>
          </cell>
          <cell r="AJ708">
            <v>-61027.919999999976</v>
          </cell>
          <cell r="AL708">
            <v>5</v>
          </cell>
          <cell r="AN708">
            <v>3051.3959999999988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H709">
            <v>3567731.47</v>
          </cell>
          <cell r="J709">
            <v>-604848.16999999981</v>
          </cell>
          <cell r="L709">
            <v>2962883.3000000003</v>
          </cell>
          <cell r="N709">
            <v>-331447.98000000004</v>
          </cell>
          <cell r="P709">
            <v>2631435.3200000003</v>
          </cell>
          <cell r="R709">
            <v>1231569</v>
          </cell>
          <cell r="T709">
            <v>9.7067622610240765</v>
          </cell>
          <cell r="V709">
            <v>316956</v>
          </cell>
          <cell r="X709">
            <v>-604848.16999999981</v>
          </cell>
          <cell r="Z709">
            <v>15</v>
          </cell>
          <cell r="AB709">
            <v>90727.225499999971</v>
          </cell>
          <cell r="AD709">
            <v>1034404.0555000001</v>
          </cell>
          <cell r="AF709">
            <v>9.7067622610240765</v>
          </cell>
          <cell r="AH709">
            <v>271514</v>
          </cell>
          <cell r="AJ709">
            <v>-331447.98000000004</v>
          </cell>
          <cell r="AL709">
            <v>15</v>
          </cell>
          <cell r="AN709">
            <v>49717.197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H710">
            <v>29898991.57</v>
          </cell>
          <cell r="J710">
            <v>-1632079.69</v>
          </cell>
          <cell r="L710">
            <v>28266911.879999999</v>
          </cell>
          <cell r="N710">
            <v>-1647606.83</v>
          </cell>
          <cell r="P710">
            <v>26619305.049999997</v>
          </cell>
          <cell r="R710">
            <v>5071582</v>
          </cell>
          <cell r="T710">
            <v>5.3912563839152963</v>
          </cell>
          <cell r="V710">
            <v>1567936</v>
          </cell>
          <cell r="X710">
            <v>-1632079.69</v>
          </cell>
          <cell r="Z710">
            <v>25</v>
          </cell>
          <cell r="AB710">
            <v>408019.92249999999</v>
          </cell>
          <cell r="AD710">
            <v>5415458.2325000009</v>
          </cell>
          <cell r="AF710">
            <v>5.3912563839152963</v>
          </cell>
          <cell r="AH710">
            <v>1479528</v>
          </cell>
          <cell r="AJ710">
            <v>-1647606.83</v>
          </cell>
          <cell r="AL710">
            <v>25</v>
          </cell>
          <cell r="AN710">
            <v>411901.70750000002</v>
          </cell>
          <cell r="AP710">
            <v>5659281.1100000013</v>
          </cell>
        </row>
        <row r="711">
          <cell r="F711" t="str">
            <v>TOTAL WYOMING - GENERAL</v>
          </cell>
          <cell r="H711">
            <v>56396614.310000002</v>
          </cell>
          <cell r="J711">
            <v>-3176182.5199999996</v>
          </cell>
          <cell r="L711">
            <v>53220431.789999999</v>
          </cell>
          <cell r="N711">
            <v>-2892631.1799999997</v>
          </cell>
          <cell r="P711">
            <v>50327800.609999999</v>
          </cell>
          <cell r="R711">
            <v>13870279</v>
          </cell>
          <cell r="V711">
            <v>2813330</v>
          </cell>
          <cell r="X711">
            <v>-3176182.5199999996</v>
          </cell>
          <cell r="AB711">
            <v>573870.97149999999</v>
          </cell>
          <cell r="AD711">
            <v>14081297.451500002</v>
          </cell>
          <cell r="AH711">
            <v>2623779</v>
          </cell>
          <cell r="AJ711">
            <v>-2892631.1799999997</v>
          </cell>
          <cell r="AN711">
            <v>533012.85800000001</v>
          </cell>
          <cell r="AP711">
            <v>14345458.129500002</v>
          </cell>
        </row>
        <row r="713">
          <cell r="F713" t="str">
            <v>CALIFORNIA - GENERAL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H714">
            <v>2954073.24</v>
          </cell>
          <cell r="J714">
            <v>-8718.0599999999977</v>
          </cell>
          <cell r="L714">
            <v>2945355.18</v>
          </cell>
          <cell r="N714">
            <v>-9298.8000000000011</v>
          </cell>
          <cell r="P714">
            <v>2936056.3800000004</v>
          </cell>
          <cell r="R714">
            <v>1093880</v>
          </cell>
          <cell r="T714">
            <v>2.2128641370603295</v>
          </cell>
          <cell r="V714">
            <v>65273</v>
          </cell>
          <cell r="X714">
            <v>-8718.0599999999977</v>
          </cell>
          <cell r="Z714">
            <v>-20</v>
          </cell>
          <cell r="AB714">
            <v>-1743.6119999999996</v>
          </cell>
          <cell r="AD714">
            <v>1148691.328</v>
          </cell>
          <cell r="AF714">
            <v>2.2128641370603295</v>
          </cell>
          <cell r="AH714">
            <v>65074</v>
          </cell>
          <cell r="AJ714">
            <v>-9298.8000000000011</v>
          </cell>
          <cell r="AL714">
            <v>-20</v>
          </cell>
          <cell r="AN714">
            <v>-1859.7600000000002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H715">
            <v>1086563.83</v>
          </cell>
          <cell r="J715">
            <v>-143882.54999999996</v>
          </cell>
          <cell r="L715">
            <v>942681.28000000014</v>
          </cell>
          <cell r="N715">
            <v>-114407.55999999998</v>
          </cell>
          <cell r="P715">
            <v>828273.7200000002</v>
          </cell>
          <cell r="R715">
            <v>533737</v>
          </cell>
          <cell r="T715">
            <v>7.6251295584541134</v>
          </cell>
          <cell r="V715">
            <v>77366</v>
          </cell>
          <cell r="X715">
            <v>-143882.54999999996</v>
          </cell>
          <cell r="Z715">
            <v>20</v>
          </cell>
          <cell r="AB715">
            <v>28776.509999999991</v>
          </cell>
          <cell r="AD715">
            <v>495996.96000000008</v>
          </cell>
          <cell r="AF715">
            <v>7.6251295584541134</v>
          </cell>
          <cell r="AH715">
            <v>67519</v>
          </cell>
          <cell r="AJ715">
            <v>-114407.55999999998</v>
          </cell>
          <cell r="AL715">
            <v>20</v>
          </cell>
          <cell r="AN715">
            <v>22881.511999999999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H716">
            <v>1055548.28</v>
          </cell>
          <cell r="J716">
            <v>-43619.220000000008</v>
          </cell>
          <cell r="L716">
            <v>1011929.06</v>
          </cell>
          <cell r="N716">
            <v>-50000.63</v>
          </cell>
          <cell r="P716">
            <v>961928.43</v>
          </cell>
          <cell r="R716">
            <v>402981</v>
          </cell>
          <cell r="T716">
            <v>5.0511041420662437</v>
          </cell>
          <cell r="V716">
            <v>52215</v>
          </cell>
          <cell r="X716">
            <v>-43619.220000000008</v>
          </cell>
          <cell r="Z716">
            <v>15</v>
          </cell>
          <cell r="AB716">
            <v>6542.8830000000016</v>
          </cell>
          <cell r="AD716">
            <v>418119.66299999994</v>
          </cell>
          <cell r="AF716">
            <v>5.0511041420662437</v>
          </cell>
          <cell r="AH716">
            <v>49851</v>
          </cell>
          <cell r="AJ716">
            <v>-50000.63</v>
          </cell>
          <cell r="AL716">
            <v>15</v>
          </cell>
          <cell r="AN716">
            <v>7500.0944999999992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H717">
            <v>461951.34</v>
          </cell>
          <cell r="J717">
            <v>-5445.08</v>
          </cell>
          <cell r="L717">
            <v>456506.26</v>
          </cell>
          <cell r="N717">
            <v>-5312.9000000000024</v>
          </cell>
          <cell r="P717">
            <v>451193.36</v>
          </cell>
          <cell r="R717">
            <v>142202</v>
          </cell>
          <cell r="T717">
            <v>2.4524502195796849</v>
          </cell>
          <cell r="V717">
            <v>11262</v>
          </cell>
          <cell r="X717">
            <v>-5445.08</v>
          </cell>
          <cell r="Z717">
            <v>5</v>
          </cell>
          <cell r="AB717">
            <v>272.25400000000002</v>
          </cell>
          <cell r="AD717">
            <v>148291.174</v>
          </cell>
          <cell r="AF717">
            <v>2.4524502195796849</v>
          </cell>
          <cell r="AH717">
            <v>11130</v>
          </cell>
          <cell r="AJ717">
            <v>-5312.9000000000024</v>
          </cell>
          <cell r="AL717">
            <v>5</v>
          </cell>
          <cell r="AN717">
            <v>265.6450000000001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H718">
            <v>1197491.3400000001</v>
          </cell>
          <cell r="J718">
            <v>-205322.71000000002</v>
          </cell>
          <cell r="L718">
            <v>992168.63000000012</v>
          </cell>
          <cell r="N718">
            <v>-74015.070000000007</v>
          </cell>
          <cell r="P718">
            <v>918153.56</v>
          </cell>
          <cell r="R718">
            <v>536606</v>
          </cell>
          <cell r="T718">
            <v>9.7067622610240765</v>
          </cell>
          <cell r="V718">
            <v>106273</v>
          </cell>
          <cell r="X718">
            <v>-205322.71000000002</v>
          </cell>
          <cell r="Z718">
            <v>15</v>
          </cell>
          <cell r="AB718">
            <v>30798.406500000005</v>
          </cell>
          <cell r="AD718">
            <v>468354.69649999996</v>
          </cell>
          <cell r="AF718">
            <v>9.7067622610240765</v>
          </cell>
          <cell r="AH718">
            <v>92715</v>
          </cell>
          <cell r="AJ718">
            <v>-74015.070000000007</v>
          </cell>
          <cell r="AL718">
            <v>15</v>
          </cell>
          <cell r="AN718">
            <v>11102.2605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H719">
            <v>3402265.82</v>
          </cell>
          <cell r="J719">
            <v>-170385.43999999997</v>
          </cell>
          <cell r="L719">
            <v>3231880.38</v>
          </cell>
          <cell r="N719">
            <v>-180860.24999999997</v>
          </cell>
          <cell r="P719">
            <v>3051020.13</v>
          </cell>
          <cell r="R719">
            <v>1145360</v>
          </cell>
          <cell r="T719">
            <v>5.3912563839152963</v>
          </cell>
          <cell r="V719">
            <v>178832</v>
          </cell>
          <cell r="X719">
            <v>-170385.43999999997</v>
          </cell>
          <cell r="Z719">
            <v>15</v>
          </cell>
          <cell r="AB719">
            <v>25557.815999999995</v>
          </cell>
          <cell r="AD719">
            <v>1179364.3760000002</v>
          </cell>
          <cell r="AF719">
            <v>5.3912563839152963</v>
          </cell>
          <cell r="AH719">
            <v>169364</v>
          </cell>
          <cell r="AJ719">
            <v>-180860.24999999997</v>
          </cell>
          <cell r="AL719">
            <v>15</v>
          </cell>
          <cell r="AN719">
            <v>27129.037499999995</v>
          </cell>
          <cell r="AP719">
            <v>1194997.1635000003</v>
          </cell>
        </row>
        <row r="720">
          <cell r="F720" t="str">
            <v>TOTAL CALIFORNIA - GENERAL</v>
          </cell>
          <cell r="H720">
            <v>10157893.85</v>
          </cell>
          <cell r="J720">
            <v>-577373.05999999994</v>
          </cell>
          <cell r="L720">
            <v>9580520.7899999991</v>
          </cell>
          <cell r="N720">
            <v>-433895.20999999996</v>
          </cell>
          <cell r="P720">
            <v>9146625.5800000019</v>
          </cell>
          <cell r="R720">
            <v>3854766</v>
          </cell>
          <cell r="V720">
            <v>491221</v>
          </cell>
          <cell r="X720">
            <v>-577373.05999999994</v>
          </cell>
          <cell r="AB720">
            <v>90204.257499999992</v>
          </cell>
          <cell r="AD720">
            <v>3858818.1975000002</v>
          </cell>
          <cell r="AH720">
            <v>455653</v>
          </cell>
          <cell r="AJ720">
            <v>-433895.20999999996</v>
          </cell>
          <cell r="AN720">
            <v>67018.789499999999</v>
          </cell>
          <cell r="AP720">
            <v>3947594.7770000002</v>
          </cell>
        </row>
        <row r="722">
          <cell r="F722" t="str">
            <v>UTAH - GENERAL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H723">
            <v>35298.050000000003</v>
          </cell>
          <cell r="J723">
            <v>-809.2700000000001</v>
          </cell>
          <cell r="L723">
            <v>34488.780000000006</v>
          </cell>
          <cell r="N723">
            <v>-814.69</v>
          </cell>
          <cell r="P723">
            <v>33674.090000000004</v>
          </cell>
          <cell r="R723">
            <v>18073</v>
          </cell>
          <cell r="T723">
            <v>2.0102909319401174</v>
          </cell>
          <cell r="V723">
            <v>701</v>
          </cell>
          <cell r="X723">
            <v>-809.2700000000001</v>
          </cell>
          <cell r="Z723">
            <v>0</v>
          </cell>
          <cell r="AB723">
            <v>0</v>
          </cell>
          <cell r="AD723">
            <v>17964.73</v>
          </cell>
          <cell r="AF723">
            <v>2.0102909319401174</v>
          </cell>
          <cell r="AH723">
            <v>685</v>
          </cell>
          <cell r="AJ723">
            <v>-814.69</v>
          </cell>
          <cell r="AL723">
            <v>0</v>
          </cell>
          <cell r="AN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H724">
            <v>90351122.719999999</v>
          </cell>
          <cell r="J724">
            <v>-1304889.04</v>
          </cell>
          <cell r="L724">
            <v>89046233.679999992</v>
          </cell>
          <cell r="N724">
            <v>-1256724.2399999998</v>
          </cell>
          <cell r="P724">
            <v>87789509.439999998</v>
          </cell>
          <cell r="R724">
            <v>26437183</v>
          </cell>
          <cell r="T724">
            <v>2.2128641370603295</v>
          </cell>
          <cell r="V724">
            <v>1984910</v>
          </cell>
          <cell r="X724">
            <v>-1304889.04</v>
          </cell>
          <cell r="Z724">
            <v>5</v>
          </cell>
          <cell r="AB724">
            <v>65244.452000000005</v>
          </cell>
          <cell r="AD724">
            <v>27182448.412</v>
          </cell>
          <cell r="AF724">
            <v>2.2128641370603295</v>
          </cell>
          <cell r="AH724">
            <v>1956567</v>
          </cell>
          <cell r="AJ724">
            <v>-1256724.2399999998</v>
          </cell>
          <cell r="AL724">
            <v>5</v>
          </cell>
          <cell r="AN724">
            <v>62836.211999999992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H725">
            <v>15782371.74</v>
          </cell>
          <cell r="J725">
            <v>-1692101.3099999998</v>
          </cell>
          <cell r="L725">
            <v>14090270.43</v>
          </cell>
          <cell r="N725">
            <v>-1659698.4599999997</v>
          </cell>
          <cell r="P725">
            <v>12430571.970000001</v>
          </cell>
          <cell r="R725">
            <v>7805851</v>
          </cell>
          <cell r="T725">
            <v>7.6251295584541134</v>
          </cell>
          <cell r="V725">
            <v>1138914</v>
          </cell>
          <cell r="X725">
            <v>-1692101.3099999998</v>
          </cell>
          <cell r="Z725">
            <v>10</v>
          </cell>
          <cell r="AB725">
            <v>169210.13099999996</v>
          </cell>
          <cell r="AD725">
            <v>7421873.8210000005</v>
          </cell>
          <cell r="AF725">
            <v>7.6251295584541134</v>
          </cell>
          <cell r="AH725">
            <v>1011124</v>
          </cell>
          <cell r="AJ725">
            <v>-1659698.4599999997</v>
          </cell>
          <cell r="AL725">
            <v>10</v>
          </cell>
          <cell r="AN725">
            <v>165969.84599999999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H726">
            <v>3076269.26</v>
          </cell>
          <cell r="J726">
            <v>0</v>
          </cell>
          <cell r="L726">
            <v>3076269.26</v>
          </cell>
          <cell r="N726">
            <v>0</v>
          </cell>
          <cell r="P726">
            <v>3076269.26</v>
          </cell>
          <cell r="R726">
            <v>439135</v>
          </cell>
          <cell r="T726">
            <v>3.5859446334649747</v>
          </cell>
          <cell r="V726">
            <v>110313</v>
          </cell>
          <cell r="X726">
            <v>0</v>
          </cell>
          <cell r="Z726">
            <v>64</v>
          </cell>
          <cell r="AB726">
            <v>0</v>
          </cell>
          <cell r="AD726">
            <v>549448</v>
          </cell>
          <cell r="AF726">
            <v>3.5859446334649747</v>
          </cell>
          <cell r="AH726">
            <v>110313</v>
          </cell>
          <cell r="AJ726">
            <v>0</v>
          </cell>
          <cell r="AL726">
            <v>64</v>
          </cell>
          <cell r="AN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H727">
            <v>21495245.66</v>
          </cell>
          <cell r="J727">
            <v>-1248519.2799999998</v>
          </cell>
          <cell r="L727">
            <v>20246726.379999999</v>
          </cell>
          <cell r="N727">
            <v>-1288510.19</v>
          </cell>
          <cell r="P727">
            <v>18958216.189999998</v>
          </cell>
          <cell r="R727">
            <v>8322264</v>
          </cell>
          <cell r="T727">
            <v>5.0511041420662437</v>
          </cell>
          <cell r="V727">
            <v>1054215</v>
          </cell>
          <cell r="X727">
            <v>-1248519.2799999998</v>
          </cell>
          <cell r="Z727">
            <v>10</v>
          </cell>
          <cell r="AB727">
            <v>124851.92799999997</v>
          </cell>
          <cell r="AD727">
            <v>8252811.648000001</v>
          </cell>
          <cell r="AF727">
            <v>5.0511041420662437</v>
          </cell>
          <cell r="AH727">
            <v>990141</v>
          </cell>
          <cell r="AJ727">
            <v>-1288510.19</v>
          </cell>
          <cell r="AL727">
            <v>10</v>
          </cell>
          <cell r="AN727">
            <v>128851.01899999999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H728">
            <v>7090753.1299999999</v>
          </cell>
          <cell r="J728">
            <v>-248428.84999999998</v>
          </cell>
          <cell r="L728">
            <v>6842324.2800000003</v>
          </cell>
          <cell r="N728">
            <v>-244173.82999999996</v>
          </cell>
          <cell r="P728">
            <v>6598150.4500000002</v>
          </cell>
          <cell r="R728">
            <v>2285961</v>
          </cell>
          <cell r="T728">
            <v>2.4524502195796849</v>
          </cell>
          <cell r="V728">
            <v>170851</v>
          </cell>
          <cell r="X728">
            <v>-248428.84999999998</v>
          </cell>
          <cell r="Z728">
            <v>25</v>
          </cell>
          <cell r="AB728">
            <v>62107.212499999994</v>
          </cell>
          <cell r="AD728">
            <v>2270490.3624999998</v>
          </cell>
          <cell r="AF728">
            <v>2.4524502195796849</v>
          </cell>
          <cell r="AH728">
            <v>164810</v>
          </cell>
          <cell r="AJ728">
            <v>-244173.82999999996</v>
          </cell>
          <cell r="AL728">
            <v>25</v>
          </cell>
          <cell r="AN728">
            <v>61043.45749999999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H729">
            <v>6295956.5300000003</v>
          </cell>
          <cell r="J729">
            <v>-404696.10000000003</v>
          </cell>
          <cell r="L729">
            <v>5891260.4300000006</v>
          </cell>
          <cell r="N729">
            <v>-409862.18</v>
          </cell>
          <cell r="P729">
            <v>5481398.2500000009</v>
          </cell>
          <cell r="R729">
            <v>1752852</v>
          </cell>
          <cell r="T729">
            <v>9.7067622610240765</v>
          </cell>
          <cell r="V729">
            <v>591492</v>
          </cell>
          <cell r="X729">
            <v>-404696.10000000003</v>
          </cell>
          <cell r="Z729">
            <v>10</v>
          </cell>
          <cell r="AB729">
            <v>40469.610000000008</v>
          </cell>
          <cell r="AD729">
            <v>1980117.51</v>
          </cell>
          <cell r="AF729">
            <v>9.7067622610240765</v>
          </cell>
          <cell r="AH729">
            <v>551958</v>
          </cell>
          <cell r="AJ729">
            <v>-409862.18</v>
          </cell>
          <cell r="AL729">
            <v>10</v>
          </cell>
          <cell r="AN729">
            <v>40986.218000000001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H730">
            <v>50520185.100000001</v>
          </cell>
          <cell r="J730">
            <v>-3322603.9200000004</v>
          </cell>
          <cell r="L730">
            <v>47197581.18</v>
          </cell>
          <cell r="N730">
            <v>-3299351.9</v>
          </cell>
          <cell r="P730">
            <v>43898229.280000001</v>
          </cell>
          <cell r="R730">
            <v>13443662</v>
          </cell>
          <cell r="T730">
            <v>5.3912563839152963</v>
          </cell>
          <cell r="V730">
            <v>2634108</v>
          </cell>
          <cell r="X730">
            <v>-3322603.9200000004</v>
          </cell>
          <cell r="Z730">
            <v>15</v>
          </cell>
          <cell r="AB730">
            <v>498390.58800000005</v>
          </cell>
          <cell r="AD730">
            <v>13253556.668</v>
          </cell>
          <cell r="AF730">
            <v>5.3912563839152963</v>
          </cell>
          <cell r="AH730">
            <v>2455604</v>
          </cell>
          <cell r="AJ730">
            <v>-3299351.9</v>
          </cell>
          <cell r="AL730">
            <v>15</v>
          </cell>
          <cell r="AN730">
            <v>494902.78499999997</v>
          </cell>
          <cell r="AP730">
            <v>12904711.552999999</v>
          </cell>
        </row>
        <row r="731">
          <cell r="F731" t="str">
            <v>TOTAL UTAH - GENERAL</v>
          </cell>
          <cell r="H731">
            <v>194647202.19</v>
          </cell>
          <cell r="J731">
            <v>-8222047.7699999996</v>
          </cell>
          <cell r="L731">
            <v>186425154.41999999</v>
          </cell>
          <cell r="N731">
            <v>-8159135.4900000002</v>
          </cell>
          <cell r="P731">
            <v>178266018.93000001</v>
          </cell>
          <cell r="R731">
            <v>60504981</v>
          </cell>
          <cell r="V731">
            <v>7685504</v>
          </cell>
          <cell r="X731">
            <v>-8222047.7699999996</v>
          </cell>
          <cell r="AB731">
            <v>960273.92149999994</v>
          </cell>
          <cell r="AD731">
            <v>60928711.151499994</v>
          </cell>
          <cell r="AH731">
            <v>7241202</v>
          </cell>
          <cell r="AJ731">
            <v>-8159135.4900000002</v>
          </cell>
          <cell r="AN731">
            <v>954589.53749999986</v>
          </cell>
          <cell r="AP731">
            <v>60965367.199000016</v>
          </cell>
        </row>
        <row r="733">
          <cell r="F733" t="str">
            <v>TOTAL GENERAL PLANT</v>
          </cell>
          <cell r="H733">
            <v>454793010.87000006</v>
          </cell>
          <cell r="J733">
            <v>-18779318.710000005</v>
          </cell>
          <cell r="L733">
            <v>436013692.16000003</v>
          </cell>
          <cell r="N733">
            <v>-18052548.369999997</v>
          </cell>
          <cell r="P733">
            <v>417961143.78999996</v>
          </cell>
          <cell r="R733">
            <v>133453357</v>
          </cell>
          <cell r="V733">
            <v>18796986</v>
          </cell>
          <cell r="X733">
            <v>-18779318.710000005</v>
          </cell>
          <cell r="AB733">
            <v>2433336.4670000006</v>
          </cell>
          <cell r="AD733">
            <v>135904360.757</v>
          </cell>
          <cell r="AH733">
            <v>17706065</v>
          </cell>
          <cell r="AJ733">
            <v>-18052548.369999997</v>
          </cell>
          <cell r="AN733">
            <v>2336377.3480000007</v>
          </cell>
          <cell r="AP733">
            <v>137894254.73499998</v>
          </cell>
        </row>
        <row r="736">
          <cell r="E736" t="str">
            <v>UTAH MINING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H737">
            <v>15693192.640000001</v>
          </cell>
          <cell r="J737">
            <v>-307822.59000000003</v>
          </cell>
          <cell r="L737">
            <v>15385370.050000001</v>
          </cell>
          <cell r="N737">
            <v>-317895.15000000002</v>
          </cell>
          <cell r="P737">
            <v>15067474.9</v>
          </cell>
          <cell r="R737">
            <v>9679311</v>
          </cell>
          <cell r="T737">
            <v>0.81441230043344026</v>
          </cell>
          <cell r="V737">
            <v>126554</v>
          </cell>
          <cell r="X737">
            <v>-307822.59000000003</v>
          </cell>
          <cell r="Z737">
            <v>-1</v>
          </cell>
          <cell r="AB737">
            <v>-3078.2259000000004</v>
          </cell>
          <cell r="AD737">
            <v>9494964.1841000002</v>
          </cell>
          <cell r="AF737">
            <v>0.81441230043344026</v>
          </cell>
          <cell r="AH737">
            <v>124006</v>
          </cell>
          <cell r="AJ737">
            <v>-317895.15000000002</v>
          </cell>
          <cell r="AL737">
            <v>-1</v>
          </cell>
          <cell r="AN737">
            <v>-3178.9515000000001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H738">
            <v>24395253.870000001</v>
          </cell>
          <cell r="J738">
            <v>-58721.290000000008</v>
          </cell>
          <cell r="L738">
            <v>24336532.580000002</v>
          </cell>
          <cell r="N738">
            <v>-67064.369999999981</v>
          </cell>
          <cell r="P738">
            <v>24269468.210000001</v>
          </cell>
          <cell r="R738">
            <v>15333506</v>
          </cell>
          <cell r="T738">
            <v>1.8562799192858557</v>
          </cell>
          <cell r="V738">
            <v>452299</v>
          </cell>
          <cell r="X738">
            <v>-58721.290000000008</v>
          </cell>
          <cell r="Z738">
            <v>-7</v>
          </cell>
          <cell r="AB738">
            <v>-4110.4903000000004</v>
          </cell>
          <cell r="AD738">
            <v>15722973.219700001</v>
          </cell>
          <cell r="AF738">
            <v>1.8562799192858557</v>
          </cell>
          <cell r="AH738">
            <v>451132</v>
          </cell>
          <cell r="AJ738">
            <v>-67064.369999999981</v>
          </cell>
          <cell r="AL738">
            <v>-7</v>
          </cell>
          <cell r="AN738">
            <v>-4694.5058999999983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H739">
            <v>8155178.0899999999</v>
          </cell>
          <cell r="J739">
            <v>-18161.119999999995</v>
          </cell>
          <cell r="L739">
            <v>8137016.9699999997</v>
          </cell>
          <cell r="N739">
            <v>-20883.11</v>
          </cell>
          <cell r="P739">
            <v>8116133.8599999994</v>
          </cell>
          <cell r="R739">
            <v>5102375</v>
          </cell>
          <cell r="T739">
            <v>1.8810951381994572</v>
          </cell>
          <cell r="V739">
            <v>153236</v>
          </cell>
          <cell r="X739">
            <v>-18161.119999999995</v>
          </cell>
          <cell r="Z739">
            <v>-7</v>
          </cell>
          <cell r="AB739">
            <v>-1271.2783999999997</v>
          </cell>
          <cell r="AD739">
            <v>5236178.6015999997</v>
          </cell>
          <cell r="AF739">
            <v>1.8810951381994572</v>
          </cell>
          <cell r="AH739">
            <v>152869</v>
          </cell>
          <cell r="AJ739">
            <v>-20883.11</v>
          </cell>
          <cell r="AL739">
            <v>-7</v>
          </cell>
          <cell r="AN739">
            <v>-1461.8177000000003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H740">
            <v>3424574.61</v>
          </cell>
          <cell r="J740">
            <v>-4006.84</v>
          </cell>
          <cell r="L740">
            <v>3420567.77</v>
          </cell>
          <cell r="N740">
            <v>-4732</v>
          </cell>
          <cell r="P740">
            <v>3415835.77</v>
          </cell>
          <cell r="R740">
            <v>855172</v>
          </cell>
          <cell r="T740">
            <v>7.440333829974441</v>
          </cell>
          <cell r="V740">
            <v>254651</v>
          </cell>
          <cell r="X740">
            <v>-4006.84</v>
          </cell>
          <cell r="Z740">
            <v>0</v>
          </cell>
          <cell r="AB740">
            <v>0</v>
          </cell>
          <cell r="AD740">
            <v>1105816.1599999999</v>
          </cell>
          <cell r="AF740">
            <v>7.440333829974441</v>
          </cell>
          <cell r="AH740">
            <v>254326</v>
          </cell>
          <cell r="AJ740">
            <v>-4732</v>
          </cell>
          <cell r="AL740">
            <v>0</v>
          </cell>
          <cell r="AN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H741">
            <v>135138069.09999999</v>
          </cell>
          <cell r="J741">
            <v>-17378845.600000001</v>
          </cell>
          <cell r="L741">
            <v>117759223.5</v>
          </cell>
          <cell r="N741">
            <v>-11581401.02</v>
          </cell>
          <cell r="P741">
            <v>106177822.48</v>
          </cell>
          <cell r="R741">
            <v>66892475</v>
          </cell>
          <cell r="T741">
            <v>4.6158263048663963</v>
          </cell>
          <cell r="V741">
            <v>5836650</v>
          </cell>
          <cell r="X741">
            <v>-17378845.600000001</v>
          </cell>
          <cell r="Z741">
            <v>5</v>
          </cell>
          <cell r="AB741">
            <v>868942.28</v>
          </cell>
          <cell r="AD741">
            <v>56219221.68</v>
          </cell>
          <cell r="AF741">
            <v>4.6158263048663963</v>
          </cell>
          <cell r="AH741">
            <v>5168273</v>
          </cell>
          <cell r="AJ741">
            <v>-11581401.02</v>
          </cell>
          <cell r="AL741">
            <v>5</v>
          </cell>
          <cell r="AN741">
            <v>579070.05099999998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H742">
            <v>1191523.48</v>
          </cell>
          <cell r="J742">
            <v>-88321.590000000011</v>
          </cell>
          <cell r="L742">
            <v>1103201.8899999999</v>
          </cell>
          <cell r="N742">
            <v>-90008.98</v>
          </cell>
          <cell r="P742">
            <v>1013192.9099999999</v>
          </cell>
          <cell r="R742">
            <v>698773</v>
          </cell>
          <cell r="T742">
            <v>4.4861089230611473</v>
          </cell>
          <cell r="V742">
            <v>51472</v>
          </cell>
          <cell r="X742">
            <v>-88321.590000000011</v>
          </cell>
          <cell r="Z742">
            <v>5</v>
          </cell>
          <cell r="AB742">
            <v>4416.0795000000007</v>
          </cell>
          <cell r="AD742">
            <v>666339.48950000003</v>
          </cell>
          <cell r="AF742">
            <v>4.4861089230611473</v>
          </cell>
          <cell r="AH742">
            <v>47472</v>
          </cell>
          <cell r="AJ742">
            <v>-90008.98</v>
          </cell>
          <cell r="AL742">
            <v>5</v>
          </cell>
          <cell r="AN742">
            <v>4500.4489999999996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H743">
            <v>5988395.7199999997</v>
          </cell>
          <cell r="J743">
            <v>-351435.85000000009</v>
          </cell>
          <cell r="L743">
            <v>5636959.8699999992</v>
          </cell>
          <cell r="N743">
            <v>-224882.39000000007</v>
          </cell>
          <cell r="P743">
            <v>5412077.4799999995</v>
          </cell>
          <cell r="R743">
            <v>2432657</v>
          </cell>
          <cell r="T743">
            <v>3.0797610783351681</v>
          </cell>
          <cell r="V743">
            <v>179017</v>
          </cell>
          <cell r="X743">
            <v>-351435.85000000009</v>
          </cell>
          <cell r="Z743">
            <v>5</v>
          </cell>
          <cell r="AB743">
            <v>17571.792500000003</v>
          </cell>
          <cell r="AD743">
            <v>2277809.9424999999</v>
          </cell>
          <cell r="AF743">
            <v>3.0797610783351681</v>
          </cell>
          <cell r="AH743">
            <v>170142</v>
          </cell>
          <cell r="AJ743">
            <v>-224882.39000000007</v>
          </cell>
          <cell r="AL743">
            <v>5</v>
          </cell>
          <cell r="AN743">
            <v>11244.119500000004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H744">
            <v>2331379.02</v>
          </cell>
          <cell r="J744">
            <v>-213514.59</v>
          </cell>
          <cell r="L744">
            <v>2117864.4300000002</v>
          </cell>
          <cell r="N744">
            <v>-201158.04000000007</v>
          </cell>
          <cell r="P744">
            <v>1916706.3900000001</v>
          </cell>
          <cell r="R744">
            <v>1237403</v>
          </cell>
          <cell r="T744">
            <v>4.9664658726555153</v>
          </cell>
          <cell r="V744">
            <v>110485</v>
          </cell>
          <cell r="X744">
            <v>-213514.59</v>
          </cell>
          <cell r="Z744">
            <v>1</v>
          </cell>
          <cell r="AB744">
            <v>2135.1459</v>
          </cell>
          <cell r="AD744">
            <v>1136508.5558999998</v>
          </cell>
          <cell r="AF744">
            <v>4.9664658726555153</v>
          </cell>
          <cell r="AH744">
            <v>100188</v>
          </cell>
          <cell r="AJ744">
            <v>-201158.04000000007</v>
          </cell>
          <cell r="AL744">
            <v>1</v>
          </cell>
          <cell r="AN744">
            <v>2011.5804000000007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H745">
            <v>392405.87</v>
          </cell>
          <cell r="J745">
            <v>-157531.34</v>
          </cell>
          <cell r="L745">
            <v>234874.53</v>
          </cell>
          <cell r="N745">
            <v>-56658.109999999993</v>
          </cell>
          <cell r="P745">
            <v>178216.42</v>
          </cell>
          <cell r="R745">
            <v>353253</v>
          </cell>
          <cell r="T745">
            <v>1.7550807640166213</v>
          </cell>
          <cell r="V745">
            <v>5505</v>
          </cell>
          <cell r="X745">
            <v>-157531.34</v>
          </cell>
          <cell r="Z745">
            <v>0</v>
          </cell>
          <cell r="AB745">
            <v>0</v>
          </cell>
          <cell r="AD745">
            <v>201226.66</v>
          </cell>
          <cell r="AF745">
            <v>1.7550807640166213</v>
          </cell>
          <cell r="AH745">
            <v>3625</v>
          </cell>
          <cell r="AJ745">
            <v>-56658.109999999993</v>
          </cell>
          <cell r="AL745">
            <v>0</v>
          </cell>
          <cell r="AN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H746">
            <v>38414876.890000001</v>
          </cell>
          <cell r="J746">
            <v>0</v>
          </cell>
          <cell r="L746">
            <v>38414876.890000001</v>
          </cell>
          <cell r="N746">
            <v>0</v>
          </cell>
          <cell r="P746">
            <v>38414876.890000001</v>
          </cell>
          <cell r="R746">
            <v>17773786</v>
          </cell>
          <cell r="T746">
            <v>2.5384343267296816</v>
          </cell>
          <cell r="V746">
            <v>975136</v>
          </cell>
          <cell r="X746">
            <v>0</v>
          </cell>
          <cell r="Z746">
            <v>0</v>
          </cell>
          <cell r="AB746">
            <v>0</v>
          </cell>
          <cell r="AD746">
            <v>18748922</v>
          </cell>
          <cell r="AF746">
            <v>2.5384343267296816</v>
          </cell>
          <cell r="AH746">
            <v>975136</v>
          </cell>
          <cell r="AJ746">
            <v>0</v>
          </cell>
          <cell r="AL746">
            <v>0</v>
          </cell>
          <cell r="AN746">
            <v>0</v>
          </cell>
          <cell r="AP746">
            <v>19724058</v>
          </cell>
        </row>
        <row r="747">
          <cell r="F747" t="str">
            <v>TOTAL UTAH MINING</v>
          </cell>
          <cell r="H747">
            <v>235124849.29000002</v>
          </cell>
          <cell r="J747">
            <v>-18578360.810000002</v>
          </cell>
          <cell r="L747">
            <v>216546488.48000002</v>
          </cell>
          <cell r="N747">
            <v>-12564683.170000002</v>
          </cell>
          <cell r="P747">
            <v>203981805.30999994</v>
          </cell>
          <cell r="R747">
            <v>120358711</v>
          </cell>
          <cell r="V747">
            <v>8145005</v>
          </cell>
          <cell r="X747">
            <v>-18578360.810000002</v>
          </cell>
          <cell r="AB747">
            <v>884605.30330000003</v>
          </cell>
          <cell r="AD747">
            <v>110809960.49329999</v>
          </cell>
          <cell r="AH747">
            <v>7447169</v>
          </cell>
          <cell r="AJ747">
            <v>-12564683.170000002</v>
          </cell>
          <cell r="AN747">
            <v>587490.92480000004</v>
          </cell>
          <cell r="AP747">
            <v>106279937.24810001</v>
          </cell>
        </row>
        <row r="749">
          <cell r="F749" t="str">
            <v>TOTAL ELECTRIC PLANT</v>
          </cell>
          <cell r="H749">
            <v>21091685846.220005</v>
          </cell>
          <cell r="J749">
            <v>-177165799.84000012</v>
          </cell>
          <cell r="L749">
            <v>20914520046.380005</v>
          </cell>
          <cell r="N749">
            <v>-162507860.54000011</v>
          </cell>
          <cell r="P749">
            <v>20752012185.84</v>
          </cell>
          <cell r="R749">
            <v>6811625346</v>
          </cell>
          <cell r="V749">
            <v>539844361</v>
          </cell>
          <cell r="X749">
            <v>-177165799.84000012</v>
          </cell>
          <cell r="AB749">
            <v>-6405065.0900000036</v>
          </cell>
          <cell r="AD749">
            <v>7150478655.5799952</v>
          </cell>
          <cell r="AH749">
            <v>534357663</v>
          </cell>
          <cell r="AJ749">
            <v>-162507860.54000011</v>
          </cell>
          <cell r="AN749">
            <v>-7275381.8122000033</v>
          </cell>
          <cell r="AP749">
            <v>7497632889.7378025</v>
          </cell>
        </row>
        <row r="758">
          <cell r="E758" t="str">
            <v>RECONCILIATION</v>
          </cell>
        </row>
        <row r="760">
          <cell r="E760" t="str">
            <v>Amortization Accounts</v>
          </cell>
        </row>
        <row r="761">
          <cell r="D761">
            <v>390.3</v>
          </cell>
          <cell r="E761" t="str">
            <v>390.30</v>
          </cell>
          <cell r="F761" t="str">
            <v>Structures and Improvements - Panels</v>
          </cell>
          <cell r="H761">
            <v>12769896.23</v>
          </cell>
          <cell r="AH761" t="e">
            <v>#N/A</v>
          </cell>
          <cell r="AJ761" t="e">
            <v>#N/A</v>
          </cell>
        </row>
        <row r="762">
          <cell r="D762">
            <v>391</v>
          </cell>
          <cell r="E762" t="str">
            <v>391.00</v>
          </cell>
          <cell r="F762" t="str">
            <v>Office Furniture</v>
          </cell>
          <cell r="H762">
            <v>20976668.91</v>
          </cell>
          <cell r="AH762" t="e">
            <v>#N/A</v>
          </cell>
          <cell r="AJ762" t="e">
            <v>#N/A</v>
          </cell>
        </row>
      </sheetData>
      <sheetData sheetId="16"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OregonAccel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18928013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19742560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20557107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OregonAccel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4088803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4199458.7379999999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4308998.91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OregonAccel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12803130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13438489.802000001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14055467.513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OregonAccel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11628954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12033917.374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12420201.495999999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OregonAccel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3338265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3440415.5350000001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3541305.1540000001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OregonAccel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451454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453582.25900000002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455318.51800000004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OregonAccel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9825356</v>
          </cell>
          <cell r="T23">
            <v>3.44</v>
          </cell>
          <cell r="V23">
            <v>527656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10287382.423</v>
          </cell>
          <cell r="AF23">
            <v>36</v>
          </cell>
          <cell r="AH23">
            <v>5503538</v>
          </cell>
          <cell r="AJ23">
            <v>-51969.62</v>
          </cell>
          <cell r="AL23">
            <v>-30</v>
          </cell>
          <cell r="AN23">
            <v>-15590.886</v>
          </cell>
          <cell r="AP23">
            <v>15723359.917000001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OregonAccel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39855201</v>
          </cell>
          <cell r="T24">
            <v>4.47</v>
          </cell>
          <cell r="V24">
            <v>3065026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42342482.513999999</v>
          </cell>
          <cell r="AF24">
            <v>38.380000000000003</v>
          </cell>
          <cell r="AH24">
            <v>26111834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67857679.297000006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OregonAccel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16007769</v>
          </cell>
          <cell r="T25">
            <v>4.0999999999999996</v>
          </cell>
          <cell r="V25">
            <v>1157180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16872504.759</v>
          </cell>
          <cell r="AF25">
            <v>39.130000000000003</v>
          </cell>
          <cell r="AH25">
            <v>10943027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27514404.017499998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OregonAccel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3512394</v>
          </cell>
          <cell r="T26">
            <v>3.22</v>
          </cell>
          <cell r="V26">
            <v>199783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3682155.9760000003</v>
          </cell>
          <cell r="AF26">
            <v>39.42</v>
          </cell>
          <cell r="AH26">
            <v>2434806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6085665.04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OregonAccel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338627</v>
          </cell>
          <cell r="T27">
            <v>3.5</v>
          </cell>
          <cell r="V27">
            <v>28124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353543.44300000003</v>
          </cell>
          <cell r="AF27">
            <v>45.82</v>
          </cell>
          <cell r="AH27">
            <v>362681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703016.90799999994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69539347</v>
          </cell>
          <cell r="V28">
            <v>4977769</v>
          </cell>
          <cell r="X28">
            <v>-869304.59999999974</v>
          </cell>
          <cell r="AB28">
            <v>-109742.28499999996</v>
          </cell>
          <cell r="AD28">
            <v>73538069.114999995</v>
          </cell>
          <cell r="AH28">
            <v>45355886</v>
          </cell>
          <cell r="AJ28">
            <v>-896675.91000000015</v>
          </cell>
          <cell r="AN28">
            <v>-113154.02550000003</v>
          </cell>
          <cell r="AP28">
            <v>117884125.17950001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OregonAccel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169463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  <cell r="AD31">
            <v>169463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169463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OregonAccel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24828732</v>
          </cell>
          <cell r="T32">
            <v>2.2799999999999998</v>
          </cell>
          <cell r="V32">
            <v>1362331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26003097.508000001</v>
          </cell>
          <cell r="AF32">
            <v>2.2799999999999998</v>
          </cell>
          <cell r="AH32">
            <v>1358980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27167945.739000004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OregonAccel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105752335</v>
          </cell>
          <cell r="T33">
            <v>2.33</v>
          </cell>
          <cell r="V33">
            <v>7566840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110754355.12699999</v>
          </cell>
          <cell r="AF33">
            <v>2.33</v>
          </cell>
          <cell r="AH33">
            <v>7511551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115610293.079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OregonAccel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24916525</v>
          </cell>
          <cell r="T34">
            <v>2.52</v>
          </cell>
          <cell r="V34">
            <v>1655534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25761998.977000002</v>
          </cell>
          <cell r="AF34">
            <v>2.52</v>
          </cell>
          <cell r="AH34">
            <v>1637593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26572165.194499999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OregonAccel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27970123</v>
          </cell>
          <cell r="T35">
            <v>2.08</v>
          </cell>
          <cell r="V35">
            <v>1384952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29153761.305</v>
          </cell>
          <cell r="AF35">
            <v>2.08</v>
          </cell>
          <cell r="AH35">
            <v>1381045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30322886.596999999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OregonAccel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1605607</v>
          </cell>
          <cell r="T36">
            <v>2.4900000000000002</v>
          </cell>
          <cell r="V36">
            <v>102556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1626280.584</v>
          </cell>
          <cell r="AF36">
            <v>2.4900000000000002</v>
          </cell>
          <cell r="AH36">
            <v>100703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1645101.1680000001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185242785</v>
          </cell>
          <cell r="V37">
            <v>12072213</v>
          </cell>
          <cell r="X37">
            <v>-3438094.3000000007</v>
          </cell>
          <cell r="AB37">
            <v>-407947.19900000008</v>
          </cell>
          <cell r="AD37">
            <v>193468956.50099999</v>
          </cell>
          <cell r="AH37">
            <v>11989872</v>
          </cell>
          <cell r="AJ37">
            <v>-3550120.1999999993</v>
          </cell>
          <cell r="AN37">
            <v>-420853.52349999995</v>
          </cell>
          <cell r="AP37">
            <v>201487854.7775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OregonAccel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34615928</v>
          </cell>
          <cell r="T40">
            <v>2.08</v>
          </cell>
          <cell r="V40">
            <v>1224810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35637349.269000001</v>
          </cell>
          <cell r="AF40">
            <v>2.08</v>
          </cell>
          <cell r="AH40">
            <v>1221505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36649144.314000003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OregonAccel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66176085</v>
          </cell>
          <cell r="T41">
            <v>2.2000000000000002</v>
          </cell>
          <cell r="V41">
            <v>2498885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67213472.974000007</v>
          </cell>
          <cell r="AF41">
            <v>2.2000000000000002</v>
          </cell>
          <cell r="AH41">
            <v>2469223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68177946.981000006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OregonAccel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15248327</v>
          </cell>
          <cell r="T42">
            <v>2.66</v>
          </cell>
          <cell r="V42">
            <v>918608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15772104.994000001</v>
          </cell>
          <cell r="AF42">
            <v>2.66</v>
          </cell>
          <cell r="AH42">
            <v>909303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16271731.005000001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OregonAccel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5469699</v>
          </cell>
          <cell r="T43">
            <v>1.99</v>
          </cell>
          <cell r="V43">
            <v>177828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5617595.8459999999</v>
          </cell>
          <cell r="AF43">
            <v>1.99</v>
          </cell>
          <cell r="AH43">
            <v>177273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5763422.2110000001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OregonAccel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1138212</v>
          </cell>
          <cell r="T44">
            <v>2.58</v>
          </cell>
          <cell r="V44">
            <v>56340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1151135.902</v>
          </cell>
          <cell r="AF44">
            <v>2.58</v>
          </cell>
          <cell r="AH44">
            <v>55322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1163041.804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122648251</v>
          </cell>
          <cell r="V45">
            <v>4876471</v>
          </cell>
          <cell r="X45">
            <v>-1895096.29</v>
          </cell>
          <cell r="AB45">
            <v>-237966.72500000001</v>
          </cell>
          <cell r="AD45">
            <v>125391658.985</v>
          </cell>
          <cell r="AH45">
            <v>4832626</v>
          </cell>
          <cell r="AJ45">
            <v>-1953566.8699999999</v>
          </cell>
          <cell r="AN45">
            <v>-245431.8</v>
          </cell>
          <cell r="AP45">
            <v>128025286.31500001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OregonAccel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23077822</v>
          </cell>
          <cell r="T48">
            <v>2.81</v>
          </cell>
          <cell r="V48">
            <v>1030698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23959417.514000002</v>
          </cell>
          <cell r="AF48">
            <v>2.81</v>
          </cell>
          <cell r="AH48">
            <v>1027427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24833263.658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OregonAccel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48601313</v>
          </cell>
          <cell r="T49">
            <v>3.36</v>
          </cell>
          <cell r="V49">
            <v>3114468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50646470.824000001</v>
          </cell>
          <cell r="AF49">
            <v>3.36</v>
          </cell>
          <cell r="AH49">
            <v>3081419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52633237.583999999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OregonAccel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10715149</v>
          </cell>
          <cell r="T50">
            <v>3.21</v>
          </cell>
          <cell r="V50">
            <v>841250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11238180.361000001</v>
          </cell>
          <cell r="AF50">
            <v>3.21</v>
          </cell>
          <cell r="AH50">
            <v>832296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11747079.502000002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OregonAccel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10749602</v>
          </cell>
          <cell r="T51">
            <v>2.72</v>
          </cell>
          <cell r="V51">
            <v>458164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11136474.823999999</v>
          </cell>
          <cell r="AF51">
            <v>2.72</v>
          </cell>
          <cell r="AH51">
            <v>456364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11518514.265999999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OregonAccel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975513</v>
          </cell>
          <cell r="T52">
            <v>3.19</v>
          </cell>
          <cell r="V52">
            <v>54144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992045.62399999995</v>
          </cell>
          <cell r="AF52">
            <v>3.19</v>
          </cell>
          <cell r="AH52">
            <v>53053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1007487.2479999999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94119399</v>
          </cell>
          <cell r="V53">
            <v>5498724</v>
          </cell>
          <cell r="X53">
            <v>-1462508.5599999996</v>
          </cell>
          <cell r="AB53">
            <v>-183025.29300000001</v>
          </cell>
          <cell r="AD53">
            <v>97972589.147</v>
          </cell>
          <cell r="AH53">
            <v>5450559</v>
          </cell>
          <cell r="AJ53">
            <v>-1496252.1199999999</v>
          </cell>
          <cell r="AN53">
            <v>-187313.769</v>
          </cell>
          <cell r="AP53">
            <v>101739582.258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OregonAccel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63212</v>
          </cell>
          <cell r="T56">
            <v>2.1800000000000002</v>
          </cell>
          <cell r="V56">
            <v>2179</v>
          </cell>
          <cell r="X56">
            <v>0</v>
          </cell>
          <cell r="Z56">
            <v>0</v>
          </cell>
          <cell r="AB56">
            <v>0</v>
          </cell>
          <cell r="AD56">
            <v>65391</v>
          </cell>
          <cell r="AF56">
            <v>2.1800000000000002</v>
          </cell>
          <cell r="AH56">
            <v>2179</v>
          </cell>
          <cell r="AJ56">
            <v>0</v>
          </cell>
          <cell r="AL56">
            <v>0</v>
          </cell>
          <cell r="AN56">
            <v>0</v>
          </cell>
          <cell r="AP56">
            <v>67570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OregonAccel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35485574</v>
          </cell>
          <cell r="T57">
            <v>3.38</v>
          </cell>
          <cell r="V57">
            <v>4680418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39856453.589000002</v>
          </cell>
          <cell r="AF57">
            <v>3.38</v>
          </cell>
          <cell r="AH57">
            <v>4672234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44208679.549999997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OregonAccel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163260228</v>
          </cell>
          <cell r="T58">
            <v>3.43</v>
          </cell>
          <cell r="V58">
            <v>19680585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179782828.588</v>
          </cell>
          <cell r="AF58">
            <v>3.43</v>
          </cell>
          <cell r="AH58">
            <v>19579592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196042683.45300001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OregonAccel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37667051</v>
          </cell>
          <cell r="T59">
            <v>3.35</v>
          </cell>
          <cell r="V59">
            <v>3066449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39739077.876500003</v>
          </cell>
          <cell r="AF59">
            <v>3.35</v>
          </cell>
          <cell r="AH59">
            <v>3037044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41751640.305500001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OregonAccel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13064489</v>
          </cell>
          <cell r="T60">
            <v>2.75</v>
          </cell>
          <cell r="V60">
            <v>1457322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14403361.206999999</v>
          </cell>
          <cell r="AF60">
            <v>2.75</v>
          </cell>
          <cell r="AH60">
            <v>1454294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15733823.949999999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OregonAccel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1971611</v>
          </cell>
          <cell r="T61">
            <v>5.83</v>
          </cell>
          <cell r="V61">
            <v>489684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2333192.0140000004</v>
          </cell>
          <cell r="AF61">
            <v>5.83</v>
          </cell>
          <cell r="AH61">
            <v>482895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2687984.0280000009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251512165</v>
          </cell>
          <cell r="V62">
            <v>29376637</v>
          </cell>
          <cell r="X62">
            <v>-4197855.17</v>
          </cell>
          <cell r="AB62">
            <v>-510642.55549999996</v>
          </cell>
          <cell r="AD62">
            <v>276180304.27450001</v>
          </cell>
          <cell r="AH62">
            <v>29228238</v>
          </cell>
          <cell r="AJ62">
            <v>-4383987.55</v>
          </cell>
          <cell r="AN62">
            <v>-532173.43799999997</v>
          </cell>
          <cell r="AP62">
            <v>300492381.28650004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OregonAccel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15846476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15963281.571999999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16077150.535999998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OregonAccel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38550092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38494520.568999998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38423723.718000002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OregonAccel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18905614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18701278.032500003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18493019.813000001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OregonAccel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6434776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6464066.0880000005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6491181.3580000009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OregonAccel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400312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403787.84599999996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406969.69199999992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OregonAccel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4521035</v>
          </cell>
          <cell r="T73">
            <v>2.71</v>
          </cell>
          <cell r="V73">
            <v>475537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4953672.6629999997</v>
          </cell>
          <cell r="AF73">
            <v>2.71</v>
          </cell>
          <cell r="AH73">
            <v>474629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5384014.0559999999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OregonAccel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30389135</v>
          </cell>
          <cell r="T74">
            <v>3.76</v>
          </cell>
          <cell r="V74">
            <v>1950625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31842845.427999999</v>
          </cell>
          <cell r="AF74">
            <v>3.76</v>
          </cell>
          <cell r="AH74">
            <v>1933328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33261065.461000003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OregonAccel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4270386</v>
          </cell>
          <cell r="T75">
            <v>2.99</v>
          </cell>
          <cell r="V75">
            <v>237159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4398338.9759999998</v>
          </cell>
          <cell r="AF75">
            <v>2.99</v>
          </cell>
          <cell r="AH75">
            <v>234296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4521631.2489999989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OregonAccel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1883501</v>
          </cell>
          <cell r="T76">
            <v>2.4300000000000002</v>
          </cell>
          <cell r="V76">
            <v>61381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1930716.8490000002</v>
          </cell>
          <cell r="AF76">
            <v>2.4300000000000002</v>
          </cell>
          <cell r="AH76">
            <v>61062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1977049.5850000002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OregonAccel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732916</v>
          </cell>
          <cell r="T77">
            <v>3.29</v>
          </cell>
          <cell r="V77">
            <v>39236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746631.42799999996</v>
          </cell>
          <cell r="AF77">
            <v>3.29</v>
          </cell>
          <cell r="AH77">
            <v>38473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759583.84499999997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41796973</v>
          </cell>
          <cell r="V78">
            <v>2763938</v>
          </cell>
          <cell r="X78">
            <v>-615779.70000000007</v>
          </cell>
          <cell r="AB78">
            <v>-72925.955999999991</v>
          </cell>
          <cell r="AD78">
            <v>43872205.344000004</v>
          </cell>
          <cell r="AH78">
            <v>2741788</v>
          </cell>
          <cell r="AJ78">
            <v>-635463.11</v>
          </cell>
          <cell r="AN78">
            <v>-75186.038</v>
          </cell>
          <cell r="AP78">
            <v>45903344.196000002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OregonAccel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139123</v>
          </cell>
          <cell r="T81">
            <v>2.02</v>
          </cell>
          <cell r="V81">
            <v>4976</v>
          </cell>
          <cell r="X81">
            <v>0</v>
          </cell>
          <cell r="Z81">
            <v>0</v>
          </cell>
          <cell r="AB81">
            <v>0</v>
          </cell>
          <cell r="AD81">
            <v>144099</v>
          </cell>
          <cell r="AF81">
            <v>2.02</v>
          </cell>
          <cell r="AH81">
            <v>4976</v>
          </cell>
          <cell r="AJ81">
            <v>0</v>
          </cell>
          <cell r="AL81">
            <v>0</v>
          </cell>
          <cell r="AN81">
            <v>0</v>
          </cell>
          <cell r="AP81">
            <v>149075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OregonAccel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120187069</v>
          </cell>
          <cell r="T82">
            <v>2.3199999999999998</v>
          </cell>
          <cell r="V82">
            <v>4793869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124177947.123</v>
          </cell>
          <cell r="AF82">
            <v>2.3199999999999998</v>
          </cell>
          <cell r="AH82">
            <v>4779322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128129941.999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OregonAccel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256907128</v>
          </cell>
          <cell r="T83">
            <v>2.64</v>
          </cell>
          <cell r="V83">
            <v>16616655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267335641.28200001</v>
          </cell>
          <cell r="AF83">
            <v>2.64</v>
          </cell>
          <cell r="AH83">
            <v>16465942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277430287.329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OregonAccel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61697637</v>
          </cell>
          <cell r="T84">
            <v>3.27</v>
          </cell>
          <cell r="V84">
            <v>6164009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66189936.816000007</v>
          </cell>
          <cell r="AF84">
            <v>3.27</v>
          </cell>
          <cell r="AH84">
            <v>6115495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70564902.285000011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OregonAccel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55351231</v>
          </cell>
          <cell r="T85">
            <v>2.2999999999999998</v>
          </cell>
          <cell r="V85">
            <v>2261719</v>
          </cell>
          <cell r="X85">
            <v>-339546.5</v>
          </cell>
          <cell r="Z85">
            <v>-10</v>
          </cell>
          <cell r="AB85">
            <v>-33954.65</v>
          </cell>
          <cell r="AD85">
            <v>57239448.850000001</v>
          </cell>
          <cell r="AF85">
            <v>2.2999999999999998</v>
          </cell>
          <cell r="AH85">
            <v>2253730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59102525.796000004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OregonAccel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1766913</v>
          </cell>
          <cell r="T86">
            <v>2.78</v>
          </cell>
          <cell r="V86">
            <v>100385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1791154.834</v>
          </cell>
          <cell r="AF86">
            <v>2.78</v>
          </cell>
          <cell r="AH86">
            <v>98460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1813471.6680000001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496049101</v>
          </cell>
          <cell r="V87">
            <v>29941613</v>
          </cell>
          <cell r="X87">
            <v>-8105696.3900000006</v>
          </cell>
          <cell r="AB87">
            <v>-1006789.7050000003</v>
          </cell>
          <cell r="AD87">
            <v>516878227.90499997</v>
          </cell>
          <cell r="AH87">
            <v>29717925</v>
          </cell>
          <cell r="AJ87">
            <v>-8366356.8499999978</v>
          </cell>
          <cell r="AN87">
            <v>-1039591.9779999999</v>
          </cell>
          <cell r="AP87">
            <v>537190204.07700002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OregonAccel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61234469</v>
          </cell>
          <cell r="T90">
            <v>2.19</v>
          </cell>
          <cell r="V90">
            <v>2552199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63324509.134000003</v>
          </cell>
          <cell r="AF90">
            <v>2.19</v>
          </cell>
          <cell r="AH90">
            <v>2544297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65392792.076000005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OregonAccel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135241493</v>
          </cell>
          <cell r="T91">
            <v>3.18</v>
          </cell>
          <cell r="V91">
            <v>16721963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149167141.85299999</v>
          </cell>
          <cell r="AF91">
            <v>3.18</v>
          </cell>
          <cell r="AH91">
            <v>16638971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162860868.77099997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OregonAccel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40157262</v>
          </cell>
          <cell r="T92">
            <v>3.08</v>
          </cell>
          <cell r="V92">
            <v>3769326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42806759.848499998</v>
          </cell>
          <cell r="AF92">
            <v>3.08</v>
          </cell>
          <cell r="AH92">
            <v>3738776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45384029.8455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OregonAccel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19902878</v>
          </cell>
          <cell r="T93">
            <v>2.25</v>
          </cell>
          <cell r="V93">
            <v>1042957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20796864.09</v>
          </cell>
          <cell r="AF93">
            <v>2.25</v>
          </cell>
          <cell r="AH93">
            <v>1039844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21681314.588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OregonAccel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880383</v>
          </cell>
          <cell r="T94">
            <v>2.91</v>
          </cell>
          <cell r="V94">
            <v>78442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909671.91799999995</v>
          </cell>
          <cell r="AF94">
            <v>2.91</v>
          </cell>
          <cell r="AH94">
            <v>77142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937660.84699999995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257416485</v>
          </cell>
          <cell r="V95">
            <v>24164887</v>
          </cell>
          <cell r="X95">
            <v>-4051486.9200000018</v>
          </cell>
          <cell r="AB95">
            <v>-524938.23650000023</v>
          </cell>
          <cell r="AD95">
            <v>277004946.84349996</v>
          </cell>
          <cell r="AH95">
            <v>24039030</v>
          </cell>
          <cell r="AJ95">
            <v>-4239615.9300000006</v>
          </cell>
          <cell r="AN95">
            <v>-547694.7860000002</v>
          </cell>
          <cell r="AP95">
            <v>296256666.1275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OregonAccel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4429029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4711790.1500000004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4993516.9230000004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OregonAccel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4473157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4733647.6629999997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4989083.1919999998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OregonAccel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14245955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15063736.3375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15860254.913999999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OregonAccel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3310415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3525886.5890000002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3740490.3620000002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OregonAccel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185792</v>
          </cell>
          <cell r="T105">
            <v>2.0299999999999998</v>
          </cell>
          <cell r="V105">
            <v>5707</v>
          </cell>
          <cell r="X105">
            <v>0</v>
          </cell>
          <cell r="Z105">
            <v>0</v>
          </cell>
          <cell r="AB105">
            <v>0</v>
          </cell>
          <cell r="AD105">
            <v>191499</v>
          </cell>
          <cell r="AF105">
            <v>2.0299999999999998</v>
          </cell>
          <cell r="AH105">
            <v>5707</v>
          </cell>
          <cell r="AJ105">
            <v>0</v>
          </cell>
          <cell r="AL105">
            <v>0</v>
          </cell>
          <cell r="AN105">
            <v>0</v>
          </cell>
          <cell r="AP105">
            <v>197206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OregonAccel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91818813</v>
          </cell>
          <cell r="T106">
            <v>2.52</v>
          </cell>
          <cell r="V106">
            <v>3528742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94757872.34799999</v>
          </cell>
          <cell r="AF106">
            <v>2.52</v>
          </cell>
          <cell r="AH106">
            <v>3517141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97667794.696999997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OregonAccel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323560796</v>
          </cell>
          <cell r="T107">
            <v>3.11</v>
          </cell>
          <cell r="V107">
            <v>20909367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337800472.44499999</v>
          </cell>
          <cell r="AF107">
            <v>3.11</v>
          </cell>
          <cell r="AH107">
            <v>20718196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351665032.458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OregonAccel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74934854</v>
          </cell>
          <cell r="T108">
            <v>3.58</v>
          </cell>
          <cell r="V108">
            <v>6246814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79438586.101500005</v>
          </cell>
          <cell r="AF108">
            <v>3.58</v>
          </cell>
          <cell r="AH108">
            <v>6191538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83821974.0185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OregonAccel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37090450</v>
          </cell>
          <cell r="T109">
            <v>2.36</v>
          </cell>
          <cell r="V109">
            <v>1386796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38213687.100000001</v>
          </cell>
          <cell r="AF109">
            <v>2.36</v>
          </cell>
          <cell r="AH109">
            <v>1381020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39319834.304000005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OregonAccel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1983345</v>
          </cell>
          <cell r="T110">
            <v>2.86</v>
          </cell>
          <cell r="V110">
            <v>105458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2010437.1410000001</v>
          </cell>
          <cell r="AF110">
            <v>2.86</v>
          </cell>
          <cell r="AH110">
            <v>103420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2035491.2819999999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529574050</v>
          </cell>
          <cell r="V111">
            <v>32182884</v>
          </cell>
          <cell r="X111">
            <v>-8343521.1699999999</v>
          </cell>
          <cell r="AB111">
            <v>-1000858.6945000001</v>
          </cell>
          <cell r="AD111">
            <v>552412554.13550007</v>
          </cell>
          <cell r="AH111">
            <v>31917022</v>
          </cell>
          <cell r="AJ111">
            <v>-8591099.9100000001</v>
          </cell>
          <cell r="AN111">
            <v>-1031143.466</v>
          </cell>
          <cell r="AP111">
            <v>574707332.75949991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OregonAccel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10834</v>
          </cell>
          <cell r="T114">
            <v>1.45</v>
          </cell>
          <cell r="V114">
            <v>218</v>
          </cell>
          <cell r="X114">
            <v>0</v>
          </cell>
          <cell r="Z114">
            <v>0</v>
          </cell>
          <cell r="AB114">
            <v>0</v>
          </cell>
          <cell r="AD114">
            <v>11052</v>
          </cell>
          <cell r="AF114">
            <v>1.45</v>
          </cell>
          <cell r="AH114">
            <v>218</v>
          </cell>
          <cell r="AJ114">
            <v>0</v>
          </cell>
          <cell r="AL114">
            <v>0</v>
          </cell>
          <cell r="AN114">
            <v>0</v>
          </cell>
          <cell r="AP114">
            <v>11270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OregonAccel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36847529</v>
          </cell>
          <cell r="T115">
            <v>2.65</v>
          </cell>
          <cell r="V115">
            <v>1863170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38474322.743000001</v>
          </cell>
          <cell r="AF115">
            <v>2.65</v>
          </cell>
          <cell r="AH115">
            <v>1858276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40088775.813000001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OregonAccel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133462888</v>
          </cell>
          <cell r="T116">
            <v>2.86</v>
          </cell>
          <cell r="V116">
            <v>12635908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143293008.18000001</v>
          </cell>
          <cell r="AF116">
            <v>2.86</v>
          </cell>
          <cell r="AH116">
            <v>12561388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152927871.93099999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OregonAccel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29921921</v>
          </cell>
          <cell r="T117">
            <v>3.1</v>
          </cell>
          <cell r="V117">
            <v>2357877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31555082.9155</v>
          </cell>
          <cell r="AF117">
            <v>3.1</v>
          </cell>
          <cell r="AH117">
            <v>2337985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33141904.9355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OregonAccel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11894897</v>
          </cell>
          <cell r="T118">
            <v>2.4500000000000002</v>
          </cell>
          <cell r="V118">
            <v>562673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12368376.522</v>
          </cell>
          <cell r="AF118">
            <v>2.4500000000000002</v>
          </cell>
          <cell r="AH118">
            <v>560642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12835883.953000002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OregonAccel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636611</v>
          </cell>
          <cell r="T119">
            <v>2.65</v>
          </cell>
          <cell r="V119">
            <v>52836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650765.071</v>
          </cell>
          <cell r="AF119">
            <v>2.65</v>
          </cell>
          <cell r="AH119">
            <v>51904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663987.14199999999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212774680</v>
          </cell>
          <cell r="V120">
            <v>17472682</v>
          </cell>
          <cell r="X120">
            <v>-3478981.49</v>
          </cell>
          <cell r="AB120">
            <v>-415773.07849999995</v>
          </cell>
          <cell r="AD120">
            <v>226352607.43150005</v>
          </cell>
          <cell r="AH120">
            <v>17370413</v>
          </cell>
          <cell r="AJ120">
            <v>-3621051.0700000003</v>
          </cell>
          <cell r="AN120">
            <v>-432275.58699999994</v>
          </cell>
          <cell r="AP120">
            <v>239669693.77449998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OregonAccel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96086</v>
          </cell>
          <cell r="T123">
            <v>2.34</v>
          </cell>
          <cell r="V123">
            <v>3856</v>
          </cell>
          <cell r="X123">
            <v>0</v>
          </cell>
          <cell r="Z123">
            <v>0</v>
          </cell>
          <cell r="AB123">
            <v>0</v>
          </cell>
          <cell r="AD123">
            <v>99942</v>
          </cell>
          <cell r="AF123">
            <v>2.34</v>
          </cell>
          <cell r="AH123">
            <v>3856</v>
          </cell>
          <cell r="AJ123">
            <v>0</v>
          </cell>
          <cell r="AL123">
            <v>0</v>
          </cell>
          <cell r="AN123">
            <v>0</v>
          </cell>
          <cell r="AP123">
            <v>103798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OregonAccel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29076504</v>
          </cell>
          <cell r="T124">
            <v>2.4500000000000002</v>
          </cell>
          <cell r="V124">
            <v>1255361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30128174.539000001</v>
          </cell>
          <cell r="AF124">
            <v>2.4500000000000002</v>
          </cell>
          <cell r="AH124">
            <v>1251465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31169821.280999999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OregonAccel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95288250</v>
          </cell>
          <cell r="T125">
            <v>2.86</v>
          </cell>
          <cell r="V125">
            <v>8574489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101533450.26900001</v>
          </cell>
          <cell r="AF125">
            <v>2.86</v>
          </cell>
          <cell r="AH125">
            <v>8512903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107638234.479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OregonAccel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22024839</v>
          </cell>
          <cell r="T126">
            <v>2.87</v>
          </cell>
          <cell r="V126">
            <v>1829355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23145915.577999998</v>
          </cell>
          <cell r="AF126">
            <v>2.87</v>
          </cell>
          <cell r="AH126">
            <v>1811523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24236670.431499999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OregonAccel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12378882</v>
          </cell>
          <cell r="T127">
            <v>2.31</v>
          </cell>
          <cell r="V127">
            <v>648785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12932159.620999999</v>
          </cell>
          <cell r="AF127">
            <v>2.31</v>
          </cell>
          <cell r="AH127">
            <v>646728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13478486.253999999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OregonAccel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269710</v>
          </cell>
          <cell r="T128">
            <v>3.95</v>
          </cell>
          <cell r="V128">
            <v>48279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298506.93300000002</v>
          </cell>
          <cell r="AF128">
            <v>3.95</v>
          </cell>
          <cell r="AH128">
            <v>47580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326604.86599999998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159134271</v>
          </cell>
          <cell r="V129">
            <v>12360125</v>
          </cell>
          <cell r="X129">
            <v>-2994650.32</v>
          </cell>
          <cell r="AB129">
            <v>-361596.74</v>
          </cell>
          <cell r="AD129">
            <v>168138148.94</v>
          </cell>
          <cell r="AH129">
            <v>12274055</v>
          </cell>
          <cell r="AJ129">
            <v>-3086337.41</v>
          </cell>
          <cell r="AN129">
            <v>-372251.21850000002</v>
          </cell>
          <cell r="AP129">
            <v>176953615.31149998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2577641952</v>
          </cell>
          <cell r="V131">
            <v>181148582</v>
          </cell>
          <cell r="X131">
            <v>-41152696.74000001</v>
          </cell>
          <cell r="AB131">
            <v>-5057150.0830000006</v>
          </cell>
          <cell r="AD131">
            <v>2712580687.177</v>
          </cell>
          <cell r="AH131">
            <v>220340978</v>
          </cell>
          <cell r="AJ131">
            <v>-42569201.579999983</v>
          </cell>
          <cell r="AN131">
            <v>-5228588.4354999997</v>
          </cell>
          <cell r="AP131">
            <v>2885123875.1615009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OregonAccel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OregonAccel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OregonAccel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OregonAccel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OregonAccel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OregonAccel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OregonAccel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OregonAccel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2592798020</v>
          </cell>
          <cell r="V144">
            <v>181148582</v>
          </cell>
          <cell r="X144">
            <v>-41152696.74000001</v>
          </cell>
          <cell r="AB144">
            <v>-5057150.0830000006</v>
          </cell>
          <cell r="AD144">
            <v>2727736755.177</v>
          </cell>
          <cell r="AH144">
            <v>220340978</v>
          </cell>
          <cell r="AJ144">
            <v>-42569201.579999983</v>
          </cell>
          <cell r="AN144">
            <v>-5228588.4354999997</v>
          </cell>
          <cell r="AP144">
            <v>2900279943.1615009</v>
          </cell>
        </row>
        <row r="145">
          <cell r="A145">
            <v>0</v>
          </cell>
        </row>
        <row r="146">
          <cell r="A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851"/>
  <sheetViews>
    <sheetView view="pageBreakPreview" topLeftCell="D1" zoomScale="70" zoomScaleNormal="85" zoomScaleSheetLayoutView="70" workbookViewId="0">
      <pane ySplit="11" topLeftCell="A289" activePane="bottomLeft" state="frozen"/>
      <selection pane="bottomLeft" activeCell="A12" sqref="A12"/>
    </sheetView>
  </sheetViews>
  <sheetFormatPr defaultRowHeight="12.75" x14ac:dyDescent="0.2"/>
  <cols>
    <col min="1" max="1" width="3.85546875" style="6" customWidth="1"/>
    <col min="2" max="2" width="8.85546875" style="3" customWidth="1"/>
    <col min="3" max="3" width="44.42578125" style="4" customWidth="1"/>
    <col min="4" max="4" width="21.42578125" style="28" bestFit="1" customWidth="1"/>
    <col min="5" max="5" width="2.7109375" style="4" customWidth="1"/>
    <col min="6" max="6" width="12.7109375" style="69" bestFit="1" customWidth="1"/>
    <col min="7" max="7" width="2.7109375" style="69" customWidth="1"/>
    <col min="8" max="8" width="10.7109375" style="6" bestFit="1" customWidth="1"/>
    <col min="9" max="9" width="2.7109375" style="6" customWidth="1"/>
    <col min="10" max="10" width="9.85546875" style="70" bestFit="1" customWidth="1"/>
    <col min="11" max="11" width="2.7109375" style="4" customWidth="1"/>
    <col min="12" max="12" width="15" style="7" bestFit="1" customWidth="1"/>
    <col min="13" max="13" width="2.7109375" style="84" customWidth="1"/>
    <col min="14" max="14" width="15.140625" style="100" customWidth="1"/>
    <col min="15" max="15" width="2.5703125" style="4" customWidth="1"/>
    <col min="16" max="17" width="20.5703125" style="4" customWidth="1"/>
    <col min="18" max="18" width="21.42578125" style="4" bestFit="1" customWidth="1"/>
    <col min="19" max="19" width="16.5703125" style="4" bestFit="1" customWidth="1"/>
    <col min="20" max="20" width="5" style="4" customWidth="1"/>
    <col min="21" max="21" width="13" style="4" bestFit="1" customWidth="1"/>
    <col min="22" max="22" width="26" style="4" bestFit="1" customWidth="1"/>
    <col min="23" max="23" width="4.85546875" style="4" customWidth="1"/>
    <col min="24" max="16384" width="9.140625" style="4"/>
  </cols>
  <sheetData>
    <row r="1" spans="1:23" s="45" customFormat="1" x14ac:dyDescent="0.2">
      <c r="A1" s="44" t="s">
        <v>0</v>
      </c>
      <c r="C1" s="46"/>
      <c r="D1" s="49"/>
      <c r="E1" s="46"/>
      <c r="F1" s="46"/>
      <c r="G1" s="46"/>
      <c r="H1" s="46"/>
      <c r="I1" s="46"/>
      <c r="J1" s="48"/>
      <c r="K1" s="46"/>
      <c r="L1" s="49"/>
      <c r="M1" s="50"/>
      <c r="N1" s="51"/>
    </row>
    <row r="2" spans="1:23" s="45" customFormat="1" x14ac:dyDescent="0.2">
      <c r="A2" s="44" t="s">
        <v>191</v>
      </c>
      <c r="C2" s="46"/>
      <c r="D2" s="49"/>
      <c r="E2" s="46"/>
      <c r="F2" s="46"/>
      <c r="G2" s="46"/>
      <c r="H2" s="46"/>
      <c r="I2" s="46"/>
      <c r="J2" s="48"/>
      <c r="K2" s="46"/>
      <c r="L2" s="49"/>
      <c r="M2" s="50"/>
      <c r="N2" s="51"/>
    </row>
    <row r="3" spans="1:23" s="44" customFormat="1" x14ac:dyDescent="0.2">
      <c r="A3" s="44" t="s">
        <v>1</v>
      </c>
      <c r="D3" s="102"/>
      <c r="L3" s="102"/>
    </row>
    <row r="4" spans="1:23" s="44" customFormat="1" x14ac:dyDescent="0.2">
      <c r="A4" s="44" t="s">
        <v>2</v>
      </c>
      <c r="D4" s="102"/>
      <c r="L4" s="102"/>
    </row>
    <row r="5" spans="1:23" s="45" customFormat="1" x14ac:dyDescent="0.2">
      <c r="A5" s="52"/>
      <c r="B5" s="47"/>
      <c r="C5" s="46"/>
      <c r="D5" s="49"/>
      <c r="E5" s="46"/>
      <c r="F5" s="46"/>
      <c r="G5" s="46"/>
      <c r="H5" s="46"/>
      <c r="I5" s="46"/>
      <c r="J5" s="48"/>
      <c r="K5" s="47"/>
      <c r="L5" s="49"/>
      <c r="M5" s="50"/>
      <c r="N5" s="51"/>
      <c r="O5" s="1"/>
      <c r="P5" s="2"/>
      <c r="Q5" s="2"/>
      <c r="R5" s="2"/>
      <c r="S5" s="2"/>
    </row>
    <row r="6" spans="1:23" x14ac:dyDescent="0.2">
      <c r="F6" s="4"/>
      <c r="G6" s="4"/>
      <c r="H6" s="4"/>
      <c r="I6" s="4"/>
      <c r="J6" s="4"/>
      <c r="M6" s="4"/>
      <c r="N6" s="4"/>
      <c r="P6" s="101"/>
      <c r="Q6" s="101"/>
      <c r="R6" s="101"/>
      <c r="S6" s="101"/>
    </row>
    <row r="7" spans="1:23" x14ac:dyDescent="0.2">
      <c r="F7" s="53" t="s">
        <v>219</v>
      </c>
      <c r="G7" s="54"/>
      <c r="H7" s="54"/>
      <c r="I7" s="54"/>
      <c r="J7" s="55"/>
      <c r="K7" s="56"/>
      <c r="L7" s="57"/>
      <c r="M7" s="58"/>
      <c r="N7" s="59"/>
      <c r="O7" s="3"/>
      <c r="P7" s="25"/>
      <c r="Q7" s="25"/>
      <c r="R7" s="25"/>
      <c r="S7" s="25"/>
    </row>
    <row r="8" spans="1:23" x14ac:dyDescent="0.2">
      <c r="B8" s="8"/>
      <c r="C8" s="6"/>
      <c r="D8" s="25"/>
      <c r="E8" s="10"/>
      <c r="F8" s="10" t="s">
        <v>3</v>
      </c>
      <c r="G8" s="6"/>
      <c r="H8" s="10"/>
      <c r="I8" s="10"/>
      <c r="J8" s="11" t="s">
        <v>4</v>
      </c>
      <c r="K8" s="8"/>
      <c r="L8" s="49" t="s">
        <v>5</v>
      </c>
      <c r="M8" s="12"/>
      <c r="N8" s="13"/>
      <c r="O8" s="12"/>
      <c r="P8" s="25"/>
      <c r="Q8" s="25"/>
      <c r="R8" s="25"/>
      <c r="S8" s="25"/>
    </row>
    <row r="9" spans="1:23" x14ac:dyDescent="0.2">
      <c r="B9" s="8"/>
      <c r="C9" s="6"/>
      <c r="D9" s="25" t="s">
        <v>6</v>
      </c>
      <c r="E9" s="10"/>
      <c r="F9" s="10" t="s">
        <v>7</v>
      </c>
      <c r="G9" s="60"/>
      <c r="H9" s="10" t="s">
        <v>8</v>
      </c>
      <c r="I9" s="10"/>
      <c r="J9" s="11" t="s">
        <v>9</v>
      </c>
      <c r="K9" s="8"/>
      <c r="L9" s="104" t="s">
        <v>10</v>
      </c>
      <c r="M9" s="14"/>
      <c r="N9" s="15" t="s">
        <v>11</v>
      </c>
      <c r="O9" s="16"/>
      <c r="P9" s="159" t="s">
        <v>214</v>
      </c>
      <c r="Q9" s="159"/>
      <c r="R9" s="159"/>
      <c r="S9" s="159"/>
    </row>
    <row r="10" spans="1:23" ht="15" x14ac:dyDescent="0.25">
      <c r="B10" s="17"/>
      <c r="C10" s="18" t="s">
        <v>12</v>
      </c>
      <c r="D10" s="153" t="s">
        <v>13</v>
      </c>
      <c r="E10" s="10"/>
      <c r="F10" s="19" t="s">
        <v>14</v>
      </c>
      <c r="G10" s="61"/>
      <c r="H10" s="19" t="s">
        <v>15</v>
      </c>
      <c r="I10" s="10"/>
      <c r="J10" s="20" t="s">
        <v>16</v>
      </c>
      <c r="K10" s="17"/>
      <c r="L10" s="153" t="s">
        <v>17</v>
      </c>
      <c r="M10" s="10"/>
      <c r="N10" s="21" t="s">
        <v>18</v>
      </c>
      <c r="O10" s="22"/>
      <c r="P10" s="139" t="s">
        <v>215</v>
      </c>
      <c r="Q10" s="139" t="s">
        <v>216</v>
      </c>
      <c r="R10" s="139" t="s">
        <v>217</v>
      </c>
      <c r="S10" s="139" t="s">
        <v>218</v>
      </c>
      <c r="U10" s="140" t="s">
        <v>224</v>
      </c>
      <c r="V10" s="140" t="s">
        <v>192</v>
      </c>
    </row>
    <row r="11" spans="1:23" s="62" customFormat="1" x14ac:dyDescent="0.2">
      <c r="B11" s="23"/>
      <c r="C11" s="24">
        <v>-1</v>
      </c>
      <c r="D11" s="25">
        <v>-2</v>
      </c>
      <c r="E11" s="11"/>
      <c r="F11" s="62">
        <v>-3</v>
      </c>
      <c r="H11" s="11">
        <v>-4</v>
      </c>
      <c r="I11" s="11"/>
      <c r="J11" s="11">
        <v>-5</v>
      </c>
      <c r="K11" s="23"/>
      <c r="L11" s="11">
        <v>-6</v>
      </c>
      <c r="M11" s="11"/>
      <c r="N11" s="11">
        <v>-7</v>
      </c>
      <c r="O11" s="11"/>
      <c r="P11" s="25"/>
      <c r="Q11" s="25"/>
      <c r="R11" s="25"/>
      <c r="S11" s="25"/>
    </row>
    <row r="12" spans="1:23" x14ac:dyDescent="0.2">
      <c r="B12" s="8"/>
      <c r="C12" s="35"/>
      <c r="D12" s="42"/>
      <c r="E12" s="6"/>
      <c r="F12" s="42"/>
      <c r="G12" s="42"/>
      <c r="J12" s="63"/>
      <c r="K12" s="6"/>
      <c r="L12" s="42"/>
      <c r="M12" s="32"/>
      <c r="N12" s="64"/>
    </row>
    <row r="13" spans="1:23" x14ac:dyDescent="0.2">
      <c r="B13" s="65" t="s">
        <v>19</v>
      </c>
      <c r="C13" s="66"/>
      <c r="E13" s="6"/>
      <c r="F13" s="28"/>
      <c r="G13" s="28"/>
      <c r="J13" s="63"/>
      <c r="K13" s="6"/>
      <c r="L13" s="42"/>
      <c r="M13" s="32"/>
      <c r="N13" s="64"/>
    </row>
    <row r="14" spans="1:23" x14ac:dyDescent="0.2">
      <c r="B14" s="65"/>
      <c r="C14" s="66"/>
      <c r="E14" s="6"/>
      <c r="F14" s="28"/>
      <c r="G14" s="28"/>
      <c r="J14" s="63"/>
      <c r="K14" s="6"/>
      <c r="L14" s="42"/>
      <c r="M14" s="32"/>
      <c r="N14" s="64"/>
    </row>
    <row r="15" spans="1:23" x14ac:dyDescent="0.2">
      <c r="B15" s="8"/>
      <c r="C15" s="34" t="s">
        <v>33</v>
      </c>
      <c r="E15" s="6"/>
      <c r="F15" s="42"/>
      <c r="G15" s="28"/>
      <c r="J15" s="63"/>
      <c r="K15" s="6"/>
      <c r="L15" s="28"/>
      <c r="M15" s="32"/>
      <c r="N15" s="33"/>
      <c r="O15" s="6"/>
      <c r="P15" s="87"/>
      <c r="Q15" s="87"/>
      <c r="R15" s="87"/>
      <c r="S15" s="134"/>
      <c r="T15" s="6"/>
      <c r="U15" s="6"/>
      <c r="V15" s="6"/>
      <c r="W15" s="6"/>
    </row>
    <row r="16" spans="1:23" x14ac:dyDescent="0.2">
      <c r="B16" s="8">
        <v>311</v>
      </c>
      <c r="C16" s="35" t="s">
        <v>22</v>
      </c>
      <c r="D16" s="26">
        <v>58645567.130000003</v>
      </c>
      <c r="E16" s="6"/>
      <c r="F16" s="36">
        <v>53692</v>
      </c>
      <c r="G16" s="26"/>
      <c r="H16" s="36" t="s">
        <v>23</v>
      </c>
      <c r="J16" s="37">
        <v>-6</v>
      </c>
      <c r="K16" s="6"/>
      <c r="L16" s="26">
        <v>1102381</v>
      </c>
      <c r="M16" s="32"/>
      <c r="N16" s="38">
        <v>1.88</v>
      </c>
      <c r="O16" s="6"/>
      <c r="P16" s="130">
        <v>33889.886235421058</v>
      </c>
      <c r="Q16" s="130"/>
      <c r="R16" s="130">
        <v>31288.292317502917</v>
      </c>
      <c r="S16" s="130">
        <f t="shared" ref="S16:S22" si="0">SUM(P16:R16)</f>
        <v>65178.178552923971</v>
      </c>
      <c r="T16" s="6"/>
      <c r="U16" s="72" t="s">
        <v>193</v>
      </c>
      <c r="V16" s="73">
        <v>0.22239647101368937</v>
      </c>
      <c r="W16" s="6"/>
    </row>
    <row r="17" spans="2:24" x14ac:dyDescent="0.2">
      <c r="B17" s="8">
        <v>312</v>
      </c>
      <c r="C17" s="35" t="s">
        <v>24</v>
      </c>
      <c r="D17" s="26">
        <v>117788667.31</v>
      </c>
      <c r="E17" s="6"/>
      <c r="F17" s="36">
        <v>53692</v>
      </c>
      <c r="G17" s="26"/>
      <c r="H17" s="36" t="s">
        <v>25</v>
      </c>
      <c r="J17" s="37">
        <v>-6</v>
      </c>
      <c r="K17" s="6"/>
      <c r="L17" s="26">
        <v>2634729</v>
      </c>
      <c r="M17" s="32"/>
      <c r="N17" s="38">
        <v>2.2400000000000002</v>
      </c>
      <c r="O17" s="6"/>
      <c r="P17" s="130">
        <v>139092.98007314972</v>
      </c>
      <c r="Q17" s="130"/>
      <c r="R17" s="130">
        <v>53924.694723160275</v>
      </c>
      <c r="S17" s="130">
        <f t="shared" si="0"/>
        <v>193017.67479630999</v>
      </c>
      <c r="T17" s="6"/>
      <c r="U17" s="72" t="s">
        <v>193</v>
      </c>
      <c r="V17" s="73">
        <v>0.22239647101368937</v>
      </c>
      <c r="W17" s="6"/>
    </row>
    <row r="18" spans="2:24" x14ac:dyDescent="0.2">
      <c r="B18" s="8">
        <v>314</v>
      </c>
      <c r="C18" s="35" t="s">
        <v>26</v>
      </c>
      <c r="D18" s="26">
        <v>34006214.119999997</v>
      </c>
      <c r="E18" s="6"/>
      <c r="F18" s="36">
        <v>53692</v>
      </c>
      <c r="G18" s="26"/>
      <c r="H18" s="36" t="s">
        <v>27</v>
      </c>
      <c r="J18" s="37">
        <v>-8</v>
      </c>
      <c r="K18" s="6"/>
      <c r="L18" s="26">
        <v>889007</v>
      </c>
      <c r="M18" s="32"/>
      <c r="N18" s="38">
        <v>2.61</v>
      </c>
      <c r="O18" s="6"/>
      <c r="P18" s="130">
        <v>42128.118711181152</v>
      </c>
      <c r="Q18" s="130"/>
      <c r="R18" s="130">
        <v>14914.574535591049</v>
      </c>
      <c r="S18" s="130">
        <f t="shared" si="0"/>
        <v>57042.6932467722</v>
      </c>
      <c r="T18" s="6"/>
      <c r="U18" s="72" t="s">
        <v>193</v>
      </c>
      <c r="V18" s="73">
        <v>0.22239647101368937</v>
      </c>
      <c r="W18" s="6"/>
    </row>
    <row r="19" spans="2:24" x14ac:dyDescent="0.2">
      <c r="B19" s="8">
        <v>315</v>
      </c>
      <c r="C19" s="35" t="s">
        <v>28</v>
      </c>
      <c r="D19" s="26">
        <v>8893886.2200000007</v>
      </c>
      <c r="E19" s="6"/>
      <c r="F19" s="36">
        <v>53692</v>
      </c>
      <c r="G19" s="26"/>
      <c r="H19" s="36" t="s">
        <v>29</v>
      </c>
      <c r="J19" s="37">
        <v>-5</v>
      </c>
      <c r="K19" s="6"/>
      <c r="L19" s="26">
        <v>162961</v>
      </c>
      <c r="M19" s="32"/>
      <c r="N19" s="38">
        <v>1.83</v>
      </c>
      <c r="O19" s="6"/>
      <c r="P19" s="130">
        <v>3827.8880590876215</v>
      </c>
      <c r="Q19" s="130"/>
      <c r="R19" s="130">
        <v>6502.6504159692631</v>
      </c>
      <c r="S19" s="130">
        <f t="shared" si="0"/>
        <v>10330.538475056885</v>
      </c>
      <c r="T19" s="6"/>
      <c r="U19" s="72" t="s">
        <v>193</v>
      </c>
      <c r="V19" s="73">
        <v>0.22239647101368937</v>
      </c>
      <c r="W19" s="6"/>
    </row>
    <row r="20" spans="2:24" x14ac:dyDescent="0.2">
      <c r="B20" s="8">
        <v>316</v>
      </c>
      <c r="C20" s="35" t="s">
        <v>30</v>
      </c>
      <c r="D20" s="26">
        <v>2124534.92</v>
      </c>
      <c r="E20" s="6"/>
      <c r="F20" s="36">
        <v>53692</v>
      </c>
      <c r="G20" s="26"/>
      <c r="H20" s="36" t="s">
        <v>31</v>
      </c>
      <c r="J20" s="37">
        <v>-7</v>
      </c>
      <c r="K20" s="6"/>
      <c r="L20" s="26">
        <v>61662</v>
      </c>
      <c r="M20" s="32"/>
      <c r="N20" s="38">
        <v>2.9</v>
      </c>
      <c r="O20" s="6"/>
      <c r="P20" s="130">
        <v>3539.8846291248938</v>
      </c>
      <c r="Q20" s="130"/>
      <c r="R20" s="130">
        <v>1432.4556697991732</v>
      </c>
      <c r="S20" s="130">
        <f t="shared" si="0"/>
        <v>4972.3402989240667</v>
      </c>
      <c r="T20" s="6"/>
      <c r="U20" s="72" t="s">
        <v>193</v>
      </c>
      <c r="V20" s="73">
        <v>0.22239647101368937</v>
      </c>
      <c r="W20" s="6"/>
    </row>
    <row r="21" spans="2:24" x14ac:dyDescent="0.2">
      <c r="B21" s="8"/>
      <c r="C21" s="35" t="s">
        <v>32</v>
      </c>
      <c r="D21" s="26"/>
      <c r="E21" s="6"/>
      <c r="F21" s="36"/>
      <c r="G21" s="26"/>
      <c r="H21" s="36"/>
      <c r="J21" s="37"/>
      <c r="K21" s="6"/>
      <c r="L21" s="26">
        <v>-2293038.2999999998</v>
      </c>
      <c r="M21" s="32"/>
      <c r="N21" s="38"/>
      <c r="O21" s="6"/>
      <c r="P21" s="130">
        <v>0</v>
      </c>
      <c r="Q21" s="130"/>
      <c r="R21" s="130">
        <v>-509963.62581922952</v>
      </c>
      <c r="S21" s="130">
        <f t="shared" si="0"/>
        <v>-509963.62581922952</v>
      </c>
      <c r="T21" s="6"/>
      <c r="U21" s="72" t="s">
        <v>193</v>
      </c>
      <c r="V21" s="73">
        <v>0.22239647101368937</v>
      </c>
      <c r="W21" s="6"/>
    </row>
    <row r="22" spans="2:24" x14ac:dyDescent="0.2">
      <c r="B22" s="8"/>
      <c r="C22" s="67" t="s">
        <v>34</v>
      </c>
      <c r="D22" s="27">
        <f>SUM(D16:D21)</f>
        <v>221458869.69999999</v>
      </c>
      <c r="E22" s="39"/>
      <c r="F22" s="68"/>
      <c r="G22" s="26"/>
      <c r="J22" s="63"/>
      <c r="K22" s="39"/>
      <c r="L22" s="27">
        <f>SUM(L16:L21)</f>
        <v>2557701.7000000002</v>
      </c>
      <c r="M22" s="32"/>
      <c r="N22" s="33">
        <v>1.1499999999999999</v>
      </c>
      <c r="O22" s="6"/>
      <c r="P22" s="132">
        <f>SUM(P16:P21)</f>
        <v>222478.75770796445</v>
      </c>
      <c r="Q22" s="132"/>
      <c r="R22" s="132">
        <f>SUM(R16:R21)</f>
        <v>-401900.95815720683</v>
      </c>
      <c r="S22" s="132">
        <f t="shared" si="0"/>
        <v>-179422.20044924237</v>
      </c>
      <c r="T22" s="6"/>
      <c r="U22" s="6"/>
      <c r="V22" s="6"/>
      <c r="W22" s="6"/>
    </row>
    <row r="23" spans="2:24" x14ac:dyDescent="0.2">
      <c r="B23" s="8"/>
      <c r="C23" s="35"/>
      <c r="E23" s="6"/>
      <c r="F23" s="42"/>
      <c r="G23" s="28"/>
      <c r="J23" s="63"/>
      <c r="K23" s="6"/>
      <c r="L23" s="28"/>
      <c r="M23" s="32"/>
      <c r="N23" s="33"/>
      <c r="O23" s="6"/>
      <c r="P23" s="28"/>
      <c r="Q23" s="28"/>
      <c r="R23" s="28"/>
      <c r="S23" s="28"/>
      <c r="T23" s="6"/>
      <c r="U23" s="6"/>
      <c r="V23" s="6"/>
      <c r="W23" s="6"/>
    </row>
    <row r="24" spans="2:24" x14ac:dyDescent="0.2">
      <c r="B24" s="8"/>
      <c r="C24" s="35"/>
      <c r="E24" s="6"/>
      <c r="F24" s="42"/>
      <c r="G24" s="28"/>
      <c r="J24" s="63"/>
      <c r="K24" s="6"/>
      <c r="L24" s="28"/>
      <c r="M24" s="32"/>
      <c r="N24" s="33"/>
      <c r="O24" s="6"/>
      <c r="P24" s="87"/>
      <c r="Q24" s="87"/>
      <c r="R24" s="87"/>
      <c r="S24" s="87"/>
      <c r="T24" s="6"/>
      <c r="U24" s="87"/>
      <c r="V24" s="87"/>
      <c r="W24" s="6"/>
    </row>
    <row r="25" spans="2:24" x14ac:dyDescent="0.2">
      <c r="B25" s="8"/>
      <c r="C25" s="34" t="s">
        <v>35</v>
      </c>
      <c r="E25" s="6"/>
      <c r="F25" s="42"/>
      <c r="G25" s="28"/>
      <c r="J25" s="63"/>
      <c r="K25" s="6"/>
      <c r="L25" s="28"/>
      <c r="M25" s="32"/>
      <c r="N25" s="33"/>
      <c r="O25" s="6"/>
      <c r="P25" s="87"/>
      <c r="Q25" s="87"/>
      <c r="R25" s="87"/>
      <c r="S25" s="87"/>
      <c r="T25" s="6"/>
      <c r="U25" s="87"/>
      <c r="V25" s="87"/>
      <c r="W25" s="6"/>
    </row>
    <row r="26" spans="2:24" x14ac:dyDescent="0.2">
      <c r="B26" s="8">
        <v>311</v>
      </c>
      <c r="C26" s="35" t="s">
        <v>22</v>
      </c>
      <c r="D26" s="26">
        <v>5711884.8499999996</v>
      </c>
      <c r="E26" s="6"/>
      <c r="F26" s="36">
        <v>42369</v>
      </c>
      <c r="G26" s="26"/>
      <c r="H26" s="36" t="s">
        <v>23</v>
      </c>
      <c r="J26" s="37">
        <v>0</v>
      </c>
      <c r="K26" s="6"/>
      <c r="L26" s="26">
        <v>366557</v>
      </c>
      <c r="M26" s="32"/>
      <c r="N26" s="38">
        <v>6.42</v>
      </c>
      <c r="O26" s="6"/>
      <c r="P26" s="130">
        <v>-6823.7909201130306</v>
      </c>
      <c r="Q26" s="130"/>
      <c r="R26" s="130">
        <v>22542.99588783161</v>
      </c>
      <c r="S26" s="130">
        <f t="shared" ref="S26:S30" si="1">SUM(P26:R26)</f>
        <v>15719.204967718579</v>
      </c>
      <c r="T26" s="6"/>
      <c r="U26" s="87" t="s">
        <v>193</v>
      </c>
      <c r="V26" s="133">
        <v>0.22239647101368937</v>
      </c>
      <c r="W26" s="6"/>
      <c r="X26" s="105"/>
    </row>
    <row r="27" spans="2:24" x14ac:dyDescent="0.2">
      <c r="B27" s="8">
        <v>312</v>
      </c>
      <c r="C27" s="35" t="s">
        <v>24</v>
      </c>
      <c r="D27" s="26">
        <v>5717447.0800000001</v>
      </c>
      <c r="E27" s="6"/>
      <c r="F27" s="36">
        <v>42369</v>
      </c>
      <c r="G27" s="26"/>
      <c r="H27" s="36" t="s">
        <v>25</v>
      </c>
      <c r="J27" s="37">
        <v>0</v>
      </c>
      <c r="K27" s="6"/>
      <c r="L27" s="26">
        <v>372396</v>
      </c>
      <c r="M27" s="32"/>
      <c r="N27" s="38">
        <v>6.51</v>
      </c>
      <c r="O27" s="6"/>
      <c r="P27" s="130">
        <v>-6576.2636478747945</v>
      </c>
      <c r="Q27" s="130"/>
      <c r="R27" s="130">
        <v>22639.960749193579</v>
      </c>
      <c r="S27" s="130">
        <f t="shared" si="1"/>
        <v>16063.697101318783</v>
      </c>
      <c r="T27" s="6"/>
      <c r="U27" s="87" t="s">
        <v>193</v>
      </c>
      <c r="V27" s="133">
        <v>0.22239647101368937</v>
      </c>
      <c r="W27" s="6"/>
    </row>
    <row r="28" spans="2:24" x14ac:dyDescent="0.2">
      <c r="B28" s="8">
        <v>314</v>
      </c>
      <c r="C28" s="35" t="s">
        <v>26</v>
      </c>
      <c r="D28" s="26">
        <v>18302388.07</v>
      </c>
      <c r="E28" s="6"/>
      <c r="F28" s="36">
        <v>42369</v>
      </c>
      <c r="G28" s="26"/>
      <c r="H28" s="36" t="s">
        <v>27</v>
      </c>
      <c r="J28" s="37">
        <v>0</v>
      </c>
      <c r="K28" s="6"/>
      <c r="L28" s="26">
        <v>1214959</v>
      </c>
      <c r="M28" s="32"/>
      <c r="N28" s="38">
        <v>6.64</v>
      </c>
      <c r="O28" s="6"/>
      <c r="P28" s="130">
        <v>-23985.014605884371</v>
      </c>
      <c r="Q28" s="130"/>
      <c r="R28" s="130">
        <v>76421.876937963068</v>
      </c>
      <c r="S28" s="130">
        <f t="shared" si="1"/>
        <v>52436.862332078701</v>
      </c>
      <c r="T28" s="6"/>
      <c r="U28" s="87" t="s">
        <v>193</v>
      </c>
      <c r="V28" s="133">
        <v>0.22239647101368937</v>
      </c>
      <c r="W28" s="6"/>
    </row>
    <row r="29" spans="2:24" x14ac:dyDescent="0.2">
      <c r="B29" s="8">
        <v>315</v>
      </c>
      <c r="C29" s="35" t="s">
        <v>28</v>
      </c>
      <c r="D29" s="26">
        <v>4287195.1900000004</v>
      </c>
      <c r="E29" s="6"/>
      <c r="F29" s="36">
        <v>42369</v>
      </c>
      <c r="G29" s="26"/>
      <c r="H29" s="36" t="s">
        <v>29</v>
      </c>
      <c r="J29" s="37">
        <v>0</v>
      </c>
      <c r="K29" s="6"/>
      <c r="L29" s="26">
        <v>277846</v>
      </c>
      <c r="M29" s="32"/>
      <c r="N29" s="38">
        <v>6.48</v>
      </c>
      <c r="O29" s="6"/>
      <c r="P29" s="130">
        <v>-4757.282911453829</v>
      </c>
      <c r="Q29" s="130"/>
      <c r="R29" s="130">
        <v>16969.517927757541</v>
      </c>
      <c r="S29" s="130">
        <f t="shared" si="1"/>
        <v>12212.235016303712</v>
      </c>
      <c r="T29" s="6"/>
      <c r="U29" s="87" t="s">
        <v>193</v>
      </c>
      <c r="V29" s="133">
        <v>0.22239647101368937</v>
      </c>
      <c r="W29" s="6"/>
    </row>
    <row r="30" spans="2:24" x14ac:dyDescent="0.2">
      <c r="B30" s="8"/>
      <c r="C30" s="67" t="s">
        <v>36</v>
      </c>
      <c r="D30" s="27">
        <f>SUM(D26:D29)</f>
        <v>34018915.189999998</v>
      </c>
      <c r="E30" s="39"/>
      <c r="F30" s="68"/>
      <c r="G30" s="26"/>
      <c r="J30" s="63"/>
      <c r="K30" s="39"/>
      <c r="L30" s="27">
        <f>SUM(L26:L29)</f>
        <v>2231758</v>
      </c>
      <c r="M30" s="32"/>
      <c r="N30" s="33">
        <v>6.56</v>
      </c>
      <c r="O30" s="6"/>
      <c r="P30" s="132">
        <f>SUM(P26:P29)</f>
        <v>-42142.352085326027</v>
      </c>
      <c r="Q30" s="132"/>
      <c r="R30" s="132">
        <f>SUM(R26:R29)</f>
        <v>138574.35150274579</v>
      </c>
      <c r="S30" s="132">
        <f t="shared" si="1"/>
        <v>96431.999417419764</v>
      </c>
      <c r="T30" s="6"/>
      <c r="U30" s="87"/>
      <c r="V30" s="87"/>
      <c r="W30" s="6"/>
    </row>
    <row r="31" spans="2:24" x14ac:dyDescent="0.2">
      <c r="B31" s="8"/>
      <c r="C31" s="35"/>
      <c r="E31" s="6"/>
      <c r="F31" s="42"/>
      <c r="G31" s="28"/>
      <c r="J31" s="63"/>
      <c r="K31" s="6"/>
      <c r="L31" s="28"/>
      <c r="M31" s="32"/>
      <c r="N31" s="33"/>
      <c r="O31" s="6"/>
      <c r="P31" s="87"/>
      <c r="Q31" s="87"/>
      <c r="R31" s="87"/>
      <c r="S31" s="87"/>
      <c r="T31" s="6"/>
      <c r="U31" s="87"/>
      <c r="V31" s="87"/>
      <c r="W31" s="6"/>
    </row>
    <row r="32" spans="2:24" x14ac:dyDescent="0.2">
      <c r="B32" s="8"/>
      <c r="C32" s="34" t="s">
        <v>37</v>
      </c>
      <c r="E32" s="6"/>
      <c r="F32" s="42"/>
      <c r="G32" s="28"/>
      <c r="J32" s="63"/>
      <c r="K32" s="6"/>
      <c r="L32" s="28"/>
      <c r="M32" s="32"/>
      <c r="N32" s="33"/>
      <c r="O32" s="6"/>
      <c r="P32" s="87"/>
      <c r="Q32" s="87"/>
      <c r="R32" s="87"/>
      <c r="S32" s="87"/>
      <c r="T32" s="6"/>
      <c r="U32" s="87"/>
      <c r="V32" s="87"/>
      <c r="W32" s="6"/>
    </row>
    <row r="33" spans="1:23" x14ac:dyDescent="0.2">
      <c r="B33" s="8">
        <v>310.2</v>
      </c>
      <c r="C33" s="35" t="s">
        <v>20</v>
      </c>
      <c r="D33" s="26">
        <v>281111.09999999998</v>
      </c>
      <c r="E33" s="6"/>
      <c r="F33" s="36">
        <v>50405</v>
      </c>
      <c r="G33" s="26"/>
      <c r="H33" s="36" t="s">
        <v>21</v>
      </c>
      <c r="J33" s="37">
        <v>0</v>
      </c>
      <c r="K33" s="6"/>
      <c r="L33" s="26">
        <v>3828</v>
      </c>
      <c r="M33" s="32"/>
      <c r="N33" s="38">
        <v>1.36</v>
      </c>
      <c r="O33" s="6"/>
      <c r="P33" s="130">
        <v>106.90029876310996</v>
      </c>
      <c r="Q33" s="130"/>
      <c r="R33" s="134">
        <v>-39.766911139876903</v>
      </c>
      <c r="S33" s="130">
        <f t="shared" ref="S33:S39" si="2">SUM(P33:R33)</f>
        <v>67.133387623233062</v>
      </c>
      <c r="T33" s="6"/>
      <c r="U33" s="87" t="s">
        <v>194</v>
      </c>
      <c r="V33" s="133">
        <v>0.21380059752621991</v>
      </c>
      <c r="W33" s="6"/>
    </row>
    <row r="34" spans="1:23" x14ac:dyDescent="0.2">
      <c r="B34" s="8">
        <v>311</v>
      </c>
      <c r="C34" s="35" t="s">
        <v>22</v>
      </c>
      <c r="D34" s="26">
        <v>139335557.25</v>
      </c>
      <c r="E34" s="6"/>
      <c r="F34" s="36">
        <v>50405</v>
      </c>
      <c r="G34" s="26"/>
      <c r="H34" s="36" t="s">
        <v>23</v>
      </c>
      <c r="J34" s="37">
        <v>-8</v>
      </c>
      <c r="K34" s="6"/>
      <c r="L34" s="26">
        <v>2607794</v>
      </c>
      <c r="M34" s="32"/>
      <c r="N34" s="38">
        <v>1.87</v>
      </c>
      <c r="O34" s="6"/>
      <c r="P34" s="130">
        <v>106188.55657394517</v>
      </c>
      <c r="Q34" s="130"/>
      <c r="R34" s="130">
        <v>-19323.084203822229</v>
      </c>
      <c r="S34" s="130">
        <f t="shared" si="2"/>
        <v>86865.472370122938</v>
      </c>
      <c r="T34" s="6"/>
      <c r="U34" s="87" t="s">
        <v>194</v>
      </c>
      <c r="V34" s="133">
        <v>0.21380059752621991</v>
      </c>
      <c r="W34" s="6"/>
    </row>
    <row r="35" spans="1:23" x14ac:dyDescent="0.2">
      <c r="B35" s="8">
        <v>312</v>
      </c>
      <c r="C35" s="35" t="s">
        <v>24</v>
      </c>
      <c r="D35" s="26">
        <v>695882280.73000002</v>
      </c>
      <c r="E35" s="6"/>
      <c r="F35" s="36">
        <v>50405</v>
      </c>
      <c r="G35" s="26"/>
      <c r="H35" s="36" t="s">
        <v>25</v>
      </c>
      <c r="J35" s="37">
        <v>-7</v>
      </c>
      <c r="K35" s="6"/>
      <c r="L35" s="26">
        <v>19874604</v>
      </c>
      <c r="M35" s="32"/>
      <c r="N35" s="38">
        <v>2.86</v>
      </c>
      <c r="O35" s="6"/>
      <c r="P35" s="130">
        <v>1462541.0438844669</v>
      </c>
      <c r="Q35" s="130"/>
      <c r="R35" s="130">
        <v>-218695.77600718025</v>
      </c>
      <c r="S35" s="130">
        <f t="shared" si="2"/>
        <v>1243845.2678772865</v>
      </c>
      <c r="T35" s="6"/>
      <c r="U35" s="87" t="s">
        <v>194</v>
      </c>
      <c r="V35" s="133">
        <v>0.21380059752621991</v>
      </c>
      <c r="W35" s="6"/>
    </row>
    <row r="36" spans="1:23" x14ac:dyDescent="0.2">
      <c r="B36" s="8">
        <v>314</v>
      </c>
      <c r="C36" s="35" t="s">
        <v>26</v>
      </c>
      <c r="D36" s="26">
        <v>212082398.66999999</v>
      </c>
      <c r="E36" s="6"/>
      <c r="F36" s="36">
        <v>50405</v>
      </c>
      <c r="G36" s="26"/>
      <c r="H36" s="36" t="s">
        <v>27</v>
      </c>
      <c r="J36" s="37">
        <v>-8</v>
      </c>
      <c r="K36" s="6"/>
      <c r="L36" s="26">
        <v>7117884</v>
      </c>
      <c r="M36" s="32"/>
      <c r="N36" s="38">
        <v>3.36</v>
      </c>
      <c r="O36" s="6"/>
      <c r="P36" s="130">
        <v>499887.39087665232</v>
      </c>
      <c r="Q36" s="130"/>
      <c r="R36" s="130">
        <v>-43648.033386770374</v>
      </c>
      <c r="S36" s="130">
        <f t="shared" si="2"/>
        <v>456239.35748988192</v>
      </c>
      <c r="T36" s="6"/>
      <c r="U36" s="87" t="s">
        <v>194</v>
      </c>
      <c r="V36" s="133">
        <v>0.21380059752621991</v>
      </c>
      <c r="W36" s="6"/>
    </row>
    <row r="37" spans="1:23" x14ac:dyDescent="0.2">
      <c r="B37" s="8">
        <v>315</v>
      </c>
      <c r="C37" s="35" t="s">
        <v>28</v>
      </c>
      <c r="D37" s="26">
        <v>58392863.579999998</v>
      </c>
      <c r="E37" s="6"/>
      <c r="F37" s="36">
        <v>50405</v>
      </c>
      <c r="G37" s="26"/>
      <c r="H37" s="36" t="s">
        <v>29</v>
      </c>
      <c r="J37" s="37">
        <v>-7</v>
      </c>
      <c r="K37" s="6"/>
      <c r="L37" s="26">
        <v>1128566</v>
      </c>
      <c r="M37" s="32"/>
      <c r="N37" s="38">
        <v>1.93</v>
      </c>
      <c r="O37" s="6"/>
      <c r="P37" s="130">
        <v>60636.201265008756</v>
      </c>
      <c r="Q37" s="130"/>
      <c r="R37" s="130">
        <v>-5366.1811973105932</v>
      </c>
      <c r="S37" s="130">
        <f t="shared" si="2"/>
        <v>55270.020067698162</v>
      </c>
      <c r="T37" s="6"/>
      <c r="U37" s="87" t="s">
        <v>194</v>
      </c>
      <c r="V37" s="133">
        <v>0.21380059752621991</v>
      </c>
      <c r="W37" s="6"/>
    </row>
    <row r="38" spans="1:23" x14ac:dyDescent="0.2">
      <c r="B38" s="8">
        <v>316</v>
      </c>
      <c r="C38" s="35" t="s">
        <v>30</v>
      </c>
      <c r="D38" s="26">
        <v>3580470.8</v>
      </c>
      <c r="E38" s="6"/>
      <c r="F38" s="36">
        <v>50405</v>
      </c>
      <c r="G38" s="26"/>
      <c r="H38" s="36" t="s">
        <v>31</v>
      </c>
      <c r="J38" s="37">
        <v>-8</v>
      </c>
      <c r="K38" s="6"/>
      <c r="L38" s="26">
        <v>111544</v>
      </c>
      <c r="M38" s="32"/>
      <c r="N38" s="38">
        <v>3.12</v>
      </c>
      <c r="O38" s="6"/>
      <c r="P38" s="130">
        <v>9257.1382716902699</v>
      </c>
      <c r="Q38" s="130"/>
      <c r="R38" s="130">
        <v>-336.3083399087439</v>
      </c>
      <c r="S38" s="130">
        <f t="shared" si="2"/>
        <v>8920.8299317815254</v>
      </c>
      <c r="T38" s="6"/>
      <c r="U38" s="87" t="s">
        <v>194</v>
      </c>
      <c r="V38" s="133">
        <v>0.21380059752621991</v>
      </c>
      <c r="W38" s="6"/>
    </row>
    <row r="39" spans="1:23" x14ac:dyDescent="0.2">
      <c r="B39" s="8"/>
      <c r="C39" s="67" t="s">
        <v>38</v>
      </c>
      <c r="D39" s="27">
        <f>SUM(D33:D38)</f>
        <v>1109554682.1299999</v>
      </c>
      <c r="E39" s="39"/>
      <c r="F39" s="68"/>
      <c r="G39" s="26"/>
      <c r="J39" s="63"/>
      <c r="K39" s="39"/>
      <c r="L39" s="27">
        <f>SUM(L33:L38)</f>
        <v>30844220</v>
      </c>
      <c r="M39" s="32"/>
      <c r="N39" s="33">
        <v>2.78</v>
      </c>
      <c r="O39" s="6"/>
      <c r="P39" s="132">
        <f>SUM(P33:P38)</f>
        <v>2138617.2311705262</v>
      </c>
      <c r="Q39" s="132"/>
      <c r="R39" s="132">
        <f>SUM(R33:R38)</f>
        <v>-287409.15004613204</v>
      </c>
      <c r="S39" s="132">
        <f t="shared" si="2"/>
        <v>1851208.0811243942</v>
      </c>
      <c r="T39" s="6"/>
      <c r="U39" s="87"/>
      <c r="V39" s="87"/>
      <c r="W39" s="6"/>
    </row>
    <row r="40" spans="1:23" x14ac:dyDescent="0.2">
      <c r="B40" s="8"/>
      <c r="C40" s="35"/>
      <c r="E40" s="6"/>
      <c r="F40" s="42"/>
      <c r="G40" s="28"/>
      <c r="J40" s="63"/>
      <c r="K40" s="6"/>
      <c r="L40" s="28"/>
      <c r="M40" s="32"/>
      <c r="N40" s="33"/>
      <c r="O40" s="6"/>
      <c r="P40" s="87"/>
      <c r="Q40" s="87"/>
      <c r="R40" s="87"/>
      <c r="S40" s="87"/>
      <c r="T40" s="6"/>
      <c r="U40" s="87"/>
      <c r="V40" s="87"/>
      <c r="W40" s="6"/>
    </row>
    <row r="41" spans="1:23" x14ac:dyDescent="0.2">
      <c r="B41" s="8"/>
      <c r="C41" s="6"/>
      <c r="E41" s="6"/>
      <c r="F41" s="42"/>
      <c r="G41" s="28"/>
      <c r="J41" s="63"/>
      <c r="K41" s="6"/>
      <c r="L41" s="28"/>
      <c r="M41" s="32"/>
      <c r="N41" s="33"/>
      <c r="O41" s="6"/>
      <c r="P41" s="7"/>
      <c r="Q41" s="7"/>
      <c r="R41" s="7"/>
      <c r="S41" s="7"/>
      <c r="T41" s="6"/>
      <c r="U41" s="6"/>
      <c r="V41" s="6"/>
      <c r="W41" s="6"/>
    </row>
    <row r="42" spans="1:23" x14ac:dyDescent="0.2">
      <c r="B42" s="79" t="s">
        <v>39</v>
      </c>
      <c r="C42" s="80"/>
      <c r="E42" s="6"/>
      <c r="F42" s="42"/>
      <c r="G42" s="28"/>
      <c r="J42" s="63"/>
      <c r="K42" s="6"/>
      <c r="L42" s="28"/>
      <c r="M42" s="32"/>
      <c r="N42" s="33"/>
      <c r="O42" s="6"/>
      <c r="P42" s="7"/>
      <c r="Q42" s="7"/>
      <c r="R42" s="7"/>
      <c r="S42" s="7"/>
      <c r="T42" s="6"/>
      <c r="U42" s="6"/>
      <c r="V42" s="6"/>
      <c r="W42" s="6"/>
    </row>
    <row r="43" spans="1:23" x14ac:dyDescent="0.2">
      <c r="B43" s="79"/>
      <c r="C43" s="80"/>
      <c r="E43" s="6"/>
      <c r="F43" s="42"/>
      <c r="G43" s="28"/>
      <c r="J43" s="63"/>
      <c r="K43" s="6"/>
      <c r="L43" s="28"/>
      <c r="M43" s="32"/>
      <c r="N43" s="33"/>
      <c r="O43" s="6"/>
      <c r="P43" s="7"/>
      <c r="Q43" s="7"/>
      <c r="R43" s="7"/>
      <c r="S43" s="7"/>
      <c r="T43" s="6"/>
      <c r="U43" s="6"/>
      <c r="V43" s="6"/>
      <c r="W43" s="6"/>
    </row>
    <row r="44" spans="1:23" x14ac:dyDescent="0.2">
      <c r="C44" s="154" t="s">
        <v>47</v>
      </c>
      <c r="E44" s="6"/>
      <c r="F44" s="42"/>
      <c r="G44" s="28"/>
      <c r="J44" s="63"/>
      <c r="K44" s="6"/>
      <c r="L44" s="28"/>
      <c r="M44" s="32"/>
      <c r="N44" s="33"/>
      <c r="O44" s="6"/>
      <c r="P44" s="26"/>
      <c r="Q44" s="26"/>
      <c r="R44" s="26"/>
      <c r="S44" s="26"/>
      <c r="T44" s="6"/>
      <c r="U44" s="6"/>
      <c r="V44" s="6"/>
      <c r="W44" s="6"/>
    </row>
    <row r="45" spans="1:23" x14ac:dyDescent="0.2">
      <c r="A45" s="6" t="s">
        <v>198</v>
      </c>
      <c r="B45" s="3">
        <v>331</v>
      </c>
      <c r="C45" s="35" t="s">
        <v>22</v>
      </c>
      <c r="D45" s="26">
        <v>56572.92</v>
      </c>
      <c r="E45" s="6"/>
      <c r="F45" s="36">
        <v>42735</v>
      </c>
      <c r="G45" s="26"/>
      <c r="H45" s="36" t="s">
        <v>23</v>
      </c>
      <c r="J45" s="37">
        <v>0</v>
      </c>
      <c r="K45" s="6"/>
      <c r="L45" s="26">
        <v>1180</v>
      </c>
      <c r="M45" s="32"/>
      <c r="N45" s="38">
        <v>2.09</v>
      </c>
      <c r="O45" s="6"/>
      <c r="P45" s="26">
        <v>262.42789154680003</v>
      </c>
      <c r="Q45" s="26"/>
      <c r="R45" s="26"/>
      <c r="S45" s="26">
        <f t="shared" ref="S45:S50" si="3">SUM(P45:R45)</f>
        <v>262.42789154680003</v>
      </c>
      <c r="T45" s="6"/>
      <c r="U45" s="72" t="s">
        <v>193</v>
      </c>
      <c r="V45" s="73">
        <v>0.22239647101368937</v>
      </c>
      <c r="W45" s="6"/>
    </row>
    <row r="46" spans="1:23" x14ac:dyDescent="0.2">
      <c r="A46" s="6" t="s">
        <v>198</v>
      </c>
      <c r="B46" s="3">
        <v>332</v>
      </c>
      <c r="C46" s="4" t="s">
        <v>40</v>
      </c>
      <c r="D46" s="26">
        <v>530917.02</v>
      </c>
      <c r="E46" s="6"/>
      <c r="F46" s="36">
        <v>42735</v>
      </c>
      <c r="G46" s="26"/>
      <c r="H46" s="36" t="s">
        <v>41</v>
      </c>
      <c r="J46" s="37">
        <v>0</v>
      </c>
      <c r="K46" s="6"/>
      <c r="L46" s="26">
        <v>93670</v>
      </c>
      <c r="M46" s="32"/>
      <c r="N46" s="38">
        <v>17.64</v>
      </c>
      <c r="O46" s="6"/>
      <c r="P46" s="26">
        <v>20831.881865414201</v>
      </c>
      <c r="Q46" s="26"/>
      <c r="R46" s="26"/>
      <c r="S46" s="26">
        <f t="shared" si="3"/>
        <v>20831.881865414201</v>
      </c>
      <c r="T46" s="6"/>
      <c r="U46" s="72" t="s">
        <v>193</v>
      </c>
      <c r="V46" s="73">
        <v>0.22239647101368937</v>
      </c>
      <c r="W46" s="6"/>
    </row>
    <row r="47" spans="1:23" x14ac:dyDescent="0.2">
      <c r="A47" s="6" t="s">
        <v>198</v>
      </c>
      <c r="B47" s="3">
        <v>333</v>
      </c>
      <c r="C47" s="4" t="s">
        <v>42</v>
      </c>
      <c r="D47" s="26">
        <v>94984.56</v>
      </c>
      <c r="E47" s="6"/>
      <c r="F47" s="36">
        <v>42735</v>
      </c>
      <c r="G47" s="26"/>
      <c r="H47" s="36" t="s">
        <v>43</v>
      </c>
      <c r="J47" s="37">
        <v>-1</v>
      </c>
      <c r="K47" s="6"/>
      <c r="L47" s="26">
        <v>6454</v>
      </c>
      <c r="M47" s="32"/>
      <c r="N47" s="38">
        <v>6.79</v>
      </c>
      <c r="O47" s="6"/>
      <c r="P47" s="26">
        <v>1435.34712885004</v>
      </c>
      <c r="Q47" s="26"/>
      <c r="R47" s="26"/>
      <c r="S47" s="26">
        <f t="shared" si="3"/>
        <v>1435.34712885004</v>
      </c>
      <c r="T47" s="6"/>
      <c r="U47" s="72" t="s">
        <v>193</v>
      </c>
      <c r="V47" s="73">
        <v>0.22239647101368937</v>
      </c>
      <c r="W47" s="6"/>
    </row>
    <row r="48" spans="1:23" x14ac:dyDescent="0.2">
      <c r="A48" s="6" t="s">
        <v>198</v>
      </c>
      <c r="B48" s="3">
        <v>334</v>
      </c>
      <c r="C48" s="4" t="s">
        <v>28</v>
      </c>
      <c r="D48" s="26">
        <v>614724.52</v>
      </c>
      <c r="E48" s="6"/>
      <c r="F48" s="36">
        <v>42735</v>
      </c>
      <c r="G48" s="26"/>
      <c r="H48" s="36" t="s">
        <v>44</v>
      </c>
      <c r="J48" s="37">
        <v>0</v>
      </c>
      <c r="K48" s="6"/>
      <c r="L48" s="26">
        <v>21715</v>
      </c>
      <c r="M48" s="32"/>
      <c r="N48" s="38">
        <v>3.53</v>
      </c>
      <c r="O48" s="6"/>
      <c r="P48" s="26">
        <v>4829.3403940159005</v>
      </c>
      <c r="Q48" s="26"/>
      <c r="R48" s="26"/>
      <c r="S48" s="26">
        <f t="shared" si="3"/>
        <v>4829.3403940159005</v>
      </c>
      <c r="T48" s="6"/>
      <c r="U48" s="72" t="s">
        <v>193</v>
      </c>
      <c r="V48" s="73">
        <v>0.22239647101368937</v>
      </c>
      <c r="W48" s="6"/>
    </row>
    <row r="49" spans="1:23" x14ac:dyDescent="0.2">
      <c r="A49" s="6" t="s">
        <v>198</v>
      </c>
      <c r="B49" s="3">
        <v>335</v>
      </c>
      <c r="C49" s="35" t="s">
        <v>30</v>
      </c>
      <c r="D49" s="26">
        <v>15205.65</v>
      </c>
      <c r="E49" s="6"/>
      <c r="F49" s="36">
        <v>42735</v>
      </c>
      <c r="G49" s="26"/>
      <c r="H49" s="36" t="s">
        <v>45</v>
      </c>
      <c r="J49" s="37">
        <v>0</v>
      </c>
      <c r="K49" s="6"/>
      <c r="L49" s="26">
        <v>514</v>
      </c>
      <c r="M49" s="32"/>
      <c r="N49" s="38">
        <v>3.38</v>
      </c>
      <c r="O49" s="6"/>
      <c r="P49" s="26">
        <v>-129.65717014558001</v>
      </c>
      <c r="Q49" s="26"/>
      <c r="R49" s="26"/>
      <c r="S49" s="26">
        <f t="shared" si="3"/>
        <v>-129.65717014558001</v>
      </c>
      <c r="T49" s="6"/>
      <c r="U49" s="72" t="s">
        <v>193</v>
      </c>
      <c r="V49" s="73">
        <v>0.22239647101368937</v>
      </c>
      <c r="W49" s="6"/>
    </row>
    <row r="50" spans="1:23" x14ac:dyDescent="0.2">
      <c r="A50" s="6" t="s">
        <v>198</v>
      </c>
      <c r="B50" s="3">
        <v>336</v>
      </c>
      <c r="C50" s="4" t="s">
        <v>46</v>
      </c>
      <c r="D50" s="26">
        <v>172.45</v>
      </c>
      <c r="E50" s="6"/>
      <c r="F50" s="36">
        <v>42735</v>
      </c>
      <c r="G50" s="26"/>
      <c r="H50" s="36" t="s">
        <v>23</v>
      </c>
      <c r="J50" s="37">
        <v>0</v>
      </c>
      <c r="K50" s="6"/>
      <c r="L50" s="26">
        <v>0</v>
      </c>
      <c r="M50" s="32"/>
      <c r="N50" s="38">
        <v>0</v>
      </c>
      <c r="O50" s="6"/>
      <c r="P50" s="26">
        <v>0</v>
      </c>
      <c r="Q50" s="26"/>
      <c r="R50" s="26"/>
      <c r="S50" s="26">
        <f t="shared" si="3"/>
        <v>0</v>
      </c>
      <c r="T50" s="6"/>
      <c r="U50" s="72" t="s">
        <v>193</v>
      </c>
      <c r="V50" s="73">
        <v>0.22239647101368937</v>
      </c>
      <c r="W50" s="6"/>
    </row>
    <row r="51" spans="1:23" x14ac:dyDescent="0.2">
      <c r="C51" s="67" t="s">
        <v>48</v>
      </c>
      <c r="D51" s="27">
        <f>SUM(D44:D50)</f>
        <v>1312577.1199999999</v>
      </c>
      <c r="E51" s="39"/>
      <c r="F51" s="68"/>
      <c r="G51" s="26"/>
      <c r="J51" s="63"/>
      <c r="K51" s="39"/>
      <c r="L51" s="27">
        <f>SUM(L44:L50)</f>
        <v>123533</v>
      </c>
      <c r="M51" s="32"/>
      <c r="N51" s="33">
        <v>9.41</v>
      </c>
      <c r="O51" s="6"/>
      <c r="P51" s="27">
        <f t="shared" ref="P51:S51" si="4">SUM(P44:P50)</f>
        <v>27229.340109681361</v>
      </c>
      <c r="Q51" s="27"/>
      <c r="R51" s="27"/>
      <c r="S51" s="27">
        <f t="shared" si="4"/>
        <v>27229.340109681361</v>
      </c>
      <c r="T51" s="6"/>
      <c r="U51" s="72"/>
      <c r="V51" s="73"/>
      <c r="W51" s="6"/>
    </row>
    <row r="52" spans="1:23" x14ac:dyDescent="0.2">
      <c r="E52" s="6"/>
      <c r="F52" s="42"/>
      <c r="G52" s="28"/>
      <c r="J52" s="63"/>
      <c r="K52" s="6"/>
      <c r="L52" s="28"/>
      <c r="M52" s="32"/>
      <c r="N52" s="33"/>
      <c r="O52" s="6"/>
      <c r="P52" s="7"/>
      <c r="Q52" s="7"/>
      <c r="R52" s="7"/>
      <c r="S52" s="7"/>
      <c r="T52" s="6"/>
      <c r="U52" s="6"/>
      <c r="V52" s="6"/>
      <c r="W52" s="6"/>
    </row>
    <row r="53" spans="1:23" x14ac:dyDescent="0.2">
      <c r="C53" s="154" t="s">
        <v>49</v>
      </c>
      <c r="E53" s="6"/>
      <c r="F53" s="42"/>
      <c r="G53" s="28"/>
      <c r="J53" s="63"/>
      <c r="K53" s="6"/>
      <c r="L53" s="28"/>
      <c r="M53" s="32"/>
      <c r="N53" s="33"/>
      <c r="O53" s="6"/>
      <c r="P53" s="28"/>
      <c r="Q53" s="28"/>
      <c r="R53" s="28"/>
      <c r="S53" s="28"/>
      <c r="T53" s="6"/>
      <c r="U53" s="72"/>
      <c r="V53" s="73"/>
      <c r="W53" s="6"/>
    </row>
    <row r="54" spans="1:23" x14ac:dyDescent="0.2">
      <c r="A54" s="6" t="s">
        <v>198</v>
      </c>
      <c r="B54" s="3">
        <v>330.2</v>
      </c>
      <c r="C54" s="4" t="s">
        <v>20</v>
      </c>
      <c r="D54" s="26"/>
      <c r="E54" s="6"/>
      <c r="F54" s="36"/>
      <c r="G54" s="26"/>
      <c r="H54" s="36" t="s">
        <v>50</v>
      </c>
      <c r="J54" s="37"/>
      <c r="K54" s="6"/>
      <c r="L54" s="26"/>
      <c r="M54" s="32"/>
      <c r="N54" s="155"/>
      <c r="O54" s="6"/>
      <c r="P54" s="26"/>
      <c r="Q54" s="26"/>
      <c r="R54" s="26"/>
      <c r="S54" s="26"/>
      <c r="T54" s="6"/>
      <c r="U54" s="72"/>
      <c r="V54" s="73"/>
      <c r="W54" s="6"/>
    </row>
    <row r="55" spans="1:23" x14ac:dyDescent="0.2">
      <c r="A55" s="6" t="s">
        <v>198</v>
      </c>
      <c r="B55" s="3">
        <v>330.4</v>
      </c>
      <c r="C55" s="4" t="s">
        <v>51</v>
      </c>
      <c r="D55" s="26"/>
      <c r="E55" s="6"/>
      <c r="F55" s="36"/>
      <c r="G55" s="26"/>
      <c r="H55" s="36" t="s">
        <v>50</v>
      </c>
      <c r="J55" s="37"/>
      <c r="K55" s="6"/>
      <c r="L55" s="26"/>
      <c r="M55" s="32"/>
      <c r="N55" s="155"/>
      <c r="O55" s="6"/>
      <c r="P55" s="26"/>
      <c r="Q55" s="26"/>
      <c r="R55" s="26"/>
      <c r="S55" s="26"/>
      <c r="T55" s="6"/>
      <c r="U55" s="72"/>
      <c r="V55" s="73"/>
      <c r="W55" s="6"/>
    </row>
    <row r="56" spans="1:23" x14ac:dyDescent="0.2">
      <c r="A56" s="6" t="s">
        <v>198</v>
      </c>
      <c r="B56" s="3">
        <v>331</v>
      </c>
      <c r="C56" s="35" t="s">
        <v>22</v>
      </c>
      <c r="D56" s="26"/>
      <c r="E56" s="6"/>
      <c r="F56" s="36"/>
      <c r="G56" s="26"/>
      <c r="H56" s="36" t="s">
        <v>50</v>
      </c>
      <c r="J56" s="37"/>
      <c r="K56" s="6"/>
      <c r="L56" s="26"/>
      <c r="M56" s="32"/>
      <c r="N56" s="155"/>
      <c r="O56" s="6"/>
      <c r="P56" s="26"/>
      <c r="Q56" s="26"/>
      <c r="R56" s="26"/>
      <c r="S56" s="26"/>
      <c r="T56" s="6"/>
      <c r="U56" s="72"/>
      <c r="V56" s="73"/>
      <c r="W56" s="6"/>
    </row>
    <row r="57" spans="1:23" x14ac:dyDescent="0.2">
      <c r="A57" s="6" t="s">
        <v>198</v>
      </c>
      <c r="B57" s="3">
        <v>332</v>
      </c>
      <c r="C57" s="4" t="s">
        <v>40</v>
      </c>
      <c r="D57" s="26"/>
      <c r="E57" s="6"/>
      <c r="F57" s="36"/>
      <c r="G57" s="26"/>
      <c r="H57" s="36" t="s">
        <v>50</v>
      </c>
      <c r="J57" s="37"/>
      <c r="K57" s="6"/>
      <c r="L57" s="26"/>
      <c r="M57" s="32"/>
      <c r="N57" s="155"/>
      <c r="O57" s="6"/>
      <c r="P57" s="26"/>
      <c r="Q57" s="26"/>
      <c r="R57" s="26"/>
      <c r="S57" s="26"/>
      <c r="T57" s="6"/>
      <c r="U57" s="72"/>
      <c r="V57" s="73"/>
      <c r="W57" s="6"/>
    </row>
    <row r="58" spans="1:23" x14ac:dyDescent="0.2">
      <c r="A58" s="6" t="s">
        <v>198</v>
      </c>
      <c r="B58" s="3">
        <v>333</v>
      </c>
      <c r="C58" s="4" t="s">
        <v>42</v>
      </c>
      <c r="D58" s="26"/>
      <c r="E58" s="6"/>
      <c r="F58" s="36"/>
      <c r="G58" s="26"/>
      <c r="H58" s="36" t="s">
        <v>50</v>
      </c>
      <c r="J58" s="37"/>
      <c r="K58" s="6"/>
      <c r="L58" s="26"/>
      <c r="M58" s="32"/>
      <c r="N58" s="155"/>
      <c r="O58" s="6"/>
      <c r="P58" s="26"/>
      <c r="Q58" s="26"/>
      <c r="R58" s="26"/>
      <c r="S58" s="26"/>
      <c r="T58" s="6"/>
      <c r="U58" s="72"/>
      <c r="V58" s="73"/>
      <c r="W58" s="6"/>
    </row>
    <row r="59" spans="1:23" x14ac:dyDescent="0.2">
      <c r="A59" s="6" t="s">
        <v>198</v>
      </c>
      <c r="B59" s="3">
        <v>334</v>
      </c>
      <c r="C59" s="4" t="s">
        <v>28</v>
      </c>
      <c r="D59" s="26"/>
      <c r="E59" s="6"/>
      <c r="F59" s="36"/>
      <c r="G59" s="26"/>
      <c r="H59" s="36" t="s">
        <v>50</v>
      </c>
      <c r="J59" s="37"/>
      <c r="K59" s="6"/>
      <c r="L59" s="26"/>
      <c r="M59" s="32"/>
      <c r="N59" s="155"/>
      <c r="O59" s="6"/>
      <c r="P59" s="26"/>
      <c r="Q59" s="26"/>
      <c r="R59" s="26"/>
      <c r="S59" s="26"/>
      <c r="T59" s="6"/>
      <c r="U59" s="72"/>
      <c r="V59" s="73"/>
      <c r="W59" s="6"/>
    </row>
    <row r="60" spans="1:23" x14ac:dyDescent="0.2">
      <c r="A60" s="6" t="s">
        <v>198</v>
      </c>
      <c r="B60" s="3">
        <v>335</v>
      </c>
      <c r="C60" s="35" t="s">
        <v>30</v>
      </c>
      <c r="D60" s="26"/>
      <c r="E60" s="6"/>
      <c r="F60" s="36"/>
      <c r="G60" s="26"/>
      <c r="H60" s="36" t="s">
        <v>50</v>
      </c>
      <c r="J60" s="37"/>
      <c r="K60" s="6"/>
      <c r="L60" s="26"/>
      <c r="M60" s="32"/>
      <c r="N60" s="155"/>
      <c r="O60" s="6"/>
      <c r="P60" s="26"/>
      <c r="Q60" s="26"/>
      <c r="R60" s="26"/>
      <c r="S60" s="26"/>
      <c r="T60" s="6"/>
      <c r="U60" s="72"/>
      <c r="V60" s="73"/>
      <c r="W60" s="6"/>
    </row>
    <row r="61" spans="1:23" x14ac:dyDescent="0.2">
      <c r="A61" s="6" t="s">
        <v>198</v>
      </c>
      <c r="B61" s="3">
        <v>336</v>
      </c>
      <c r="C61" s="4" t="s">
        <v>46</v>
      </c>
      <c r="D61" s="26"/>
      <c r="E61" s="6"/>
      <c r="F61" s="36"/>
      <c r="G61" s="26"/>
      <c r="H61" s="36" t="s">
        <v>50</v>
      </c>
      <c r="J61" s="37"/>
      <c r="K61" s="6"/>
      <c r="L61" s="26"/>
      <c r="M61" s="32"/>
      <c r="N61" s="155"/>
      <c r="O61" s="6"/>
      <c r="P61" s="26"/>
      <c r="Q61" s="26"/>
      <c r="R61" s="26"/>
      <c r="S61" s="26"/>
      <c r="T61" s="6"/>
      <c r="U61" s="72"/>
      <c r="V61" s="73"/>
      <c r="W61" s="6"/>
    </row>
    <row r="62" spans="1:23" x14ac:dyDescent="0.2">
      <c r="C62" s="67" t="s">
        <v>52</v>
      </c>
      <c r="D62" s="27">
        <v>0</v>
      </c>
      <c r="E62" s="39"/>
      <c r="F62" s="68"/>
      <c r="G62" s="26"/>
      <c r="J62" s="63"/>
      <c r="K62" s="39"/>
      <c r="L62" s="26"/>
      <c r="M62" s="32"/>
      <c r="N62" s="5"/>
      <c r="O62" s="6"/>
      <c r="P62" s="27"/>
      <c r="Q62" s="27"/>
      <c r="R62" s="27"/>
      <c r="S62" s="27"/>
      <c r="T62" s="6"/>
      <c r="U62" s="72"/>
      <c r="V62" s="73"/>
      <c r="W62" s="6"/>
    </row>
    <row r="63" spans="1:23" x14ac:dyDescent="0.2">
      <c r="E63" s="6"/>
      <c r="F63" s="42"/>
      <c r="G63" s="28"/>
      <c r="J63" s="63"/>
      <c r="K63" s="6"/>
      <c r="L63" s="28"/>
      <c r="M63" s="32"/>
      <c r="N63" s="33"/>
      <c r="O63" s="6"/>
      <c r="P63" s="7"/>
      <c r="Q63" s="7"/>
      <c r="R63" s="7"/>
      <c r="S63" s="7"/>
      <c r="T63" s="6"/>
      <c r="U63" s="6"/>
      <c r="V63" s="6"/>
      <c r="W63" s="6"/>
    </row>
    <row r="64" spans="1:23" x14ac:dyDescent="0.2">
      <c r="C64" s="154" t="s">
        <v>53</v>
      </c>
      <c r="E64" s="6"/>
      <c r="F64" s="42"/>
      <c r="G64" s="28"/>
      <c r="J64" s="63"/>
      <c r="K64" s="6"/>
      <c r="L64" s="28"/>
      <c r="M64" s="32"/>
      <c r="N64" s="33"/>
      <c r="O64" s="6"/>
      <c r="P64" s="33"/>
      <c r="Q64" s="33"/>
      <c r="R64" s="33"/>
      <c r="S64" s="33"/>
      <c r="T64" s="6"/>
      <c r="U64" s="72" t="s">
        <v>193</v>
      </c>
      <c r="V64" s="73">
        <v>0.22239647101368937</v>
      </c>
      <c r="W64" s="6"/>
    </row>
    <row r="65" spans="1:23" x14ac:dyDescent="0.2">
      <c r="A65" s="6" t="s">
        <v>198</v>
      </c>
      <c r="B65" s="3">
        <v>330.2</v>
      </c>
      <c r="C65" s="4" t="s">
        <v>20</v>
      </c>
      <c r="D65" s="26">
        <v>12122.48</v>
      </c>
      <c r="E65" s="6"/>
      <c r="F65" s="36">
        <v>46022</v>
      </c>
      <c r="G65" s="26"/>
      <c r="H65" s="36" t="s">
        <v>21</v>
      </c>
      <c r="J65" s="37">
        <v>0</v>
      </c>
      <c r="K65" s="6"/>
      <c r="L65" s="26">
        <v>0</v>
      </c>
      <c r="M65" s="32"/>
      <c r="N65" s="155">
        <v>0</v>
      </c>
      <c r="O65" s="6"/>
      <c r="P65" s="26">
        <v>-2.0015686643400001</v>
      </c>
      <c r="Q65" s="26"/>
      <c r="R65" s="26"/>
      <c r="S65" s="26">
        <f t="shared" ref="S65:S70" si="5">SUM(P65:R65)</f>
        <v>-2.0015686643400001</v>
      </c>
      <c r="T65" s="6"/>
      <c r="U65" s="72" t="s">
        <v>193</v>
      </c>
      <c r="V65" s="73">
        <v>0.22239647101368937</v>
      </c>
      <c r="W65" s="6"/>
    </row>
    <row r="66" spans="1:23" x14ac:dyDescent="0.2">
      <c r="A66" s="6" t="s">
        <v>198</v>
      </c>
      <c r="B66" s="3">
        <v>331</v>
      </c>
      <c r="C66" s="35" t="s">
        <v>22</v>
      </c>
      <c r="D66" s="26">
        <v>137764.98000000001</v>
      </c>
      <c r="E66" s="6"/>
      <c r="F66" s="36">
        <v>46022</v>
      </c>
      <c r="G66" s="26"/>
      <c r="H66" s="36" t="s">
        <v>23</v>
      </c>
      <c r="J66" s="37">
        <v>-1</v>
      </c>
      <c r="K66" s="6"/>
      <c r="L66" s="26">
        <v>1800</v>
      </c>
      <c r="M66" s="32"/>
      <c r="N66" s="38">
        <v>1.31</v>
      </c>
      <c r="O66" s="6"/>
      <c r="P66" s="26">
        <v>42.032941951140003</v>
      </c>
      <c r="Q66" s="26"/>
      <c r="R66" s="26"/>
      <c r="S66" s="26">
        <f t="shared" si="5"/>
        <v>42.032941951140003</v>
      </c>
      <c r="T66" s="6"/>
      <c r="U66" s="72" t="s">
        <v>193</v>
      </c>
      <c r="V66" s="73">
        <v>0.22239647101368937</v>
      </c>
      <c r="W66" s="6"/>
    </row>
    <row r="67" spans="1:23" x14ac:dyDescent="0.2">
      <c r="A67" s="6" t="s">
        <v>198</v>
      </c>
      <c r="B67" s="3">
        <v>332</v>
      </c>
      <c r="C67" s="4" t="s">
        <v>40</v>
      </c>
      <c r="D67" s="26">
        <v>1222846.07</v>
      </c>
      <c r="E67" s="6"/>
      <c r="F67" s="36">
        <v>46022</v>
      </c>
      <c r="G67" s="26"/>
      <c r="H67" s="36" t="s">
        <v>41</v>
      </c>
      <c r="J67" s="37">
        <v>-1</v>
      </c>
      <c r="K67" s="6"/>
      <c r="L67" s="26">
        <v>15337</v>
      </c>
      <c r="M67" s="32"/>
      <c r="N67" s="38">
        <v>1.25</v>
      </c>
      <c r="O67" s="6"/>
      <c r="P67" s="26">
        <v>-1083.7382334809799</v>
      </c>
      <c r="Q67" s="26"/>
      <c r="R67" s="26"/>
      <c r="S67" s="26">
        <f t="shared" si="5"/>
        <v>-1083.7382334809799</v>
      </c>
      <c r="T67" s="6"/>
      <c r="U67" s="72" t="s">
        <v>193</v>
      </c>
      <c r="V67" s="73">
        <v>0.22239647101368937</v>
      </c>
      <c r="W67" s="6"/>
    </row>
    <row r="68" spans="1:23" x14ac:dyDescent="0.2">
      <c r="A68" s="6" t="s">
        <v>198</v>
      </c>
      <c r="B68" s="3">
        <v>333</v>
      </c>
      <c r="C68" s="4" t="s">
        <v>42</v>
      </c>
      <c r="D68" s="26">
        <v>247700.95</v>
      </c>
      <c r="E68" s="6"/>
      <c r="F68" s="36">
        <v>46022</v>
      </c>
      <c r="G68" s="26"/>
      <c r="H68" s="36" t="s">
        <v>43</v>
      </c>
      <c r="J68" s="37">
        <v>-4</v>
      </c>
      <c r="K68" s="6"/>
      <c r="L68" s="26">
        <v>765</v>
      </c>
      <c r="M68" s="32"/>
      <c r="N68" s="38">
        <v>0.31</v>
      </c>
      <c r="O68" s="6"/>
      <c r="P68" s="26">
        <v>-277.99564782499999</v>
      </c>
      <c r="Q68" s="26"/>
      <c r="R68" s="26"/>
      <c r="S68" s="26">
        <f t="shared" si="5"/>
        <v>-277.99564782499999</v>
      </c>
      <c r="T68" s="6"/>
      <c r="U68" s="72" t="s">
        <v>193</v>
      </c>
      <c r="V68" s="73">
        <v>0.22239647101368937</v>
      </c>
      <c r="W68" s="6"/>
    </row>
    <row r="69" spans="1:23" x14ac:dyDescent="0.2">
      <c r="A69" s="6" t="s">
        <v>198</v>
      </c>
      <c r="B69" s="3">
        <v>334</v>
      </c>
      <c r="C69" s="4" t="s">
        <v>28</v>
      </c>
      <c r="D69" s="26">
        <v>96830.29</v>
      </c>
      <c r="E69" s="6"/>
      <c r="F69" s="36">
        <v>46022</v>
      </c>
      <c r="G69" s="26"/>
      <c r="H69" s="36" t="s">
        <v>44</v>
      </c>
      <c r="J69" s="37">
        <v>-2</v>
      </c>
      <c r="K69" s="6"/>
      <c r="L69" s="26">
        <v>2592</v>
      </c>
      <c r="M69" s="32"/>
      <c r="N69" s="38">
        <v>2.68</v>
      </c>
      <c r="O69" s="6"/>
      <c r="P69" s="26">
        <v>348.94013714994003</v>
      </c>
      <c r="Q69" s="26"/>
      <c r="R69" s="26"/>
      <c r="S69" s="26">
        <f t="shared" si="5"/>
        <v>348.94013714994003</v>
      </c>
      <c r="T69" s="6"/>
      <c r="U69" s="72" t="s">
        <v>193</v>
      </c>
      <c r="V69" s="73">
        <v>0.22239647101368937</v>
      </c>
      <c r="W69" s="6"/>
    </row>
    <row r="70" spans="1:23" x14ac:dyDescent="0.2">
      <c r="A70" s="6" t="s">
        <v>198</v>
      </c>
      <c r="B70" s="3">
        <v>336</v>
      </c>
      <c r="C70" s="4" t="s">
        <v>46</v>
      </c>
      <c r="D70" s="26">
        <v>105338.24000000001</v>
      </c>
      <c r="E70" s="6"/>
      <c r="F70" s="36">
        <v>46022</v>
      </c>
      <c r="G70" s="26"/>
      <c r="H70" s="36" t="s">
        <v>23</v>
      </c>
      <c r="J70" s="37">
        <v>-1</v>
      </c>
      <c r="K70" s="6"/>
      <c r="L70" s="26">
        <v>3118</v>
      </c>
      <c r="M70" s="32"/>
      <c r="N70" s="38">
        <v>2.96</v>
      </c>
      <c r="O70" s="6"/>
      <c r="P70" s="26">
        <v>31.80270211118</v>
      </c>
      <c r="Q70" s="26"/>
      <c r="R70" s="26"/>
      <c r="S70" s="26">
        <f t="shared" si="5"/>
        <v>31.80270211118</v>
      </c>
      <c r="T70" s="6"/>
      <c r="U70" s="72" t="s">
        <v>193</v>
      </c>
      <c r="V70" s="73">
        <v>0.22239647101368937</v>
      </c>
      <c r="W70" s="6"/>
    </row>
    <row r="71" spans="1:23" x14ac:dyDescent="0.2">
      <c r="C71" s="67" t="s">
        <v>54</v>
      </c>
      <c r="D71" s="27">
        <f>SUM(D65:D70)</f>
        <v>1822603.01</v>
      </c>
      <c r="E71" s="39"/>
      <c r="F71" s="156"/>
      <c r="G71" s="157"/>
      <c r="J71" s="63"/>
      <c r="K71" s="39"/>
      <c r="L71" s="27">
        <f>SUM(L65:L70)</f>
        <v>23612</v>
      </c>
      <c r="M71" s="32"/>
      <c r="N71" s="33">
        <v>1.3</v>
      </c>
      <c r="O71" s="6"/>
      <c r="P71" s="27">
        <f t="shared" ref="P71" si="6">SUM(P64:P70)</f>
        <v>-940.95966875805971</v>
      </c>
      <c r="Q71" s="27"/>
      <c r="R71" s="27"/>
      <c r="S71" s="27">
        <f t="shared" ref="S71" si="7">SUM(S64:S70)</f>
        <v>-940.95966875805971</v>
      </c>
      <c r="T71" s="6"/>
      <c r="U71" s="6"/>
      <c r="V71" s="6"/>
      <c r="W71" s="6"/>
    </row>
    <row r="72" spans="1:23" x14ac:dyDescent="0.2">
      <c r="C72" s="6"/>
      <c r="E72" s="6"/>
      <c r="F72" s="6"/>
      <c r="J72" s="63"/>
      <c r="K72" s="6"/>
      <c r="L72" s="28"/>
      <c r="M72" s="32"/>
      <c r="N72" s="33"/>
      <c r="O72" s="6"/>
      <c r="P72" s="7"/>
      <c r="Q72" s="7"/>
      <c r="R72" s="7"/>
      <c r="S72" s="7"/>
      <c r="T72" s="6"/>
      <c r="U72" s="6"/>
      <c r="V72" s="6"/>
      <c r="W72" s="6"/>
    </row>
    <row r="73" spans="1:23" x14ac:dyDescent="0.2">
      <c r="C73" s="154" t="s">
        <v>55</v>
      </c>
      <c r="E73" s="6"/>
      <c r="F73" s="42"/>
      <c r="G73" s="28"/>
      <c r="J73" s="63"/>
      <c r="K73" s="6"/>
      <c r="L73" s="28"/>
      <c r="M73" s="32"/>
      <c r="N73" s="33"/>
      <c r="O73" s="6"/>
      <c r="P73" s="28"/>
      <c r="Q73" s="28"/>
      <c r="R73" s="28"/>
      <c r="S73" s="28"/>
      <c r="T73" s="6"/>
      <c r="U73" s="6"/>
      <c r="V73" s="6"/>
      <c r="W73" s="6"/>
    </row>
    <row r="74" spans="1:23" x14ac:dyDescent="0.2">
      <c r="A74" s="6" t="s">
        <v>198</v>
      </c>
      <c r="B74" s="3">
        <v>330.2</v>
      </c>
      <c r="C74" s="4" t="s">
        <v>20</v>
      </c>
      <c r="D74" s="26">
        <v>638992.96</v>
      </c>
      <c r="E74" s="6"/>
      <c r="F74" s="36">
        <v>44196</v>
      </c>
      <c r="G74" s="26"/>
      <c r="H74" s="36" t="s">
        <v>21</v>
      </c>
      <c r="J74" s="37">
        <v>0</v>
      </c>
      <c r="K74" s="6"/>
      <c r="L74" s="26">
        <v>44883</v>
      </c>
      <c r="M74" s="32"/>
      <c r="N74" s="38">
        <v>7.02</v>
      </c>
      <c r="O74" s="6"/>
      <c r="P74" s="26">
        <v>7407.3608336858206</v>
      </c>
      <c r="Q74" s="26"/>
      <c r="R74" s="26"/>
      <c r="S74" s="26">
        <f t="shared" ref="S74:S81" si="8">SUM(P74:R74)</f>
        <v>7407.3608336858206</v>
      </c>
      <c r="T74" s="6"/>
      <c r="U74" s="72" t="s">
        <v>193</v>
      </c>
      <c r="V74" s="73">
        <v>0.22239647101368937</v>
      </c>
      <c r="W74" s="6"/>
    </row>
    <row r="75" spans="1:23" x14ac:dyDescent="0.2">
      <c r="A75" s="6" t="s">
        <v>198</v>
      </c>
      <c r="B75" s="3">
        <v>330.4</v>
      </c>
      <c r="C75" s="4" t="s">
        <v>51</v>
      </c>
      <c r="D75" s="26">
        <v>252509.75</v>
      </c>
      <c r="E75" s="6"/>
      <c r="F75" s="36">
        <v>44196</v>
      </c>
      <c r="G75" s="26"/>
      <c r="H75" s="36" t="s">
        <v>21</v>
      </c>
      <c r="J75" s="37">
        <v>0</v>
      </c>
      <c r="K75" s="6"/>
      <c r="L75" s="26">
        <v>13315</v>
      </c>
      <c r="M75" s="32"/>
      <c r="N75" s="38">
        <v>5.27</v>
      </c>
      <c r="O75" s="6"/>
      <c r="P75" s="26">
        <v>2202.6151168470401</v>
      </c>
      <c r="Q75" s="26"/>
      <c r="R75" s="26"/>
      <c r="S75" s="26">
        <f t="shared" si="8"/>
        <v>2202.6151168470401</v>
      </c>
      <c r="T75" s="6"/>
      <c r="U75" s="72" t="s">
        <v>193</v>
      </c>
      <c r="V75" s="73">
        <v>0.22239647101368937</v>
      </c>
      <c r="W75" s="6"/>
    </row>
    <row r="76" spans="1:23" x14ac:dyDescent="0.2">
      <c r="A76" s="6" t="s">
        <v>198</v>
      </c>
      <c r="B76" s="3">
        <v>331</v>
      </c>
      <c r="C76" s="35" t="s">
        <v>22</v>
      </c>
      <c r="D76" s="26">
        <v>897708.24</v>
      </c>
      <c r="E76" s="6"/>
      <c r="F76" s="36">
        <v>44196</v>
      </c>
      <c r="G76" s="26"/>
      <c r="H76" s="36" t="s">
        <v>23</v>
      </c>
      <c r="J76" s="37">
        <v>-1</v>
      </c>
      <c r="K76" s="6"/>
      <c r="L76" s="26">
        <v>70648</v>
      </c>
      <c r="M76" s="32"/>
      <c r="N76" s="38">
        <v>7.87</v>
      </c>
      <c r="O76" s="6"/>
      <c r="P76" s="26">
        <v>12469.327985801681</v>
      </c>
      <c r="Q76" s="26"/>
      <c r="R76" s="26"/>
      <c r="S76" s="26">
        <f t="shared" si="8"/>
        <v>12469.327985801681</v>
      </c>
      <c r="T76" s="6"/>
      <c r="U76" s="72" t="s">
        <v>193</v>
      </c>
      <c r="V76" s="73">
        <v>0.22239647101368937</v>
      </c>
      <c r="W76" s="6"/>
    </row>
    <row r="77" spans="1:23" x14ac:dyDescent="0.2">
      <c r="A77" s="6" t="s">
        <v>198</v>
      </c>
      <c r="B77" s="3">
        <v>332</v>
      </c>
      <c r="C77" s="4" t="s">
        <v>40</v>
      </c>
      <c r="D77" s="26">
        <v>11715921.25</v>
      </c>
      <c r="E77" s="6"/>
      <c r="F77" s="36">
        <v>44196</v>
      </c>
      <c r="G77" s="26"/>
      <c r="H77" s="36" t="s">
        <v>41</v>
      </c>
      <c r="J77" s="37">
        <v>-1</v>
      </c>
      <c r="K77" s="6"/>
      <c r="L77" s="26">
        <v>678026</v>
      </c>
      <c r="M77" s="32"/>
      <c r="N77" s="38">
        <v>5.79</v>
      </c>
      <c r="O77" s="6"/>
      <c r="P77" s="26">
        <v>111027.01381093981</v>
      </c>
      <c r="Q77" s="26"/>
      <c r="R77" s="26"/>
      <c r="S77" s="26">
        <f t="shared" si="8"/>
        <v>111027.01381093981</v>
      </c>
      <c r="T77" s="6"/>
      <c r="U77" s="72" t="s">
        <v>193</v>
      </c>
      <c r="V77" s="73">
        <v>0.22239647101368937</v>
      </c>
      <c r="W77" s="6"/>
    </row>
    <row r="78" spans="1:23" x14ac:dyDescent="0.2">
      <c r="A78" s="6" t="s">
        <v>198</v>
      </c>
      <c r="B78" s="3">
        <v>333</v>
      </c>
      <c r="C78" s="4" t="s">
        <v>42</v>
      </c>
      <c r="D78" s="26">
        <v>277224.64</v>
      </c>
      <c r="E78" s="6"/>
      <c r="F78" s="36">
        <v>44196</v>
      </c>
      <c r="G78" s="26"/>
      <c r="H78" s="36" t="s">
        <v>43</v>
      </c>
      <c r="J78" s="37">
        <v>-3</v>
      </c>
      <c r="K78" s="6"/>
      <c r="L78" s="26">
        <v>16198</v>
      </c>
      <c r="M78" s="32"/>
      <c r="N78" s="38">
        <v>5.84</v>
      </c>
      <c r="O78" s="6"/>
      <c r="P78" s="26">
        <v>2360.7390413298999</v>
      </c>
      <c r="Q78" s="26"/>
      <c r="R78" s="26"/>
      <c r="S78" s="26">
        <f t="shared" si="8"/>
        <v>2360.7390413298999</v>
      </c>
      <c r="T78" s="6"/>
      <c r="U78" s="72" t="s">
        <v>193</v>
      </c>
      <c r="V78" s="73">
        <v>0.22239647101368937</v>
      </c>
      <c r="W78" s="6"/>
    </row>
    <row r="79" spans="1:23" x14ac:dyDescent="0.2">
      <c r="A79" s="6" t="s">
        <v>198</v>
      </c>
      <c r="B79" s="3">
        <v>334</v>
      </c>
      <c r="C79" s="4" t="s">
        <v>28</v>
      </c>
      <c r="D79" s="26">
        <v>836614.03</v>
      </c>
      <c r="E79" s="6"/>
      <c r="F79" s="36">
        <v>44196</v>
      </c>
      <c r="G79" s="26"/>
      <c r="H79" s="36" t="s">
        <v>44</v>
      </c>
      <c r="J79" s="37">
        <v>-1</v>
      </c>
      <c r="K79" s="6"/>
      <c r="L79" s="26">
        <v>69633</v>
      </c>
      <c r="M79" s="32"/>
      <c r="N79" s="38">
        <v>8.32</v>
      </c>
      <c r="O79" s="6"/>
      <c r="P79" s="26">
        <v>11104.03576020354</v>
      </c>
      <c r="Q79" s="26"/>
      <c r="R79" s="26"/>
      <c r="S79" s="26">
        <f t="shared" si="8"/>
        <v>11104.03576020354</v>
      </c>
      <c r="T79" s="6"/>
      <c r="U79" s="72" t="s">
        <v>193</v>
      </c>
      <c r="V79" s="73">
        <v>0.22239647101368937</v>
      </c>
      <c r="W79" s="6"/>
    </row>
    <row r="80" spans="1:23" x14ac:dyDescent="0.2">
      <c r="A80" s="6" t="s">
        <v>198</v>
      </c>
      <c r="B80" s="3">
        <v>335</v>
      </c>
      <c r="C80" s="35" t="s">
        <v>30</v>
      </c>
      <c r="D80" s="26">
        <v>60488.69</v>
      </c>
      <c r="E80" s="6"/>
      <c r="F80" s="36">
        <v>44196</v>
      </c>
      <c r="G80" s="26"/>
      <c r="H80" s="36" t="s">
        <v>45</v>
      </c>
      <c r="J80" s="37">
        <v>-1</v>
      </c>
      <c r="K80" s="6"/>
      <c r="L80" s="26">
        <v>4184</v>
      </c>
      <c r="M80" s="32"/>
      <c r="N80" s="38">
        <v>6.92</v>
      </c>
      <c r="O80" s="6"/>
      <c r="P80" s="26">
        <v>735.24288936756</v>
      </c>
      <c r="Q80" s="26"/>
      <c r="R80" s="26"/>
      <c r="S80" s="26">
        <f t="shared" si="8"/>
        <v>735.24288936756</v>
      </c>
      <c r="T80" s="6"/>
      <c r="U80" s="72" t="s">
        <v>193</v>
      </c>
      <c r="V80" s="73">
        <v>0.22239647101368937</v>
      </c>
      <c r="W80" s="6"/>
    </row>
    <row r="81" spans="1:23" x14ac:dyDescent="0.2">
      <c r="A81" s="6" t="s">
        <v>198</v>
      </c>
      <c r="B81" s="3">
        <v>336</v>
      </c>
      <c r="C81" s="4" t="s">
        <v>46</v>
      </c>
      <c r="D81" s="26">
        <v>239834.16</v>
      </c>
      <c r="E81" s="6"/>
      <c r="F81" s="36">
        <v>44196</v>
      </c>
      <c r="G81" s="26"/>
      <c r="H81" s="36" t="s">
        <v>23</v>
      </c>
      <c r="J81" s="37">
        <v>-1</v>
      </c>
      <c r="K81" s="6"/>
      <c r="L81" s="26">
        <v>17779</v>
      </c>
      <c r="M81" s="32"/>
      <c r="N81" s="38">
        <v>7.41</v>
      </c>
      <c r="O81" s="6"/>
      <c r="P81" s="26">
        <v>3016.58637367864</v>
      </c>
      <c r="Q81" s="26"/>
      <c r="R81" s="26"/>
      <c r="S81" s="26">
        <f t="shared" si="8"/>
        <v>3016.58637367864</v>
      </c>
      <c r="T81" s="6"/>
      <c r="U81" s="6"/>
      <c r="V81" s="6"/>
      <c r="W81" s="6"/>
    </row>
    <row r="82" spans="1:23" x14ac:dyDescent="0.2">
      <c r="C82" s="67" t="s">
        <v>56</v>
      </c>
      <c r="D82" s="27">
        <f>SUM(D74:D81)</f>
        <v>14919293.719999999</v>
      </c>
      <c r="E82" s="39"/>
      <c r="F82" s="68"/>
      <c r="G82" s="26"/>
      <c r="J82" s="63"/>
      <c r="K82" s="39"/>
      <c r="L82" s="27">
        <f>SUM(L74:L81)</f>
        <v>914666</v>
      </c>
      <c r="M82" s="32"/>
      <c r="N82" s="33">
        <v>6.13</v>
      </c>
      <c r="O82" s="6"/>
      <c r="P82" s="27">
        <f t="shared" ref="P82:S82" si="9">SUM(P74:P81)</f>
        <v>150322.921811854</v>
      </c>
      <c r="Q82" s="27"/>
      <c r="R82" s="27"/>
      <c r="S82" s="27">
        <f t="shared" si="9"/>
        <v>150322.921811854</v>
      </c>
      <c r="T82" s="6"/>
      <c r="U82" s="6"/>
      <c r="V82" s="6"/>
      <c r="W82" s="6"/>
    </row>
    <row r="83" spans="1:23" x14ac:dyDescent="0.2">
      <c r="E83" s="6"/>
      <c r="F83" s="42"/>
      <c r="G83" s="28"/>
      <c r="J83" s="63"/>
      <c r="K83" s="6"/>
      <c r="L83" s="28"/>
      <c r="M83" s="32"/>
      <c r="N83" s="33"/>
      <c r="O83" s="6"/>
      <c r="P83" s="7"/>
      <c r="Q83" s="7"/>
      <c r="R83" s="7"/>
      <c r="S83" s="7"/>
      <c r="T83" s="6"/>
      <c r="U83" s="6"/>
      <c r="V83" s="6"/>
      <c r="W83" s="6"/>
    </row>
    <row r="84" spans="1:23" x14ac:dyDescent="0.2">
      <c r="C84" s="154" t="s">
        <v>57</v>
      </c>
      <c r="E84" s="6"/>
      <c r="F84" s="42"/>
      <c r="G84" s="28"/>
      <c r="J84" s="63"/>
      <c r="K84" s="6"/>
      <c r="L84" s="28"/>
      <c r="M84" s="32"/>
      <c r="N84" s="33"/>
      <c r="O84" s="6"/>
      <c r="P84" s="28"/>
      <c r="Q84" s="28"/>
      <c r="R84" s="28"/>
      <c r="S84" s="28"/>
      <c r="T84" s="6"/>
      <c r="U84" s="6"/>
      <c r="V84" s="6"/>
      <c r="W84" s="6"/>
    </row>
    <row r="85" spans="1:23" x14ac:dyDescent="0.2">
      <c r="A85" s="6" t="s">
        <v>198</v>
      </c>
      <c r="B85" s="3">
        <v>330.2</v>
      </c>
      <c r="C85" s="4" t="s">
        <v>20</v>
      </c>
      <c r="D85" s="26">
        <v>40941.300000000003</v>
      </c>
      <c r="E85" s="6"/>
      <c r="F85" s="36">
        <v>43830</v>
      </c>
      <c r="G85" s="26"/>
      <c r="H85" s="36" t="s">
        <v>21</v>
      </c>
      <c r="J85" s="37">
        <v>0</v>
      </c>
      <c r="K85" s="6"/>
      <c r="L85" s="26">
        <v>2233</v>
      </c>
      <c r="M85" s="32"/>
      <c r="N85" s="38">
        <v>5.45</v>
      </c>
      <c r="O85" s="6"/>
      <c r="P85" s="26">
        <v>0</v>
      </c>
      <c r="Q85" s="26"/>
      <c r="R85" s="26"/>
      <c r="S85" s="26">
        <f t="shared" ref="S85:S92" si="10">SUM(P85:R85)</f>
        <v>0</v>
      </c>
      <c r="T85" s="6"/>
      <c r="U85" s="72" t="s">
        <v>193</v>
      </c>
      <c r="V85" s="73">
        <v>0.22239647101368937</v>
      </c>
      <c r="W85" s="6"/>
    </row>
    <row r="86" spans="1:23" x14ac:dyDescent="0.2">
      <c r="A86" s="6" t="s">
        <v>198</v>
      </c>
      <c r="B86" s="3">
        <v>330.4</v>
      </c>
      <c r="C86" s="4" t="s">
        <v>51</v>
      </c>
      <c r="D86" s="26">
        <v>1029.5</v>
      </c>
      <c r="E86" s="6"/>
      <c r="F86" s="36">
        <v>43830</v>
      </c>
      <c r="G86" s="26"/>
      <c r="H86" s="36" t="s">
        <v>21</v>
      </c>
      <c r="J86" s="37">
        <v>0</v>
      </c>
      <c r="K86" s="6"/>
      <c r="L86" s="26">
        <v>56</v>
      </c>
      <c r="M86" s="32"/>
      <c r="N86" s="38">
        <v>5.44</v>
      </c>
      <c r="O86" s="6"/>
      <c r="P86" s="26">
        <v>0</v>
      </c>
      <c r="Q86" s="26"/>
      <c r="R86" s="26"/>
      <c r="S86" s="26">
        <f t="shared" si="10"/>
        <v>0</v>
      </c>
      <c r="T86" s="6"/>
      <c r="U86" s="72" t="s">
        <v>193</v>
      </c>
      <c r="V86" s="73">
        <v>0.22239647101368937</v>
      </c>
      <c r="W86" s="6"/>
    </row>
    <row r="87" spans="1:23" x14ac:dyDescent="0.2">
      <c r="A87" s="6" t="s">
        <v>198</v>
      </c>
      <c r="B87" s="3">
        <v>331</v>
      </c>
      <c r="C87" s="35" t="s">
        <v>22</v>
      </c>
      <c r="D87" s="26">
        <v>13695979.66</v>
      </c>
      <c r="E87" s="6"/>
      <c r="F87" s="36">
        <v>43830</v>
      </c>
      <c r="G87" s="26"/>
      <c r="H87" s="36" t="s">
        <v>21</v>
      </c>
      <c r="J87" s="37">
        <v>0</v>
      </c>
      <c r="K87" s="6"/>
      <c r="L87" s="26">
        <v>1138372</v>
      </c>
      <c r="M87" s="32"/>
      <c r="N87" s="38">
        <v>8.31</v>
      </c>
      <c r="O87" s="6"/>
      <c r="P87" s="26">
        <v>0</v>
      </c>
      <c r="Q87" s="26"/>
      <c r="R87" s="26"/>
      <c r="S87" s="26">
        <f t="shared" si="10"/>
        <v>0</v>
      </c>
      <c r="T87" s="6"/>
      <c r="U87" s="72" t="s">
        <v>193</v>
      </c>
      <c r="V87" s="73">
        <v>0.22239647101368937</v>
      </c>
      <c r="W87" s="6"/>
    </row>
    <row r="88" spans="1:23" x14ac:dyDescent="0.2">
      <c r="A88" s="6" t="s">
        <v>198</v>
      </c>
      <c r="B88" s="3">
        <v>332</v>
      </c>
      <c r="C88" s="4" t="s">
        <v>40</v>
      </c>
      <c r="D88" s="26">
        <v>34075662.460000001</v>
      </c>
      <c r="E88" s="6"/>
      <c r="F88" s="36">
        <v>43830</v>
      </c>
      <c r="G88" s="26"/>
      <c r="H88" s="36" t="s">
        <v>21</v>
      </c>
      <c r="J88" s="37">
        <v>0</v>
      </c>
      <c r="K88" s="6"/>
      <c r="L88" s="26">
        <v>2425041</v>
      </c>
      <c r="M88" s="32"/>
      <c r="N88" s="38">
        <v>7.12</v>
      </c>
      <c r="O88" s="6"/>
      <c r="P88" s="26">
        <v>0</v>
      </c>
      <c r="Q88" s="26"/>
      <c r="R88" s="26"/>
      <c r="S88" s="26">
        <f t="shared" si="10"/>
        <v>0</v>
      </c>
      <c r="T88" s="6"/>
      <c r="U88" s="72" t="s">
        <v>193</v>
      </c>
      <c r="V88" s="73">
        <v>0.22239647101368937</v>
      </c>
      <c r="W88" s="6"/>
    </row>
    <row r="89" spans="1:23" x14ac:dyDescent="0.2">
      <c r="A89" s="6" t="s">
        <v>198</v>
      </c>
      <c r="B89" s="3">
        <v>333</v>
      </c>
      <c r="C89" s="4" t="s">
        <v>42</v>
      </c>
      <c r="D89" s="26">
        <v>17786161.609999999</v>
      </c>
      <c r="E89" s="6"/>
      <c r="F89" s="36">
        <v>43830</v>
      </c>
      <c r="G89" s="26"/>
      <c r="H89" s="36" t="s">
        <v>21</v>
      </c>
      <c r="J89" s="37">
        <v>0</v>
      </c>
      <c r="K89" s="6"/>
      <c r="L89" s="26">
        <v>1392722</v>
      </c>
      <c r="M89" s="32"/>
      <c r="N89" s="38">
        <v>7.83</v>
      </c>
      <c r="O89" s="6"/>
      <c r="P89" s="26">
        <v>0</v>
      </c>
      <c r="Q89" s="26"/>
      <c r="R89" s="26"/>
      <c r="S89" s="26">
        <f t="shared" si="10"/>
        <v>0</v>
      </c>
      <c r="T89" s="6"/>
      <c r="U89" s="72" t="s">
        <v>193</v>
      </c>
      <c r="V89" s="73">
        <v>0.22239647101368937</v>
      </c>
      <c r="W89" s="6"/>
    </row>
    <row r="90" spans="1:23" x14ac:dyDescent="0.2">
      <c r="A90" s="6" t="s">
        <v>198</v>
      </c>
      <c r="B90" s="3">
        <v>334</v>
      </c>
      <c r="C90" s="4" t="s">
        <v>28</v>
      </c>
      <c r="D90" s="26">
        <v>16047648.01</v>
      </c>
      <c r="E90" s="6"/>
      <c r="F90" s="36">
        <v>43830</v>
      </c>
      <c r="G90" s="26"/>
      <c r="H90" s="36" t="s">
        <v>21</v>
      </c>
      <c r="J90" s="37">
        <v>0</v>
      </c>
      <c r="K90" s="6"/>
      <c r="L90" s="26">
        <v>1491231</v>
      </c>
      <c r="M90" s="32"/>
      <c r="N90" s="38">
        <v>9.2899999999999991</v>
      </c>
      <c r="O90" s="6"/>
      <c r="P90" s="26">
        <v>0</v>
      </c>
      <c r="Q90" s="26"/>
      <c r="R90" s="26"/>
      <c r="S90" s="26">
        <f t="shared" si="10"/>
        <v>0</v>
      </c>
      <c r="T90" s="6"/>
      <c r="U90" s="72" t="s">
        <v>193</v>
      </c>
      <c r="V90" s="73">
        <v>0.22239647101368937</v>
      </c>
      <c r="W90" s="6"/>
    </row>
    <row r="91" spans="1:23" x14ac:dyDescent="0.2">
      <c r="A91" s="6" t="s">
        <v>198</v>
      </c>
      <c r="B91" s="3">
        <v>335</v>
      </c>
      <c r="C91" s="35" t="s">
        <v>30</v>
      </c>
      <c r="D91" s="26">
        <v>173066.89</v>
      </c>
      <c r="E91" s="6"/>
      <c r="F91" s="36">
        <v>43830</v>
      </c>
      <c r="G91" s="26"/>
      <c r="H91" s="36" t="s">
        <v>21</v>
      </c>
      <c r="J91" s="37">
        <v>0</v>
      </c>
      <c r="K91" s="6"/>
      <c r="L91" s="26">
        <v>11137</v>
      </c>
      <c r="M91" s="32"/>
      <c r="N91" s="38">
        <v>6.44</v>
      </c>
      <c r="O91" s="6"/>
      <c r="P91" s="26">
        <v>0</v>
      </c>
      <c r="Q91" s="26"/>
      <c r="R91" s="26"/>
      <c r="S91" s="26">
        <f t="shared" si="10"/>
        <v>0</v>
      </c>
      <c r="T91" s="6"/>
      <c r="U91" s="72" t="s">
        <v>193</v>
      </c>
      <c r="V91" s="73">
        <v>0.22239647101368937</v>
      </c>
      <c r="W91" s="6"/>
    </row>
    <row r="92" spans="1:23" x14ac:dyDescent="0.2">
      <c r="A92" s="6" t="s">
        <v>198</v>
      </c>
      <c r="B92" s="3">
        <v>336</v>
      </c>
      <c r="C92" s="4" t="s">
        <v>46</v>
      </c>
      <c r="D92" s="26">
        <v>2547856.13</v>
      </c>
      <c r="E92" s="6"/>
      <c r="F92" s="36">
        <v>43830</v>
      </c>
      <c r="G92" s="26"/>
      <c r="H92" s="36" t="s">
        <v>21</v>
      </c>
      <c r="J92" s="37">
        <v>0</v>
      </c>
      <c r="K92" s="6"/>
      <c r="L92" s="26">
        <v>190487</v>
      </c>
      <c r="M92" s="32"/>
      <c r="N92" s="38">
        <v>7.48</v>
      </c>
      <c r="O92" s="6"/>
      <c r="P92" s="26">
        <v>0</v>
      </c>
      <c r="Q92" s="26"/>
      <c r="R92" s="26"/>
      <c r="S92" s="26">
        <f t="shared" si="10"/>
        <v>0</v>
      </c>
      <c r="T92" s="6"/>
      <c r="U92" s="72" t="s">
        <v>193</v>
      </c>
      <c r="V92" s="73">
        <v>0.22239647101368937</v>
      </c>
      <c r="W92" s="6"/>
    </row>
    <row r="93" spans="1:23" x14ac:dyDescent="0.2">
      <c r="C93" s="67" t="s">
        <v>58</v>
      </c>
      <c r="D93" s="27">
        <f>SUM(D85:D92)</f>
        <v>84368345.560000002</v>
      </c>
      <c r="E93" s="39"/>
      <c r="F93" s="68"/>
      <c r="G93" s="26"/>
      <c r="J93" s="63"/>
      <c r="K93" s="39"/>
      <c r="L93" s="27">
        <f>SUM(L85:L92)</f>
        <v>6651279</v>
      </c>
      <c r="M93" s="32"/>
      <c r="N93" s="33">
        <v>7.88</v>
      </c>
      <c r="O93" s="6"/>
      <c r="P93" s="27">
        <f t="shared" ref="P93:S93" si="11">SUM(P85:P92)</f>
        <v>0</v>
      </c>
      <c r="Q93" s="27"/>
      <c r="R93" s="27"/>
      <c r="S93" s="27">
        <f t="shared" si="11"/>
        <v>0</v>
      </c>
      <c r="T93" s="6"/>
      <c r="U93" s="6"/>
      <c r="V93" s="6"/>
      <c r="W93" s="6"/>
    </row>
    <row r="94" spans="1:23" x14ac:dyDescent="0.2">
      <c r="E94" s="6"/>
      <c r="F94" s="42"/>
      <c r="G94" s="28"/>
      <c r="J94" s="63"/>
      <c r="K94" s="6"/>
      <c r="L94" s="28"/>
      <c r="M94" s="32"/>
      <c r="N94" s="33"/>
      <c r="O94" s="6"/>
      <c r="P94" s="7"/>
      <c r="Q94" s="7"/>
      <c r="R94" s="7"/>
      <c r="S94" s="7"/>
      <c r="T94" s="6"/>
      <c r="U94" s="6"/>
      <c r="V94" s="6"/>
      <c r="W94" s="6"/>
    </row>
    <row r="95" spans="1:23" x14ac:dyDescent="0.2">
      <c r="C95" s="154" t="s">
        <v>59</v>
      </c>
      <c r="E95" s="6"/>
      <c r="F95" s="42"/>
      <c r="G95" s="28"/>
      <c r="J95" s="63"/>
      <c r="K95" s="6"/>
      <c r="L95" s="28"/>
      <c r="M95" s="32"/>
      <c r="N95" s="33"/>
      <c r="O95" s="6"/>
      <c r="P95" s="28"/>
      <c r="Q95" s="28"/>
      <c r="R95" s="28"/>
      <c r="S95" s="28"/>
      <c r="T95" s="6"/>
      <c r="U95" s="6"/>
      <c r="V95" s="6"/>
      <c r="W95" s="6"/>
    </row>
    <row r="96" spans="1:23" x14ac:dyDescent="0.2">
      <c r="A96" s="6" t="s">
        <v>198</v>
      </c>
      <c r="B96" s="3">
        <v>330.2</v>
      </c>
      <c r="C96" s="4" t="s">
        <v>20</v>
      </c>
      <c r="D96" s="26">
        <v>300510.01</v>
      </c>
      <c r="E96" s="6"/>
      <c r="F96" s="36">
        <v>58075</v>
      </c>
      <c r="G96" s="26"/>
      <c r="H96" s="36" t="s">
        <v>21</v>
      </c>
      <c r="J96" s="37">
        <v>0</v>
      </c>
      <c r="K96" s="6"/>
      <c r="L96" s="26">
        <v>1517</v>
      </c>
      <c r="M96" s="32"/>
      <c r="N96" s="38">
        <v>0.5</v>
      </c>
      <c r="O96" s="6"/>
      <c r="P96" s="26">
        <v>-166.35259565848</v>
      </c>
      <c r="Q96" s="26"/>
      <c r="R96" s="26"/>
      <c r="S96" s="26">
        <f>SUM(P96:R96)</f>
        <v>-166.35259565848</v>
      </c>
      <c r="T96" s="6"/>
      <c r="U96" s="72" t="s">
        <v>193</v>
      </c>
      <c r="V96" s="73">
        <v>0.22239647101368937</v>
      </c>
      <c r="W96" s="6"/>
    </row>
    <row r="97" spans="1:23" x14ac:dyDescent="0.2">
      <c r="A97" s="6" t="s">
        <v>198</v>
      </c>
      <c r="B97" s="3">
        <v>330.5</v>
      </c>
      <c r="C97" s="4" t="s">
        <v>60</v>
      </c>
      <c r="D97" s="26">
        <v>212279.74</v>
      </c>
      <c r="E97" s="6"/>
      <c r="F97" s="36">
        <v>58075</v>
      </c>
      <c r="G97" s="26"/>
      <c r="H97" s="36" t="s">
        <v>21</v>
      </c>
      <c r="J97" s="37">
        <v>0</v>
      </c>
      <c r="K97" s="6"/>
      <c r="L97" s="26">
        <v>1011</v>
      </c>
      <c r="M97" s="32"/>
      <c r="N97" s="38">
        <v>0.48</v>
      </c>
      <c r="O97" s="6"/>
      <c r="P97" s="26">
        <v>-123.65246415256</v>
      </c>
      <c r="Q97" s="26"/>
      <c r="R97" s="26"/>
      <c r="S97" s="26">
        <f t="shared" ref="S97:S103" si="12">SUM(P97:R97)</f>
        <v>-123.65246415256</v>
      </c>
      <c r="T97" s="6"/>
      <c r="U97" s="72" t="s">
        <v>193</v>
      </c>
      <c r="V97" s="73">
        <v>0.22239647101368937</v>
      </c>
      <c r="W97" s="6"/>
    </row>
    <row r="98" spans="1:23" x14ac:dyDescent="0.2">
      <c r="A98" s="6" t="s">
        <v>198</v>
      </c>
      <c r="B98" s="3">
        <v>331</v>
      </c>
      <c r="C98" s="35" t="s">
        <v>22</v>
      </c>
      <c r="D98" s="26">
        <v>94372014.959999993</v>
      </c>
      <c r="E98" s="6"/>
      <c r="F98" s="36">
        <v>58075</v>
      </c>
      <c r="G98" s="26"/>
      <c r="H98" s="36" t="s">
        <v>23</v>
      </c>
      <c r="J98" s="37">
        <v>-4</v>
      </c>
      <c r="K98" s="6"/>
      <c r="L98" s="26">
        <v>1993989</v>
      </c>
      <c r="M98" s="32"/>
      <c r="N98" s="38">
        <v>2.11</v>
      </c>
      <c r="O98" s="6"/>
      <c r="P98" s="26">
        <v>62780.313139615406</v>
      </c>
      <c r="Q98" s="26"/>
      <c r="R98" s="26"/>
      <c r="S98" s="26">
        <f t="shared" si="12"/>
        <v>62780.313139615406</v>
      </c>
      <c r="T98" s="6"/>
      <c r="U98" s="72" t="s">
        <v>193</v>
      </c>
      <c r="V98" s="73">
        <v>0.22239647101368937</v>
      </c>
      <c r="W98" s="6"/>
    </row>
    <row r="99" spans="1:23" x14ac:dyDescent="0.2">
      <c r="A99" s="6" t="s">
        <v>198</v>
      </c>
      <c r="B99" s="3">
        <v>332</v>
      </c>
      <c r="C99" s="4" t="s">
        <v>40</v>
      </c>
      <c r="D99" s="26">
        <v>24113998.960000001</v>
      </c>
      <c r="E99" s="6"/>
      <c r="F99" s="36">
        <v>58075</v>
      </c>
      <c r="G99" s="26"/>
      <c r="H99" s="36" t="s">
        <v>41</v>
      </c>
      <c r="J99" s="37">
        <v>-6</v>
      </c>
      <c r="K99" s="6"/>
      <c r="L99" s="26">
        <v>442208</v>
      </c>
      <c r="M99" s="32"/>
      <c r="N99" s="38">
        <v>1.83</v>
      </c>
      <c r="O99" s="6"/>
      <c r="P99" s="26">
        <v>39145.123161533898</v>
      </c>
      <c r="Q99" s="26"/>
      <c r="R99" s="26"/>
      <c r="S99" s="26">
        <f t="shared" si="12"/>
        <v>39145.123161533898</v>
      </c>
      <c r="T99" s="6"/>
      <c r="U99" s="72" t="s">
        <v>193</v>
      </c>
      <c r="V99" s="73">
        <v>0.22239647101368937</v>
      </c>
      <c r="W99" s="6"/>
    </row>
    <row r="100" spans="1:23" x14ac:dyDescent="0.2">
      <c r="A100" s="6" t="s">
        <v>198</v>
      </c>
      <c r="B100" s="3">
        <v>333</v>
      </c>
      <c r="C100" s="4" t="s">
        <v>42</v>
      </c>
      <c r="D100" s="26">
        <v>7768646.0300000003</v>
      </c>
      <c r="E100" s="6"/>
      <c r="F100" s="36">
        <v>58075</v>
      </c>
      <c r="G100" s="26"/>
      <c r="H100" s="36" t="s">
        <v>43</v>
      </c>
      <c r="J100" s="37">
        <v>-16</v>
      </c>
      <c r="K100" s="6"/>
      <c r="L100" s="26">
        <v>111834</v>
      </c>
      <c r="M100" s="32"/>
      <c r="N100" s="38">
        <v>1.44</v>
      </c>
      <c r="O100" s="6"/>
      <c r="P100" s="26">
        <v>975.65352560662006</v>
      </c>
      <c r="Q100" s="26"/>
      <c r="R100" s="26"/>
      <c r="S100" s="26">
        <f t="shared" si="12"/>
        <v>975.65352560662006</v>
      </c>
      <c r="T100" s="6"/>
      <c r="U100" s="72" t="s">
        <v>193</v>
      </c>
      <c r="V100" s="73">
        <v>0.22239647101368937</v>
      </c>
      <c r="W100" s="6"/>
    </row>
    <row r="101" spans="1:23" x14ac:dyDescent="0.2">
      <c r="A101" s="6" t="s">
        <v>198</v>
      </c>
      <c r="B101" s="3">
        <v>334</v>
      </c>
      <c r="C101" s="4" t="s">
        <v>28</v>
      </c>
      <c r="D101" s="26">
        <v>9928729.9199999999</v>
      </c>
      <c r="E101" s="6"/>
      <c r="F101" s="36">
        <v>58075</v>
      </c>
      <c r="G101" s="26"/>
      <c r="H101" s="36" t="s">
        <v>44</v>
      </c>
      <c r="J101" s="37">
        <v>-8</v>
      </c>
      <c r="K101" s="6"/>
      <c r="L101" s="26">
        <v>232550</v>
      </c>
      <c r="M101" s="32"/>
      <c r="N101" s="38">
        <v>2.34</v>
      </c>
      <c r="O101" s="6"/>
      <c r="P101" s="26">
        <v>1227.8511773134601</v>
      </c>
      <c r="Q101" s="26"/>
      <c r="R101" s="26"/>
      <c r="S101" s="26">
        <f t="shared" si="12"/>
        <v>1227.8511773134601</v>
      </c>
      <c r="T101" s="6"/>
      <c r="U101" s="72" t="s">
        <v>193</v>
      </c>
      <c r="V101" s="73">
        <v>0.22239647101368937</v>
      </c>
      <c r="W101" s="6"/>
    </row>
    <row r="102" spans="1:23" x14ac:dyDescent="0.2">
      <c r="A102" s="6" t="s">
        <v>198</v>
      </c>
      <c r="B102" s="3">
        <v>335</v>
      </c>
      <c r="C102" s="35" t="s">
        <v>30</v>
      </c>
      <c r="D102" s="26">
        <v>157006.82</v>
      </c>
      <c r="E102" s="6"/>
      <c r="F102" s="36">
        <v>58075</v>
      </c>
      <c r="G102" s="26"/>
      <c r="H102" s="36" t="s">
        <v>45</v>
      </c>
      <c r="J102" s="37">
        <v>-3</v>
      </c>
      <c r="K102" s="6"/>
      <c r="L102" s="26">
        <v>3250</v>
      </c>
      <c r="M102" s="32"/>
      <c r="N102" s="38">
        <v>2.0699999999999998</v>
      </c>
      <c r="O102" s="6"/>
      <c r="P102" s="26">
        <v>219.95015655914</v>
      </c>
      <c r="Q102" s="26"/>
      <c r="R102" s="26"/>
      <c r="S102" s="26">
        <f t="shared" si="12"/>
        <v>219.95015655914</v>
      </c>
      <c r="T102" s="6"/>
      <c r="U102" s="72" t="s">
        <v>193</v>
      </c>
      <c r="V102" s="73">
        <v>0.22239647101368937</v>
      </c>
      <c r="W102" s="6"/>
    </row>
    <row r="103" spans="1:23" x14ac:dyDescent="0.2">
      <c r="A103" s="6" t="s">
        <v>198</v>
      </c>
      <c r="B103" s="3">
        <v>336</v>
      </c>
      <c r="C103" s="4" t="s">
        <v>46</v>
      </c>
      <c r="D103" s="26">
        <v>2138830.23</v>
      </c>
      <c r="E103" s="6"/>
      <c r="F103" s="36">
        <v>58075</v>
      </c>
      <c r="G103" s="26"/>
      <c r="H103" s="36" t="s">
        <v>23</v>
      </c>
      <c r="J103" s="37">
        <v>-5</v>
      </c>
      <c r="K103" s="6"/>
      <c r="L103" s="26">
        <v>34563</v>
      </c>
      <c r="M103" s="32"/>
      <c r="N103" s="38">
        <v>1.62</v>
      </c>
      <c r="O103" s="6"/>
      <c r="P103" s="26">
        <v>-573.33822407427999</v>
      </c>
      <c r="Q103" s="26"/>
      <c r="R103" s="26"/>
      <c r="S103" s="26">
        <f t="shared" si="12"/>
        <v>-573.33822407427999</v>
      </c>
      <c r="T103" s="6"/>
      <c r="U103" s="72" t="s">
        <v>193</v>
      </c>
      <c r="V103" s="73">
        <v>0.22239647101368937</v>
      </c>
      <c r="W103" s="6"/>
    </row>
    <row r="104" spans="1:23" x14ac:dyDescent="0.2">
      <c r="C104" s="67" t="s">
        <v>61</v>
      </c>
      <c r="D104" s="27">
        <f>SUM(D96:D103)</f>
        <v>138992016.66999996</v>
      </c>
      <c r="E104" s="39"/>
      <c r="F104" s="68"/>
      <c r="G104" s="26"/>
      <c r="J104" s="63"/>
      <c r="K104" s="39"/>
      <c r="L104" s="27">
        <f>SUM(L96:L103)</f>
        <v>2820922</v>
      </c>
      <c r="M104" s="32"/>
      <c r="N104" s="33">
        <v>2.0299999999999998</v>
      </c>
      <c r="O104" s="6"/>
      <c r="P104" s="27">
        <f t="shared" ref="P104:S104" si="13">SUM(P96:P103)</f>
        <v>103485.54787674321</v>
      </c>
      <c r="Q104" s="27"/>
      <c r="R104" s="27"/>
      <c r="S104" s="27">
        <f t="shared" si="13"/>
        <v>103485.54787674321</v>
      </c>
      <c r="T104" s="6"/>
      <c r="U104" s="6"/>
      <c r="V104" s="6"/>
      <c r="W104" s="6"/>
    </row>
    <row r="105" spans="1:23" x14ac:dyDescent="0.2">
      <c r="E105" s="6"/>
      <c r="F105" s="42"/>
      <c r="G105" s="28"/>
      <c r="J105" s="63"/>
      <c r="K105" s="6"/>
      <c r="L105" s="28"/>
      <c r="M105" s="32"/>
      <c r="N105" s="33"/>
      <c r="O105" s="6"/>
      <c r="P105" s="7"/>
      <c r="Q105" s="7"/>
      <c r="R105" s="7"/>
      <c r="S105" s="7"/>
      <c r="T105" s="6"/>
      <c r="U105" s="6"/>
      <c r="V105" s="6"/>
      <c r="W105" s="6"/>
    </row>
    <row r="106" spans="1:23" x14ac:dyDescent="0.2">
      <c r="C106" s="154" t="s">
        <v>62</v>
      </c>
      <c r="E106" s="6"/>
      <c r="F106" s="42"/>
      <c r="G106" s="28"/>
      <c r="J106" s="63"/>
      <c r="K106" s="6"/>
      <c r="L106" s="28"/>
      <c r="M106" s="32"/>
      <c r="N106" s="33"/>
      <c r="O106" s="6"/>
      <c r="P106" s="28"/>
      <c r="Q106" s="28"/>
      <c r="R106" s="28"/>
      <c r="S106" s="28"/>
      <c r="T106" s="6"/>
      <c r="U106" s="6"/>
      <c r="V106" s="6"/>
      <c r="W106" s="6"/>
    </row>
    <row r="107" spans="1:23" x14ac:dyDescent="0.2">
      <c r="A107" s="6" t="s">
        <v>198</v>
      </c>
      <c r="B107" s="3">
        <v>331</v>
      </c>
      <c r="C107" s="35" t="s">
        <v>22</v>
      </c>
      <c r="D107" s="26">
        <v>106864116.12</v>
      </c>
      <c r="E107" s="6"/>
      <c r="F107" s="36">
        <v>50770</v>
      </c>
      <c r="G107" s="26"/>
      <c r="H107" s="36" t="s">
        <v>23</v>
      </c>
      <c r="J107" s="37">
        <v>-2</v>
      </c>
      <c r="K107" s="6"/>
      <c r="L107" s="26">
        <v>4078878</v>
      </c>
      <c r="M107" s="32"/>
      <c r="N107" s="38">
        <v>3.82</v>
      </c>
      <c r="O107" s="6"/>
      <c r="P107" s="26">
        <v>404300.19045781053</v>
      </c>
      <c r="Q107" s="26"/>
      <c r="R107" s="26"/>
      <c r="S107" s="26">
        <f>SUM(P107:R107)</f>
        <v>404300.19045781053</v>
      </c>
      <c r="T107" s="6"/>
      <c r="U107" s="72" t="s">
        <v>193</v>
      </c>
      <c r="V107" s="73">
        <v>0.22239647101368937</v>
      </c>
      <c r="W107" s="6"/>
    </row>
    <row r="108" spans="1:23" x14ac:dyDescent="0.2">
      <c r="A108" s="6" t="s">
        <v>198</v>
      </c>
      <c r="B108" s="3">
        <v>332</v>
      </c>
      <c r="C108" s="4" t="s">
        <v>40</v>
      </c>
      <c r="D108" s="26">
        <v>119045003.23</v>
      </c>
      <c r="E108" s="6"/>
      <c r="F108" s="36">
        <v>50770</v>
      </c>
      <c r="G108" s="26"/>
      <c r="H108" s="36" t="s">
        <v>41</v>
      </c>
      <c r="J108" s="37">
        <v>-2</v>
      </c>
      <c r="K108" s="6"/>
      <c r="L108" s="26">
        <v>3452056</v>
      </c>
      <c r="M108" s="32"/>
      <c r="N108" s="38">
        <v>2.9</v>
      </c>
      <c r="O108" s="6"/>
      <c r="P108" s="26">
        <v>258994.97889093866</v>
      </c>
      <c r="Q108" s="26"/>
      <c r="R108" s="26"/>
      <c r="S108" s="26">
        <f t="shared" ref="S108:S112" si="14">SUM(P108:R108)</f>
        <v>258994.97889093866</v>
      </c>
      <c r="T108" s="6"/>
      <c r="U108" s="72" t="s">
        <v>193</v>
      </c>
      <c r="V108" s="73">
        <v>0.22239647101368937</v>
      </c>
      <c r="W108" s="6"/>
    </row>
    <row r="109" spans="1:23" x14ac:dyDescent="0.2">
      <c r="A109" s="6" t="s">
        <v>198</v>
      </c>
      <c r="B109" s="3">
        <v>333</v>
      </c>
      <c r="C109" s="4" t="s">
        <v>42</v>
      </c>
      <c r="D109" s="26">
        <v>23897206.890000001</v>
      </c>
      <c r="E109" s="6"/>
      <c r="F109" s="36">
        <v>50770</v>
      </c>
      <c r="G109" s="26"/>
      <c r="H109" s="36" t="s">
        <v>43</v>
      </c>
      <c r="J109" s="37">
        <v>-4</v>
      </c>
      <c r="K109" s="6"/>
      <c r="L109" s="26">
        <v>780725</v>
      </c>
      <c r="M109" s="32"/>
      <c r="N109" s="38">
        <v>3.27</v>
      </c>
      <c r="O109" s="6"/>
      <c r="P109" s="26">
        <v>62895.069743037566</v>
      </c>
      <c r="Q109" s="26"/>
      <c r="R109" s="26"/>
      <c r="S109" s="26">
        <f t="shared" si="14"/>
        <v>62895.069743037566</v>
      </c>
      <c r="T109" s="6"/>
      <c r="U109" s="72" t="s">
        <v>193</v>
      </c>
      <c r="V109" s="73">
        <v>0.22239647101368937</v>
      </c>
      <c r="W109" s="6"/>
    </row>
    <row r="110" spans="1:23" x14ac:dyDescent="0.2">
      <c r="A110" s="6" t="s">
        <v>198</v>
      </c>
      <c r="B110" s="3">
        <v>334</v>
      </c>
      <c r="C110" s="4" t="s">
        <v>28</v>
      </c>
      <c r="D110" s="26">
        <v>15581670.98</v>
      </c>
      <c r="E110" s="6"/>
      <c r="F110" s="36">
        <v>50770</v>
      </c>
      <c r="G110" s="26"/>
      <c r="H110" s="36" t="s">
        <v>44</v>
      </c>
      <c r="J110" s="37">
        <v>-4</v>
      </c>
      <c r="K110" s="6"/>
      <c r="L110" s="26">
        <v>583844</v>
      </c>
      <c r="M110" s="32"/>
      <c r="N110" s="38">
        <v>3.75</v>
      </c>
      <c r="O110" s="6"/>
      <c r="P110" s="26">
        <v>40296.247540047661</v>
      </c>
      <c r="Q110" s="26"/>
      <c r="R110" s="26"/>
      <c r="S110" s="26">
        <f t="shared" si="14"/>
        <v>40296.247540047661</v>
      </c>
      <c r="T110" s="6"/>
      <c r="U110" s="72" t="s">
        <v>193</v>
      </c>
      <c r="V110" s="73">
        <v>0.22239647101368937</v>
      </c>
      <c r="W110" s="6"/>
    </row>
    <row r="111" spans="1:23" x14ac:dyDescent="0.2">
      <c r="A111" s="6" t="s">
        <v>198</v>
      </c>
      <c r="B111" s="3">
        <v>335</v>
      </c>
      <c r="C111" s="35" t="s">
        <v>30</v>
      </c>
      <c r="D111" s="26">
        <v>707251.79</v>
      </c>
      <c r="E111" s="6"/>
      <c r="F111" s="36">
        <v>50770</v>
      </c>
      <c r="G111" s="26"/>
      <c r="H111" s="36" t="s">
        <v>45</v>
      </c>
      <c r="J111" s="37">
        <v>-2</v>
      </c>
      <c r="K111" s="6"/>
      <c r="L111" s="26">
        <v>21552</v>
      </c>
      <c r="M111" s="32"/>
      <c r="N111" s="38">
        <v>3.05</v>
      </c>
      <c r="O111" s="6"/>
      <c r="P111" s="26">
        <v>703.66258377463998</v>
      </c>
      <c r="Q111" s="26"/>
      <c r="R111" s="26"/>
      <c r="S111" s="26">
        <f t="shared" si="14"/>
        <v>703.66258377463998</v>
      </c>
      <c r="T111" s="6"/>
      <c r="U111" s="72" t="s">
        <v>193</v>
      </c>
      <c r="V111" s="73">
        <v>0.22239647101368937</v>
      </c>
      <c r="W111" s="6"/>
    </row>
    <row r="112" spans="1:23" x14ac:dyDescent="0.2">
      <c r="A112" s="6" t="s">
        <v>198</v>
      </c>
      <c r="B112" s="3">
        <v>336</v>
      </c>
      <c r="C112" s="4" t="s">
        <v>46</v>
      </c>
      <c r="D112" s="26">
        <v>6806272.6600000001</v>
      </c>
      <c r="E112" s="6"/>
      <c r="F112" s="36">
        <v>50770</v>
      </c>
      <c r="G112" s="26"/>
      <c r="H112" s="36" t="s">
        <v>23</v>
      </c>
      <c r="J112" s="37">
        <v>-3</v>
      </c>
      <c r="K112" s="6"/>
      <c r="L112" s="26">
        <v>185663</v>
      </c>
      <c r="M112" s="32"/>
      <c r="N112" s="38">
        <v>2.73</v>
      </c>
      <c r="O112" s="6"/>
      <c r="P112" s="26">
        <v>10455.52751295738</v>
      </c>
      <c r="Q112" s="26"/>
      <c r="R112" s="26"/>
      <c r="S112" s="26">
        <f t="shared" si="14"/>
        <v>10455.52751295738</v>
      </c>
      <c r="T112" s="6"/>
      <c r="U112" s="72" t="s">
        <v>193</v>
      </c>
      <c r="V112" s="73">
        <v>0.22239647101368937</v>
      </c>
      <c r="W112" s="6"/>
    </row>
    <row r="113" spans="1:23" x14ac:dyDescent="0.2">
      <c r="C113" s="67" t="s">
        <v>63</v>
      </c>
      <c r="D113" s="27">
        <f>SUM(D107:D112)</f>
        <v>272901521.67000002</v>
      </c>
      <c r="E113" s="39"/>
      <c r="F113" s="68"/>
      <c r="G113" s="26"/>
      <c r="J113" s="63"/>
      <c r="K113" s="39"/>
      <c r="L113" s="27">
        <f>SUM(L107:L112)</f>
        <v>9102718</v>
      </c>
      <c r="M113" s="32"/>
      <c r="N113" s="33">
        <v>3.34</v>
      </c>
      <c r="O113" s="6"/>
      <c r="P113" s="27">
        <f t="shared" ref="P113" si="15">SUM(P107:P112)</f>
        <v>777645.67672856641</v>
      </c>
      <c r="Q113" s="27"/>
      <c r="R113" s="27"/>
      <c r="S113" s="27">
        <f t="shared" ref="S113" si="16">SUM(S107:S112)</f>
        <v>777645.67672856641</v>
      </c>
      <c r="T113" s="6"/>
      <c r="U113" s="6"/>
      <c r="V113" s="6"/>
      <c r="W113" s="6"/>
    </row>
    <row r="114" spans="1:23" x14ac:dyDescent="0.2">
      <c r="E114" s="6"/>
      <c r="F114" s="42"/>
      <c r="G114" s="28"/>
      <c r="J114" s="63"/>
      <c r="K114" s="6"/>
      <c r="L114" s="28"/>
      <c r="M114" s="32"/>
      <c r="N114" s="33"/>
      <c r="O114" s="6"/>
      <c r="P114" s="7"/>
      <c r="Q114" s="7"/>
      <c r="R114" s="7"/>
      <c r="S114" s="7"/>
      <c r="T114" s="6"/>
      <c r="U114" s="6"/>
      <c r="V114" s="6"/>
      <c r="W114" s="6"/>
    </row>
    <row r="115" spans="1:23" x14ac:dyDescent="0.2">
      <c r="C115" s="154" t="s">
        <v>64</v>
      </c>
      <c r="E115" s="6"/>
      <c r="F115" s="42"/>
      <c r="G115" s="28"/>
      <c r="J115" s="63"/>
      <c r="K115" s="6"/>
      <c r="L115" s="28"/>
      <c r="M115" s="32"/>
      <c r="N115" s="33"/>
      <c r="O115" s="6"/>
      <c r="P115" s="28"/>
      <c r="Q115" s="28"/>
      <c r="R115" s="28"/>
      <c r="S115" s="28"/>
      <c r="T115" s="6"/>
      <c r="U115" s="6"/>
      <c r="V115" s="6"/>
      <c r="W115" s="6"/>
    </row>
    <row r="116" spans="1:23" x14ac:dyDescent="0.2">
      <c r="A116" s="6" t="s">
        <v>198</v>
      </c>
      <c r="B116" s="3">
        <v>330.2</v>
      </c>
      <c r="C116" s="4" t="s">
        <v>20</v>
      </c>
      <c r="D116" s="26">
        <v>3711.84</v>
      </c>
      <c r="E116" s="6"/>
      <c r="F116" s="36">
        <v>50770</v>
      </c>
      <c r="G116" s="26"/>
      <c r="H116" s="36" t="s">
        <v>21</v>
      </c>
      <c r="J116" s="37">
        <v>0</v>
      </c>
      <c r="K116" s="6"/>
      <c r="L116" s="26">
        <v>75</v>
      </c>
      <c r="M116" s="32"/>
      <c r="N116" s="38">
        <v>2.02</v>
      </c>
      <c r="O116" s="6"/>
      <c r="P116" s="26">
        <v>-1</v>
      </c>
      <c r="Q116" s="26"/>
      <c r="R116" s="26"/>
      <c r="S116" s="26">
        <f>SUM(P116:R116)</f>
        <v>-1</v>
      </c>
      <c r="T116" s="6"/>
      <c r="U116" s="72" t="s">
        <v>193</v>
      </c>
      <c r="V116" s="73">
        <v>0.22239647101368937</v>
      </c>
      <c r="W116" s="6"/>
    </row>
    <row r="117" spans="1:23" x14ac:dyDescent="0.2">
      <c r="A117" s="6" t="s">
        <v>198</v>
      </c>
      <c r="B117" s="3">
        <v>330.4</v>
      </c>
      <c r="C117" s="4" t="s">
        <v>51</v>
      </c>
      <c r="D117" s="26">
        <v>3166.96</v>
      </c>
      <c r="E117" s="6"/>
      <c r="F117" s="36">
        <v>50770</v>
      </c>
      <c r="G117" s="26"/>
      <c r="H117" s="36" t="s">
        <v>21</v>
      </c>
      <c r="J117" s="37">
        <v>0</v>
      </c>
      <c r="K117" s="6"/>
      <c r="L117" s="26">
        <v>43</v>
      </c>
      <c r="M117" s="32"/>
      <c r="N117" s="38">
        <v>1.36</v>
      </c>
      <c r="O117" s="6"/>
      <c r="P117" s="26">
        <v>-2.6687582191199999</v>
      </c>
      <c r="Q117" s="26"/>
      <c r="R117" s="26"/>
      <c r="S117" s="26">
        <f t="shared" ref="S117:S122" si="17">SUM(P117:R117)</f>
        <v>-2.6687582191199999</v>
      </c>
      <c r="T117" s="6"/>
      <c r="U117" s="72" t="s">
        <v>193</v>
      </c>
      <c r="V117" s="73">
        <v>0.22239647101368937</v>
      </c>
      <c r="W117" s="6"/>
    </row>
    <row r="118" spans="1:23" x14ac:dyDescent="0.2">
      <c r="A118" s="6" t="s">
        <v>198</v>
      </c>
      <c r="B118" s="3">
        <v>331</v>
      </c>
      <c r="C118" s="35" t="s">
        <v>22</v>
      </c>
      <c r="D118" s="26">
        <v>3293639.53</v>
      </c>
      <c r="E118" s="6"/>
      <c r="F118" s="36">
        <v>50770</v>
      </c>
      <c r="G118" s="26"/>
      <c r="H118" s="36" t="s">
        <v>23</v>
      </c>
      <c r="J118" s="37">
        <v>-3</v>
      </c>
      <c r="K118" s="6"/>
      <c r="L118" s="26">
        <v>91308</v>
      </c>
      <c r="M118" s="32"/>
      <c r="N118" s="38">
        <v>2.77</v>
      </c>
      <c r="O118" s="6"/>
      <c r="P118" s="26">
        <v>2309.8102386483602</v>
      </c>
      <c r="Q118" s="26"/>
      <c r="R118" s="26"/>
      <c r="S118" s="26">
        <f t="shared" si="17"/>
        <v>2309.8102386483602</v>
      </c>
      <c r="T118" s="6"/>
      <c r="U118" s="72" t="s">
        <v>193</v>
      </c>
      <c r="V118" s="73">
        <v>0.22239647101368937</v>
      </c>
      <c r="W118" s="6"/>
    </row>
    <row r="119" spans="1:23" x14ac:dyDescent="0.2">
      <c r="A119" s="6" t="s">
        <v>198</v>
      </c>
      <c r="B119" s="3">
        <v>332</v>
      </c>
      <c r="C119" s="4" t="s">
        <v>40</v>
      </c>
      <c r="D119" s="26">
        <v>36188926.130000003</v>
      </c>
      <c r="E119" s="6"/>
      <c r="F119" s="36">
        <v>50770</v>
      </c>
      <c r="G119" s="26"/>
      <c r="H119" s="36" t="s">
        <v>41</v>
      </c>
      <c r="J119" s="37">
        <v>-2</v>
      </c>
      <c r="K119" s="6"/>
      <c r="L119" s="26">
        <v>1181931</v>
      </c>
      <c r="M119" s="32"/>
      <c r="N119" s="38">
        <v>3.27</v>
      </c>
      <c r="O119" s="6"/>
      <c r="P119" s="26">
        <v>31249.37957374912</v>
      </c>
      <c r="Q119" s="26"/>
      <c r="R119" s="26"/>
      <c r="S119" s="26">
        <f t="shared" si="17"/>
        <v>31249.37957374912</v>
      </c>
      <c r="T119" s="6"/>
      <c r="U119" s="72" t="s">
        <v>193</v>
      </c>
      <c r="V119" s="73">
        <v>0.22239647101368937</v>
      </c>
      <c r="W119" s="6"/>
    </row>
    <row r="120" spans="1:23" x14ac:dyDescent="0.2">
      <c r="A120" s="6" t="s">
        <v>198</v>
      </c>
      <c r="B120" s="3">
        <v>333</v>
      </c>
      <c r="C120" s="4" t="s">
        <v>42</v>
      </c>
      <c r="D120" s="26">
        <v>3875233.33</v>
      </c>
      <c r="E120" s="6"/>
      <c r="F120" s="36">
        <v>50770</v>
      </c>
      <c r="G120" s="26"/>
      <c r="H120" s="36" t="s">
        <v>43</v>
      </c>
      <c r="J120" s="37">
        <v>-4</v>
      </c>
      <c r="K120" s="6"/>
      <c r="L120" s="26">
        <v>123224</v>
      </c>
      <c r="M120" s="32"/>
      <c r="N120" s="38">
        <v>3.18</v>
      </c>
      <c r="O120" s="6"/>
      <c r="P120" s="26">
        <v>6321.3986350222403</v>
      </c>
      <c r="Q120" s="26"/>
      <c r="R120" s="26"/>
      <c r="S120" s="26">
        <f t="shared" si="17"/>
        <v>6321.3986350222403</v>
      </c>
      <c r="T120" s="6"/>
      <c r="U120" s="72" t="s">
        <v>193</v>
      </c>
      <c r="V120" s="73">
        <v>0.22239647101368937</v>
      </c>
      <c r="W120" s="6"/>
    </row>
    <row r="121" spans="1:23" x14ac:dyDescent="0.2">
      <c r="A121" s="6" t="s">
        <v>198</v>
      </c>
      <c r="B121" s="3">
        <v>334</v>
      </c>
      <c r="C121" s="4" t="s">
        <v>28</v>
      </c>
      <c r="D121" s="26">
        <v>2144390.87</v>
      </c>
      <c r="E121" s="6"/>
      <c r="F121" s="36">
        <v>50770</v>
      </c>
      <c r="G121" s="26"/>
      <c r="H121" s="36" t="s">
        <v>44</v>
      </c>
      <c r="J121" s="37">
        <v>-5</v>
      </c>
      <c r="K121" s="6"/>
      <c r="L121" s="26">
        <v>71541</v>
      </c>
      <c r="M121" s="32"/>
      <c r="N121" s="38">
        <v>3.34</v>
      </c>
      <c r="O121" s="6"/>
      <c r="P121" s="26">
        <v>1903.2694032690802</v>
      </c>
      <c r="Q121" s="26"/>
      <c r="R121" s="26"/>
      <c r="S121" s="26">
        <f t="shared" si="17"/>
        <v>1903.2694032690802</v>
      </c>
      <c r="T121" s="6"/>
      <c r="U121" s="72" t="s">
        <v>193</v>
      </c>
      <c r="V121" s="73">
        <v>0.22239647101368937</v>
      </c>
      <c r="W121" s="6"/>
    </row>
    <row r="122" spans="1:23" x14ac:dyDescent="0.2">
      <c r="A122" s="6" t="s">
        <v>198</v>
      </c>
      <c r="B122" s="3">
        <v>335</v>
      </c>
      <c r="C122" s="35" t="s">
        <v>30</v>
      </c>
      <c r="D122" s="26">
        <v>18804.09</v>
      </c>
      <c r="E122" s="6"/>
      <c r="F122" s="36">
        <v>50770</v>
      </c>
      <c r="G122" s="26"/>
      <c r="H122" s="36" t="s">
        <v>45</v>
      </c>
      <c r="J122" s="37">
        <v>-2</v>
      </c>
      <c r="K122" s="6"/>
      <c r="L122" s="26">
        <v>573</v>
      </c>
      <c r="M122" s="32"/>
      <c r="N122" s="38">
        <v>3.05</v>
      </c>
      <c r="O122" s="6"/>
      <c r="P122" s="26">
        <v>-13.78858413212</v>
      </c>
      <c r="Q122" s="26"/>
      <c r="R122" s="26"/>
      <c r="S122" s="26">
        <f t="shared" si="17"/>
        <v>-13.78858413212</v>
      </c>
      <c r="T122" s="6"/>
      <c r="U122" s="72" t="s">
        <v>193</v>
      </c>
      <c r="V122" s="73">
        <v>0.22239647101368937</v>
      </c>
      <c r="W122" s="6"/>
    </row>
    <row r="123" spans="1:23" x14ac:dyDescent="0.2">
      <c r="A123" s="6" t="s">
        <v>198</v>
      </c>
      <c r="B123" s="3">
        <v>336</v>
      </c>
      <c r="C123" s="4" t="s">
        <v>46</v>
      </c>
      <c r="D123" s="26">
        <v>290688.82</v>
      </c>
      <c r="E123" s="6"/>
      <c r="F123" s="36">
        <v>50770</v>
      </c>
      <c r="G123" s="26"/>
      <c r="H123" s="36" t="s">
        <v>23</v>
      </c>
      <c r="J123" s="37">
        <v>-3</v>
      </c>
      <c r="K123" s="6"/>
      <c r="L123" s="26">
        <v>8264</v>
      </c>
      <c r="M123" s="32"/>
      <c r="N123" s="38">
        <v>2.84</v>
      </c>
      <c r="O123" s="6"/>
      <c r="P123" s="26">
        <v>324.6989166596</v>
      </c>
      <c r="Q123" s="26"/>
      <c r="R123" s="26"/>
      <c r="S123" s="26">
        <f>SUM(P123:R123)</f>
        <v>324.6989166596</v>
      </c>
      <c r="T123" s="6"/>
      <c r="U123" s="72" t="s">
        <v>193</v>
      </c>
      <c r="V123" s="73">
        <v>0.22239647101368937</v>
      </c>
      <c r="W123" s="6"/>
    </row>
    <row r="124" spans="1:23" x14ac:dyDescent="0.2">
      <c r="C124" s="67" t="s">
        <v>65</v>
      </c>
      <c r="D124" s="27">
        <f>SUM(D116:D123)</f>
        <v>45818561.57</v>
      </c>
      <c r="E124" s="39"/>
      <c r="F124" s="68"/>
      <c r="G124" s="26"/>
      <c r="J124" s="63"/>
      <c r="K124" s="39"/>
      <c r="L124" s="27">
        <f>SUM(L116:L123)</f>
        <v>1476959</v>
      </c>
      <c r="M124" s="32"/>
      <c r="N124" s="33">
        <v>3.22</v>
      </c>
      <c r="O124" s="6"/>
      <c r="P124" s="27">
        <f>SUM(P116:P123)</f>
        <v>42091.099424997163</v>
      </c>
      <c r="Q124" s="27"/>
      <c r="R124" s="27"/>
      <c r="S124" s="27">
        <f t="shared" ref="S124" si="18">SUM(S116:S123)</f>
        <v>42091.099424997163</v>
      </c>
      <c r="T124" s="6"/>
      <c r="U124" s="6"/>
      <c r="V124" s="6"/>
      <c r="W124" s="6"/>
    </row>
    <row r="125" spans="1:23" x14ac:dyDescent="0.2">
      <c r="D125" s="26"/>
      <c r="E125" s="6"/>
      <c r="F125" s="68"/>
      <c r="G125" s="26"/>
      <c r="J125" s="63"/>
      <c r="K125" s="6"/>
      <c r="L125" s="28"/>
      <c r="M125" s="32"/>
      <c r="N125" s="33"/>
      <c r="O125" s="6"/>
      <c r="P125" s="7"/>
      <c r="Q125" s="7"/>
      <c r="R125" s="7"/>
      <c r="S125" s="7"/>
      <c r="T125" s="6"/>
      <c r="U125" s="6"/>
      <c r="V125" s="6"/>
      <c r="W125" s="6"/>
    </row>
    <row r="126" spans="1:23" x14ac:dyDescent="0.2">
      <c r="C126" s="154" t="s">
        <v>66</v>
      </c>
      <c r="D126" s="26"/>
      <c r="E126" s="6"/>
      <c r="F126" s="68"/>
      <c r="G126" s="26"/>
      <c r="J126" s="63"/>
      <c r="K126" s="6"/>
      <c r="L126" s="28"/>
      <c r="M126" s="32"/>
      <c r="N126" s="33"/>
      <c r="O126" s="6"/>
      <c r="P126" s="28"/>
      <c r="Q126" s="28"/>
      <c r="R126" s="28"/>
      <c r="S126" s="28"/>
      <c r="T126" s="6"/>
      <c r="U126" s="6"/>
      <c r="V126" s="6"/>
      <c r="W126" s="6"/>
    </row>
    <row r="127" spans="1:23" x14ac:dyDescent="0.2">
      <c r="A127" s="6" t="s">
        <v>198</v>
      </c>
      <c r="B127" s="3">
        <v>331</v>
      </c>
      <c r="C127" s="35" t="s">
        <v>22</v>
      </c>
      <c r="D127" s="26">
        <v>331999.42</v>
      </c>
      <c r="E127" s="6"/>
      <c r="F127" s="36">
        <v>43465</v>
      </c>
      <c r="G127" s="26"/>
      <c r="H127" s="36" t="s">
        <v>23</v>
      </c>
      <c r="J127" s="37">
        <v>0</v>
      </c>
      <c r="K127" s="6"/>
      <c r="L127" s="26">
        <v>18124</v>
      </c>
      <c r="M127" s="32"/>
      <c r="N127" s="38">
        <v>5.46</v>
      </c>
      <c r="O127" s="6"/>
      <c r="P127" s="26">
        <v>1308.13632040532</v>
      </c>
      <c r="Q127" s="26"/>
      <c r="R127" s="26"/>
      <c r="S127" s="26">
        <f>SUM(P127:R127)</f>
        <v>1308.13632040532</v>
      </c>
      <c r="T127" s="6"/>
      <c r="U127" s="72" t="s">
        <v>193</v>
      </c>
      <c r="V127" s="73">
        <v>0.22239647101368937</v>
      </c>
      <c r="W127" s="6"/>
    </row>
    <row r="128" spans="1:23" x14ac:dyDescent="0.2">
      <c r="A128" s="6" t="s">
        <v>198</v>
      </c>
      <c r="B128" s="3">
        <v>332</v>
      </c>
      <c r="C128" s="4" t="s">
        <v>40</v>
      </c>
      <c r="D128" s="26">
        <v>4210644.95</v>
      </c>
      <c r="E128" s="6"/>
      <c r="F128" s="36">
        <v>43465</v>
      </c>
      <c r="G128" s="26"/>
      <c r="H128" s="36" t="s">
        <v>41</v>
      </c>
      <c r="J128" s="37">
        <v>0</v>
      </c>
      <c r="K128" s="6"/>
      <c r="L128" s="26">
        <v>174936</v>
      </c>
      <c r="M128" s="32"/>
      <c r="N128" s="38">
        <v>4.1500000000000004</v>
      </c>
      <c r="O128" s="6"/>
      <c r="P128" s="26">
        <v>-118.75974075084001</v>
      </c>
      <c r="Q128" s="26"/>
      <c r="R128" s="26"/>
      <c r="S128" s="26">
        <f t="shared" ref="S128:S132" si="19">SUM(P128:R128)</f>
        <v>-118.75974075084001</v>
      </c>
      <c r="T128" s="6"/>
      <c r="U128" s="72" t="s">
        <v>193</v>
      </c>
      <c r="V128" s="73">
        <v>0.22239647101368937</v>
      </c>
      <c r="W128" s="6"/>
    </row>
    <row r="129" spans="1:23" x14ac:dyDescent="0.2">
      <c r="A129" s="6" t="s">
        <v>198</v>
      </c>
      <c r="B129" s="3">
        <v>333</v>
      </c>
      <c r="C129" s="4" t="s">
        <v>42</v>
      </c>
      <c r="D129" s="26">
        <v>1799012.81</v>
      </c>
      <c r="E129" s="6"/>
      <c r="F129" s="36">
        <v>43465</v>
      </c>
      <c r="G129" s="26"/>
      <c r="H129" s="36" t="s">
        <v>43</v>
      </c>
      <c r="J129" s="37">
        <v>0</v>
      </c>
      <c r="K129" s="6"/>
      <c r="L129" s="26">
        <v>85572</v>
      </c>
      <c r="M129" s="32"/>
      <c r="N129" s="38">
        <v>4.76</v>
      </c>
      <c r="O129" s="6"/>
      <c r="P129" s="26">
        <v>-976.54311167966</v>
      </c>
      <c r="Q129" s="26"/>
      <c r="R129" s="26"/>
      <c r="S129" s="26">
        <f t="shared" si="19"/>
        <v>-976.54311167966</v>
      </c>
      <c r="T129" s="6"/>
      <c r="U129" s="72" t="s">
        <v>193</v>
      </c>
      <c r="V129" s="73">
        <v>0.22239647101368937</v>
      </c>
      <c r="W129" s="6"/>
    </row>
    <row r="130" spans="1:23" x14ac:dyDescent="0.2">
      <c r="A130" s="6" t="s">
        <v>198</v>
      </c>
      <c r="B130" s="3">
        <v>334</v>
      </c>
      <c r="C130" s="4" t="s">
        <v>28</v>
      </c>
      <c r="D130" s="26">
        <v>468463.67</v>
      </c>
      <c r="E130" s="6"/>
      <c r="F130" s="36">
        <v>43465</v>
      </c>
      <c r="G130" s="26"/>
      <c r="H130" s="36" t="s">
        <v>44</v>
      </c>
      <c r="J130" s="37">
        <v>-1</v>
      </c>
      <c r="K130" s="6"/>
      <c r="L130" s="26">
        <v>24585</v>
      </c>
      <c r="M130" s="32"/>
      <c r="N130" s="38">
        <v>5.25</v>
      </c>
      <c r="O130" s="6"/>
      <c r="P130" s="26">
        <v>221.72932870522001</v>
      </c>
      <c r="Q130" s="26"/>
      <c r="R130" s="26"/>
      <c r="S130" s="26">
        <f t="shared" si="19"/>
        <v>221.72932870522001</v>
      </c>
      <c r="T130" s="6"/>
      <c r="U130" s="72" t="s">
        <v>193</v>
      </c>
      <c r="V130" s="73">
        <v>0.22239647101368937</v>
      </c>
      <c r="W130" s="6"/>
    </row>
    <row r="131" spans="1:23" x14ac:dyDescent="0.2">
      <c r="A131" s="6" t="s">
        <v>198</v>
      </c>
      <c r="B131" s="3">
        <v>335</v>
      </c>
      <c r="C131" s="35" t="s">
        <v>30</v>
      </c>
      <c r="D131" s="26">
        <v>70751.960000000006</v>
      </c>
      <c r="E131" s="6"/>
      <c r="F131" s="36">
        <v>43465</v>
      </c>
      <c r="G131" s="26"/>
      <c r="H131" s="36" t="s">
        <v>45</v>
      </c>
      <c r="J131" s="37">
        <v>0</v>
      </c>
      <c r="K131" s="6"/>
      <c r="L131" s="26">
        <v>2989</v>
      </c>
      <c r="M131" s="32"/>
      <c r="N131" s="38">
        <v>4.22</v>
      </c>
      <c r="O131" s="6"/>
      <c r="P131" s="26">
        <v>-73.168454507540005</v>
      </c>
      <c r="Q131" s="26"/>
      <c r="R131" s="26"/>
      <c r="S131" s="26">
        <f t="shared" si="19"/>
        <v>-73.168454507540005</v>
      </c>
      <c r="T131" s="6"/>
      <c r="U131" s="72" t="s">
        <v>193</v>
      </c>
      <c r="V131" s="73">
        <v>0.22239647101368937</v>
      </c>
      <c r="W131" s="6"/>
    </row>
    <row r="132" spans="1:23" x14ac:dyDescent="0.2">
      <c r="A132" s="6" t="s">
        <v>198</v>
      </c>
      <c r="B132" s="3">
        <v>336</v>
      </c>
      <c r="C132" s="4" t="s">
        <v>46</v>
      </c>
      <c r="D132" s="26">
        <v>58925.82</v>
      </c>
      <c r="E132" s="6"/>
      <c r="F132" s="36">
        <v>43465</v>
      </c>
      <c r="G132" s="26"/>
      <c r="H132" s="36" t="s">
        <v>23</v>
      </c>
      <c r="J132" s="37">
        <v>-1</v>
      </c>
      <c r="K132" s="6"/>
      <c r="L132" s="26">
        <v>1936</v>
      </c>
      <c r="M132" s="32"/>
      <c r="N132" s="38">
        <v>3.29</v>
      </c>
      <c r="O132" s="6"/>
      <c r="P132" s="26">
        <v>28.466754337280001</v>
      </c>
      <c r="Q132" s="26"/>
      <c r="R132" s="26"/>
      <c r="S132" s="26">
        <f t="shared" si="19"/>
        <v>28.466754337280001</v>
      </c>
      <c r="T132" s="6"/>
      <c r="U132" s="72" t="s">
        <v>193</v>
      </c>
      <c r="V132" s="73">
        <v>0.22239647101368937</v>
      </c>
      <c r="W132" s="6"/>
    </row>
    <row r="133" spans="1:23" x14ac:dyDescent="0.2">
      <c r="C133" s="67" t="s">
        <v>67</v>
      </c>
      <c r="D133" s="27">
        <f>SUM(D127:D132)</f>
        <v>6939798.6299999999</v>
      </c>
      <c r="E133" s="39"/>
      <c r="F133" s="68"/>
      <c r="G133" s="26"/>
      <c r="J133" s="63"/>
      <c r="K133" s="39"/>
      <c r="L133" s="27">
        <f>SUM(L127:L132)</f>
        <v>308142</v>
      </c>
      <c r="M133" s="32"/>
      <c r="N133" s="33">
        <v>4.4400000000000004</v>
      </c>
      <c r="O133" s="6"/>
      <c r="P133" s="27">
        <f t="shared" ref="P133" si="20">SUM(P127:P132)</f>
        <v>389.86109650978017</v>
      </c>
      <c r="Q133" s="27"/>
      <c r="R133" s="27"/>
      <c r="S133" s="27">
        <f t="shared" ref="S133" si="21">SUM(S127:S132)</f>
        <v>389.86109650978017</v>
      </c>
      <c r="T133" s="6"/>
      <c r="U133" s="6"/>
      <c r="V133" s="6"/>
      <c r="W133" s="6"/>
    </row>
    <row r="134" spans="1:23" x14ac:dyDescent="0.2">
      <c r="E134" s="6"/>
      <c r="F134" s="42"/>
      <c r="G134" s="28"/>
      <c r="J134" s="63"/>
      <c r="K134" s="6"/>
      <c r="L134" s="28"/>
      <c r="M134" s="32"/>
      <c r="N134" s="33"/>
      <c r="O134" s="6"/>
      <c r="P134" s="7"/>
      <c r="Q134" s="7"/>
      <c r="R134" s="7"/>
      <c r="S134" s="7"/>
      <c r="T134" s="6"/>
      <c r="U134" s="6"/>
      <c r="V134" s="6"/>
      <c r="W134" s="6"/>
    </row>
    <row r="135" spans="1:23" x14ac:dyDescent="0.2">
      <c r="C135" s="154" t="s">
        <v>68</v>
      </c>
      <c r="E135" s="6"/>
      <c r="F135" s="42"/>
      <c r="G135" s="28"/>
      <c r="J135" s="63"/>
      <c r="K135" s="6"/>
      <c r="L135" s="28"/>
      <c r="M135" s="32"/>
      <c r="N135" s="33"/>
      <c r="O135" s="6"/>
      <c r="P135" s="28"/>
      <c r="Q135" s="28"/>
      <c r="R135" s="28"/>
      <c r="S135" s="28"/>
      <c r="T135" s="6"/>
      <c r="U135" s="6"/>
      <c r="V135" s="6"/>
      <c r="W135" s="6"/>
    </row>
    <row r="136" spans="1:23" x14ac:dyDescent="0.2">
      <c r="A136" s="6" t="s">
        <v>198</v>
      </c>
      <c r="B136" s="3">
        <v>330.2</v>
      </c>
      <c r="C136" s="4" t="s">
        <v>20</v>
      </c>
      <c r="D136" s="26">
        <v>6277412.5899999999</v>
      </c>
      <c r="E136" s="6"/>
      <c r="F136" s="36">
        <v>58075</v>
      </c>
      <c r="G136" s="26"/>
      <c r="H136" s="36" t="s">
        <v>21</v>
      </c>
      <c r="J136" s="37">
        <v>0</v>
      </c>
      <c r="K136" s="6"/>
      <c r="L136" s="26">
        <v>53705</v>
      </c>
      <c r="M136" s="32"/>
      <c r="N136" s="38">
        <v>0.86</v>
      </c>
      <c r="O136" s="6"/>
      <c r="P136" s="26">
        <v>-3021.9238901168801</v>
      </c>
      <c r="Q136" s="26"/>
      <c r="R136" s="26"/>
      <c r="S136" s="26">
        <f>SUM(P136:R136)</f>
        <v>-3021.9238901168801</v>
      </c>
      <c r="T136" s="6"/>
      <c r="U136" s="72" t="s">
        <v>193</v>
      </c>
      <c r="V136" s="73">
        <v>0.22239647101368937</v>
      </c>
      <c r="W136" s="6"/>
    </row>
    <row r="137" spans="1:23" x14ac:dyDescent="0.2">
      <c r="A137" s="6" t="s">
        <v>198</v>
      </c>
      <c r="B137" s="3">
        <v>330.5</v>
      </c>
      <c r="C137" s="4" t="s">
        <v>60</v>
      </c>
      <c r="D137" s="26">
        <v>97228.11</v>
      </c>
      <c r="E137" s="6"/>
      <c r="F137" s="36">
        <v>58075</v>
      </c>
      <c r="G137" s="26"/>
      <c r="H137" s="36" t="s">
        <v>21</v>
      </c>
      <c r="J137" s="37">
        <v>0</v>
      </c>
      <c r="K137" s="6"/>
      <c r="L137" s="26">
        <v>851</v>
      </c>
      <c r="M137" s="32"/>
      <c r="N137" s="38">
        <v>0.88</v>
      </c>
      <c r="O137" s="6"/>
      <c r="P137" s="26">
        <v>-47.592854907640003</v>
      </c>
      <c r="Q137" s="26"/>
      <c r="R137" s="26"/>
      <c r="S137" s="26">
        <f t="shared" ref="S137:S143" si="22">SUM(P137:R137)</f>
        <v>-47.592854907640003</v>
      </c>
      <c r="T137" s="6"/>
      <c r="U137" s="72" t="s">
        <v>193</v>
      </c>
      <c r="V137" s="73">
        <v>0.22239647101368937</v>
      </c>
      <c r="W137" s="6"/>
    </row>
    <row r="138" spans="1:23" x14ac:dyDescent="0.2">
      <c r="A138" s="6" t="s">
        <v>198</v>
      </c>
      <c r="B138" s="3">
        <v>331</v>
      </c>
      <c r="C138" s="35" t="s">
        <v>22</v>
      </c>
      <c r="D138" s="26">
        <v>69147822.959999993</v>
      </c>
      <c r="E138" s="6"/>
      <c r="F138" s="36">
        <v>58075</v>
      </c>
      <c r="G138" s="26"/>
      <c r="H138" s="36" t="s">
        <v>23</v>
      </c>
      <c r="J138" s="37">
        <v>-4</v>
      </c>
      <c r="K138" s="6"/>
      <c r="L138" s="26">
        <v>1564703</v>
      </c>
      <c r="M138" s="32"/>
      <c r="N138" s="38">
        <v>2.2599999999999998</v>
      </c>
      <c r="O138" s="6"/>
      <c r="P138" s="26">
        <v>121267.92868377629</v>
      </c>
      <c r="Q138" s="26"/>
      <c r="R138" s="26"/>
      <c r="S138" s="26">
        <f t="shared" si="22"/>
        <v>121267.92868377629</v>
      </c>
      <c r="T138" s="6"/>
      <c r="U138" s="72" t="s">
        <v>193</v>
      </c>
      <c r="V138" s="73">
        <v>0.22239647101368937</v>
      </c>
      <c r="W138" s="6"/>
    </row>
    <row r="139" spans="1:23" x14ac:dyDescent="0.2">
      <c r="A139" s="6" t="s">
        <v>198</v>
      </c>
      <c r="B139" s="3">
        <v>332</v>
      </c>
      <c r="C139" s="4" t="s">
        <v>40</v>
      </c>
      <c r="D139" s="26">
        <v>51129022.07</v>
      </c>
      <c r="E139" s="6"/>
      <c r="F139" s="36">
        <v>58075</v>
      </c>
      <c r="G139" s="26"/>
      <c r="H139" s="36" t="s">
        <v>41</v>
      </c>
      <c r="J139" s="37">
        <v>-7</v>
      </c>
      <c r="K139" s="6"/>
      <c r="L139" s="26">
        <v>717022</v>
      </c>
      <c r="M139" s="32"/>
      <c r="N139" s="38">
        <v>1.4</v>
      </c>
      <c r="O139" s="6"/>
      <c r="P139" s="26">
        <v>25863.158298010181</v>
      </c>
      <c r="Q139" s="26"/>
      <c r="R139" s="26"/>
      <c r="S139" s="26">
        <f t="shared" si="22"/>
        <v>25863.158298010181</v>
      </c>
      <c r="T139" s="6"/>
      <c r="U139" s="72" t="s">
        <v>193</v>
      </c>
      <c r="V139" s="73">
        <v>0.22239647101368937</v>
      </c>
      <c r="W139" s="6"/>
    </row>
    <row r="140" spans="1:23" x14ac:dyDescent="0.2">
      <c r="A140" s="6" t="s">
        <v>198</v>
      </c>
      <c r="B140" s="3">
        <v>333</v>
      </c>
      <c r="C140" s="4" t="s">
        <v>42</v>
      </c>
      <c r="D140" s="26">
        <v>11769137.289999999</v>
      </c>
      <c r="E140" s="6"/>
      <c r="F140" s="36">
        <v>58075</v>
      </c>
      <c r="G140" s="26"/>
      <c r="H140" s="36" t="s">
        <v>43</v>
      </c>
      <c r="J140" s="37">
        <v>-16</v>
      </c>
      <c r="K140" s="6"/>
      <c r="L140" s="26">
        <v>192004</v>
      </c>
      <c r="M140" s="32"/>
      <c r="N140" s="38">
        <v>1.63</v>
      </c>
      <c r="O140" s="6"/>
      <c r="P140" s="26">
        <v>3953.3205085897603</v>
      </c>
      <c r="Q140" s="26"/>
      <c r="R140" s="26"/>
      <c r="S140" s="26">
        <f t="shared" si="22"/>
        <v>3953.3205085897603</v>
      </c>
      <c r="T140" s="6"/>
      <c r="U140" s="72" t="s">
        <v>193</v>
      </c>
      <c r="V140" s="73">
        <v>0.22239647101368937</v>
      </c>
      <c r="W140" s="6"/>
    </row>
    <row r="141" spans="1:23" x14ac:dyDescent="0.2">
      <c r="A141" s="6" t="s">
        <v>198</v>
      </c>
      <c r="B141" s="3">
        <v>334</v>
      </c>
      <c r="C141" s="4" t="s">
        <v>28</v>
      </c>
      <c r="D141" s="26">
        <v>4368833.74</v>
      </c>
      <c r="E141" s="6"/>
      <c r="F141" s="36">
        <v>58075</v>
      </c>
      <c r="G141" s="26"/>
      <c r="H141" s="36" t="s">
        <v>44</v>
      </c>
      <c r="J141" s="37">
        <v>-8</v>
      </c>
      <c r="K141" s="6"/>
      <c r="L141" s="26">
        <v>100223</v>
      </c>
      <c r="M141" s="32"/>
      <c r="N141" s="38">
        <v>2.29</v>
      </c>
      <c r="O141" s="6"/>
      <c r="P141" s="26">
        <v>227.73403469824001</v>
      </c>
      <c r="Q141" s="26"/>
      <c r="R141" s="26"/>
      <c r="S141" s="26">
        <f t="shared" si="22"/>
        <v>227.73403469824001</v>
      </c>
      <c r="T141" s="6"/>
      <c r="U141" s="72" t="s">
        <v>193</v>
      </c>
      <c r="V141" s="73">
        <v>0.22239647101368937</v>
      </c>
      <c r="W141" s="6"/>
    </row>
    <row r="142" spans="1:23" x14ac:dyDescent="0.2">
      <c r="A142" s="6" t="s">
        <v>198</v>
      </c>
      <c r="B142" s="3">
        <v>335</v>
      </c>
      <c r="C142" s="35" t="s">
        <v>30</v>
      </c>
      <c r="D142" s="26">
        <v>409190.12</v>
      </c>
      <c r="E142" s="6"/>
      <c r="F142" s="36">
        <v>58075</v>
      </c>
      <c r="G142" s="26"/>
      <c r="H142" s="36" t="s">
        <v>45</v>
      </c>
      <c r="J142" s="37">
        <v>-5</v>
      </c>
      <c r="K142" s="6"/>
      <c r="L142" s="26">
        <v>5991</v>
      </c>
      <c r="M142" s="32"/>
      <c r="N142" s="38">
        <v>1.46</v>
      </c>
      <c r="O142" s="6"/>
      <c r="P142" s="26">
        <v>147.00409856986002</v>
      </c>
      <c r="Q142" s="26"/>
      <c r="R142" s="26"/>
      <c r="S142" s="26">
        <f t="shared" si="22"/>
        <v>147.00409856986002</v>
      </c>
      <c r="T142" s="6"/>
      <c r="U142" s="72" t="s">
        <v>193</v>
      </c>
      <c r="V142" s="73">
        <v>0.22239647101368937</v>
      </c>
      <c r="W142" s="6"/>
    </row>
    <row r="143" spans="1:23" x14ac:dyDescent="0.2">
      <c r="A143" s="6" t="s">
        <v>198</v>
      </c>
      <c r="B143" s="3">
        <v>336</v>
      </c>
      <c r="C143" s="4" t="s">
        <v>46</v>
      </c>
      <c r="D143" s="26">
        <v>1008338.91</v>
      </c>
      <c r="E143" s="6"/>
      <c r="F143" s="36">
        <v>58075</v>
      </c>
      <c r="G143" s="26"/>
      <c r="H143" s="36" t="s">
        <v>23</v>
      </c>
      <c r="J143" s="37">
        <v>-5</v>
      </c>
      <c r="K143" s="6"/>
      <c r="L143" s="26">
        <v>19983</v>
      </c>
      <c r="M143" s="32"/>
      <c r="N143" s="38">
        <v>1.98</v>
      </c>
      <c r="O143" s="6"/>
      <c r="P143" s="26">
        <v>496.83382179284001</v>
      </c>
      <c r="Q143" s="26"/>
      <c r="R143" s="26"/>
      <c r="S143" s="26">
        <f t="shared" si="22"/>
        <v>496.83382179284001</v>
      </c>
      <c r="T143" s="6"/>
      <c r="U143" s="72" t="s">
        <v>193</v>
      </c>
      <c r="V143" s="73">
        <v>0.22239647101368937</v>
      </c>
      <c r="W143" s="6"/>
    </row>
    <row r="144" spans="1:23" x14ac:dyDescent="0.2">
      <c r="C144" s="67" t="s">
        <v>69</v>
      </c>
      <c r="D144" s="27">
        <f>SUM(D136:D143)</f>
        <v>144206985.78999999</v>
      </c>
      <c r="E144" s="39"/>
      <c r="F144" s="68"/>
      <c r="G144" s="26"/>
      <c r="J144" s="63"/>
      <c r="K144" s="39"/>
      <c r="L144" s="27">
        <f>SUM(L136:L143)</f>
        <v>2654482</v>
      </c>
      <c r="M144" s="32"/>
      <c r="N144" s="33">
        <v>1.84</v>
      </c>
      <c r="O144" s="6"/>
      <c r="P144" s="27">
        <f t="shared" ref="P144" si="23">SUM(P136:P143)</f>
        <v>148886.46270041267</v>
      </c>
      <c r="Q144" s="27"/>
      <c r="R144" s="27"/>
      <c r="S144" s="27">
        <f t="shared" ref="S144" si="24">SUM(S136:S143)</f>
        <v>148886.46270041267</v>
      </c>
      <c r="T144" s="6"/>
      <c r="U144" s="6"/>
      <c r="V144" s="6"/>
      <c r="W144" s="6"/>
    </row>
    <row r="145" spans="1:23" x14ac:dyDescent="0.2">
      <c r="E145" s="6"/>
      <c r="F145" s="42"/>
      <c r="G145" s="28"/>
      <c r="J145" s="63"/>
      <c r="K145" s="6"/>
      <c r="L145" s="28"/>
      <c r="M145" s="32"/>
      <c r="N145" s="33"/>
      <c r="O145" s="6"/>
      <c r="P145" s="7"/>
      <c r="Q145" s="7"/>
      <c r="R145" s="7"/>
      <c r="S145" s="7"/>
      <c r="T145" s="6"/>
      <c r="U145" s="6"/>
      <c r="V145" s="6"/>
      <c r="W145" s="6"/>
    </row>
    <row r="146" spans="1:23" x14ac:dyDescent="0.2">
      <c r="C146" s="154" t="s">
        <v>70</v>
      </c>
      <c r="E146" s="6"/>
      <c r="F146" s="42"/>
      <c r="G146" s="28"/>
      <c r="J146" s="63"/>
      <c r="K146" s="6"/>
      <c r="L146" s="28"/>
      <c r="M146" s="32"/>
      <c r="N146" s="33"/>
      <c r="O146" s="6"/>
      <c r="P146" s="28"/>
      <c r="Q146" s="28"/>
      <c r="R146" s="28"/>
      <c r="S146" s="28"/>
      <c r="T146" s="6"/>
      <c r="U146" s="6"/>
      <c r="V146" s="6"/>
      <c r="W146" s="6"/>
    </row>
    <row r="147" spans="1:23" x14ac:dyDescent="0.2">
      <c r="A147" s="6" t="s">
        <v>198</v>
      </c>
      <c r="B147" s="3">
        <v>331</v>
      </c>
      <c r="C147" s="35" t="s">
        <v>22</v>
      </c>
      <c r="D147" s="26">
        <v>111683.12</v>
      </c>
      <c r="E147" s="6"/>
      <c r="F147" s="36">
        <v>42735</v>
      </c>
      <c r="G147" s="26"/>
      <c r="H147" s="36" t="s">
        <v>23</v>
      </c>
      <c r="J147" s="37">
        <v>0</v>
      </c>
      <c r="K147" s="6"/>
      <c r="L147" s="26">
        <v>4925</v>
      </c>
      <c r="M147" s="32"/>
      <c r="N147" s="38">
        <v>4.41</v>
      </c>
      <c r="O147" s="6"/>
      <c r="P147" s="26">
        <v>117.8701546778</v>
      </c>
      <c r="Q147" s="26"/>
      <c r="R147" s="26"/>
      <c r="S147" s="26">
        <f>SUM(P147:R147)</f>
        <v>117.8701546778</v>
      </c>
      <c r="T147" s="6"/>
      <c r="U147" s="72" t="s">
        <v>193</v>
      </c>
      <c r="V147" s="73">
        <v>0.22239647101368937</v>
      </c>
      <c r="W147" s="6"/>
    </row>
    <row r="148" spans="1:23" x14ac:dyDescent="0.2">
      <c r="A148" s="6" t="s">
        <v>198</v>
      </c>
      <c r="B148" s="3">
        <v>332</v>
      </c>
      <c r="C148" s="4" t="s">
        <v>40</v>
      </c>
      <c r="D148" s="26">
        <v>906296.78</v>
      </c>
      <c r="E148" s="6"/>
      <c r="F148" s="36">
        <v>42735</v>
      </c>
      <c r="G148" s="26"/>
      <c r="H148" s="36" t="s">
        <v>41</v>
      </c>
      <c r="J148" s="37">
        <v>0</v>
      </c>
      <c r="K148" s="6"/>
      <c r="L148" s="26">
        <v>39745</v>
      </c>
      <c r="M148" s="32"/>
      <c r="N148" s="38">
        <v>4.3899999999999997</v>
      </c>
      <c r="O148" s="6"/>
      <c r="P148" s="26">
        <v>766.82319496048001</v>
      </c>
      <c r="Q148" s="26"/>
      <c r="R148" s="26"/>
      <c r="S148" s="26">
        <f t="shared" ref="S148:S151" si="25">SUM(P148:R148)</f>
        <v>766.82319496048001</v>
      </c>
      <c r="T148" s="6"/>
      <c r="U148" s="72" t="s">
        <v>193</v>
      </c>
      <c r="V148" s="73">
        <v>0.22239647101368937</v>
      </c>
      <c r="W148" s="6"/>
    </row>
    <row r="149" spans="1:23" x14ac:dyDescent="0.2">
      <c r="A149" s="6" t="s">
        <v>198</v>
      </c>
      <c r="B149" s="3">
        <v>333</v>
      </c>
      <c r="C149" s="4" t="s">
        <v>42</v>
      </c>
      <c r="D149" s="26">
        <v>104470.11</v>
      </c>
      <c r="E149" s="6"/>
      <c r="F149" s="36">
        <v>42735</v>
      </c>
      <c r="G149" s="26"/>
      <c r="H149" s="36" t="s">
        <v>43</v>
      </c>
      <c r="J149" s="37">
        <v>0</v>
      </c>
      <c r="K149" s="6"/>
      <c r="L149" s="26">
        <v>9506</v>
      </c>
      <c r="M149" s="32"/>
      <c r="N149" s="38">
        <v>9.1</v>
      </c>
      <c r="O149" s="6"/>
      <c r="P149" s="26">
        <v>1540.9854750235402</v>
      </c>
      <c r="Q149" s="26"/>
      <c r="R149" s="26"/>
      <c r="S149" s="26">
        <f t="shared" si="25"/>
        <v>1540.9854750235402</v>
      </c>
      <c r="T149" s="6"/>
      <c r="U149" s="72" t="s">
        <v>193</v>
      </c>
      <c r="V149" s="73">
        <v>0.22239647101368937</v>
      </c>
      <c r="W149" s="6"/>
    </row>
    <row r="150" spans="1:23" x14ac:dyDescent="0.2">
      <c r="A150" s="6" t="s">
        <v>198</v>
      </c>
      <c r="B150" s="3">
        <v>334</v>
      </c>
      <c r="C150" s="4" t="s">
        <v>28</v>
      </c>
      <c r="D150" s="26">
        <v>1369981.99</v>
      </c>
      <c r="E150" s="6"/>
      <c r="F150" s="36">
        <v>42735</v>
      </c>
      <c r="G150" s="26"/>
      <c r="H150" s="36" t="s">
        <v>44</v>
      </c>
      <c r="J150" s="37">
        <v>0</v>
      </c>
      <c r="K150" s="6"/>
      <c r="L150" s="26">
        <v>68319</v>
      </c>
      <c r="M150" s="32"/>
      <c r="N150" s="38">
        <v>4.99</v>
      </c>
      <c r="O150" s="6"/>
      <c r="P150" s="26">
        <v>-1940.18722530024</v>
      </c>
      <c r="Q150" s="26"/>
      <c r="R150" s="26"/>
      <c r="S150" s="26">
        <f t="shared" si="25"/>
        <v>-1940.18722530024</v>
      </c>
      <c r="T150" s="6"/>
      <c r="U150" s="72" t="s">
        <v>193</v>
      </c>
      <c r="V150" s="73">
        <v>0.22239647101368937</v>
      </c>
      <c r="W150" s="6"/>
    </row>
    <row r="151" spans="1:23" x14ac:dyDescent="0.2">
      <c r="A151" s="6" t="s">
        <v>198</v>
      </c>
      <c r="B151" s="3">
        <v>336</v>
      </c>
      <c r="C151" s="4" t="s">
        <v>46</v>
      </c>
      <c r="D151" s="26">
        <v>309737.93</v>
      </c>
      <c r="E151" s="6"/>
      <c r="F151" s="36">
        <v>42735</v>
      </c>
      <c r="G151" s="26"/>
      <c r="H151" s="36" t="s">
        <v>23</v>
      </c>
      <c r="J151" s="37">
        <v>0</v>
      </c>
      <c r="K151" s="6"/>
      <c r="L151" s="26">
        <v>14744</v>
      </c>
      <c r="M151" s="32"/>
      <c r="N151" s="38">
        <v>4.76</v>
      </c>
      <c r="O151" s="6"/>
      <c r="P151" s="26">
        <v>-218.39338093132</v>
      </c>
      <c r="Q151" s="26"/>
      <c r="R151" s="26"/>
      <c r="S151" s="26">
        <f t="shared" si="25"/>
        <v>-218.39338093132</v>
      </c>
      <c r="T151" s="6"/>
      <c r="U151" s="72" t="s">
        <v>193</v>
      </c>
      <c r="V151" s="73">
        <v>0.22239647101368937</v>
      </c>
      <c r="W151" s="6"/>
    </row>
    <row r="152" spans="1:23" x14ac:dyDescent="0.2">
      <c r="C152" s="67" t="s">
        <v>71</v>
      </c>
      <c r="D152" s="27">
        <f>SUM(D147:D151)</f>
        <v>2802169.93</v>
      </c>
      <c r="E152" s="39"/>
      <c r="F152" s="68"/>
      <c r="G152" s="26"/>
      <c r="J152" s="63"/>
      <c r="K152" s="39"/>
      <c r="L152" s="27">
        <f>SUM(L147:L151)</f>
        <v>137239</v>
      </c>
      <c r="M152" s="32"/>
      <c r="N152" s="33">
        <v>4.9000000000000004</v>
      </c>
      <c r="O152" s="6"/>
      <c r="P152" s="27">
        <f t="shared" ref="P152" si="26">SUM(P147:P151)</f>
        <v>267.09821843026026</v>
      </c>
      <c r="Q152" s="27"/>
      <c r="R152" s="27"/>
      <c r="S152" s="27">
        <f t="shared" ref="S152" si="27">SUM(S147:S151)</f>
        <v>267.09821843026026</v>
      </c>
      <c r="T152" s="6"/>
      <c r="U152" s="6"/>
      <c r="V152" s="6"/>
      <c r="W152" s="6"/>
    </row>
    <row r="153" spans="1:23" x14ac:dyDescent="0.2">
      <c r="D153" s="26"/>
      <c r="E153" s="6"/>
      <c r="F153" s="68"/>
      <c r="G153" s="26"/>
      <c r="J153" s="63"/>
      <c r="K153" s="6"/>
      <c r="L153" s="28"/>
      <c r="M153" s="32"/>
      <c r="N153" s="33"/>
      <c r="O153" s="6"/>
      <c r="P153" s="7"/>
      <c r="Q153" s="7"/>
      <c r="R153" s="7"/>
      <c r="S153" s="7"/>
      <c r="T153" s="6"/>
      <c r="U153" s="6"/>
      <c r="V153" s="6"/>
      <c r="W153" s="6"/>
    </row>
    <row r="154" spans="1:23" x14ac:dyDescent="0.2">
      <c r="C154" s="154" t="s">
        <v>72</v>
      </c>
      <c r="E154" s="6"/>
      <c r="F154" s="42"/>
      <c r="G154" s="28"/>
      <c r="J154" s="63"/>
      <c r="K154" s="6"/>
      <c r="L154" s="28"/>
      <c r="M154" s="32"/>
      <c r="N154" s="33"/>
      <c r="O154" s="6"/>
      <c r="P154" s="28"/>
      <c r="Q154" s="28"/>
      <c r="R154" s="28"/>
      <c r="S154" s="28"/>
      <c r="T154" s="6"/>
      <c r="U154" s="6"/>
      <c r="V154" s="6"/>
      <c r="W154" s="6"/>
    </row>
    <row r="155" spans="1:23" x14ac:dyDescent="0.2">
      <c r="A155" s="6" t="s">
        <v>198</v>
      </c>
      <c r="B155" s="3">
        <v>330.2</v>
      </c>
      <c r="C155" s="4" t="s">
        <v>20</v>
      </c>
      <c r="D155" s="26">
        <v>761579.86</v>
      </c>
      <c r="E155" s="6"/>
      <c r="F155" s="36">
        <v>58075</v>
      </c>
      <c r="G155" s="26"/>
      <c r="H155" s="36" t="s">
        <v>21</v>
      </c>
      <c r="J155" s="37">
        <v>0</v>
      </c>
      <c r="K155" s="6"/>
      <c r="L155" s="26">
        <v>6242</v>
      </c>
      <c r="M155" s="32"/>
      <c r="N155" s="38">
        <v>0.82</v>
      </c>
      <c r="O155" s="6"/>
      <c r="P155" s="26">
        <v>-369.84540986638001</v>
      </c>
      <c r="Q155" s="26"/>
      <c r="R155" s="26"/>
      <c r="S155" s="26">
        <f>SUM(P155:R155)</f>
        <v>-369.84540986638001</v>
      </c>
      <c r="T155" s="6"/>
      <c r="U155" s="72" t="s">
        <v>193</v>
      </c>
      <c r="V155" s="73">
        <v>0.22239647101368937</v>
      </c>
      <c r="W155" s="6"/>
    </row>
    <row r="156" spans="1:23" x14ac:dyDescent="0.2">
      <c r="A156" s="6" t="s">
        <v>198</v>
      </c>
      <c r="B156" s="3">
        <v>331</v>
      </c>
      <c r="C156" s="35" t="s">
        <v>22</v>
      </c>
      <c r="D156" s="26">
        <v>7641824.75</v>
      </c>
      <c r="E156" s="6"/>
      <c r="F156" s="36">
        <v>58075</v>
      </c>
      <c r="G156" s="26"/>
      <c r="H156" s="36" t="s">
        <v>23</v>
      </c>
      <c r="J156" s="37">
        <v>-6</v>
      </c>
      <c r="K156" s="6"/>
      <c r="L156" s="26">
        <v>122411</v>
      </c>
      <c r="M156" s="32"/>
      <c r="N156" s="38">
        <v>1.6</v>
      </c>
      <c r="O156" s="6"/>
      <c r="P156" s="26">
        <v>1178.25675374148</v>
      </c>
      <c r="Q156" s="26"/>
      <c r="R156" s="26"/>
      <c r="S156" s="26">
        <f t="shared" ref="S156:S161" si="28">SUM(P156:R156)</f>
        <v>1178.25675374148</v>
      </c>
      <c r="T156" s="6"/>
      <c r="U156" s="72" t="s">
        <v>193</v>
      </c>
      <c r="V156" s="73">
        <v>0.22239647101368937</v>
      </c>
      <c r="W156" s="6"/>
    </row>
    <row r="157" spans="1:23" x14ac:dyDescent="0.2">
      <c r="A157" s="6" t="s">
        <v>198</v>
      </c>
      <c r="B157" s="3">
        <v>332</v>
      </c>
      <c r="C157" s="4" t="s">
        <v>40</v>
      </c>
      <c r="D157" s="26">
        <v>36705619.020000003</v>
      </c>
      <c r="E157" s="6"/>
      <c r="F157" s="36">
        <v>58075</v>
      </c>
      <c r="G157" s="26"/>
      <c r="H157" s="36" t="s">
        <v>41</v>
      </c>
      <c r="J157" s="37">
        <v>-8</v>
      </c>
      <c r="K157" s="6"/>
      <c r="L157" s="26">
        <v>515384</v>
      </c>
      <c r="M157" s="32"/>
      <c r="N157" s="38">
        <v>1.4</v>
      </c>
      <c r="O157" s="6"/>
      <c r="P157" s="26">
        <v>22651.75257433578</v>
      </c>
      <c r="Q157" s="26"/>
      <c r="R157" s="26"/>
      <c r="S157" s="26">
        <f t="shared" si="28"/>
        <v>22651.75257433578</v>
      </c>
      <c r="T157" s="6"/>
      <c r="U157" s="72" t="s">
        <v>193</v>
      </c>
      <c r="V157" s="73">
        <v>0.22239647101368937</v>
      </c>
      <c r="W157" s="6"/>
    </row>
    <row r="158" spans="1:23" x14ac:dyDescent="0.2">
      <c r="A158" s="6" t="s">
        <v>198</v>
      </c>
      <c r="B158" s="3">
        <v>333</v>
      </c>
      <c r="C158" s="4" t="s">
        <v>42</v>
      </c>
      <c r="D158" s="26">
        <v>10568732.390000001</v>
      </c>
      <c r="E158" s="6"/>
      <c r="F158" s="36">
        <v>58075</v>
      </c>
      <c r="G158" s="26"/>
      <c r="H158" s="36" t="s">
        <v>43</v>
      </c>
      <c r="J158" s="37">
        <v>-15</v>
      </c>
      <c r="K158" s="6"/>
      <c r="L158" s="26">
        <v>177242</v>
      </c>
      <c r="M158" s="32"/>
      <c r="N158" s="38">
        <v>1.68</v>
      </c>
      <c r="O158" s="6"/>
      <c r="P158" s="26">
        <v>1458.6987632673402</v>
      </c>
      <c r="Q158" s="26"/>
      <c r="R158" s="26"/>
      <c r="S158" s="26">
        <f t="shared" si="28"/>
        <v>1458.6987632673402</v>
      </c>
      <c r="T158" s="6"/>
      <c r="U158" s="72" t="s">
        <v>193</v>
      </c>
      <c r="V158" s="73">
        <v>0.22239647101368937</v>
      </c>
      <c r="W158" s="6"/>
    </row>
    <row r="159" spans="1:23" x14ac:dyDescent="0.2">
      <c r="A159" s="6" t="s">
        <v>198</v>
      </c>
      <c r="B159" s="3">
        <v>334</v>
      </c>
      <c r="C159" s="4" t="s">
        <v>28</v>
      </c>
      <c r="D159" s="26">
        <v>3521875.55</v>
      </c>
      <c r="E159" s="6"/>
      <c r="F159" s="36">
        <v>58075</v>
      </c>
      <c r="G159" s="26"/>
      <c r="H159" s="36" t="s">
        <v>44</v>
      </c>
      <c r="J159" s="37">
        <v>-9</v>
      </c>
      <c r="K159" s="6"/>
      <c r="L159" s="26">
        <v>75366</v>
      </c>
      <c r="M159" s="32"/>
      <c r="N159" s="38">
        <v>2.14</v>
      </c>
      <c r="O159" s="6"/>
      <c r="P159" s="26">
        <v>-116.98056860476001</v>
      </c>
      <c r="Q159" s="26"/>
      <c r="R159" s="26"/>
      <c r="S159" s="26">
        <f t="shared" si="28"/>
        <v>-116.98056860476001</v>
      </c>
      <c r="T159" s="6"/>
      <c r="U159" s="72" t="s">
        <v>193</v>
      </c>
      <c r="V159" s="73">
        <v>0.22239647101368937</v>
      </c>
      <c r="W159" s="6"/>
    </row>
    <row r="160" spans="1:23" x14ac:dyDescent="0.2">
      <c r="A160" s="6" t="s">
        <v>198</v>
      </c>
      <c r="B160" s="3">
        <v>335</v>
      </c>
      <c r="C160" s="35" t="s">
        <v>30</v>
      </c>
      <c r="D160" s="26">
        <v>534872.6</v>
      </c>
      <c r="E160" s="6"/>
      <c r="F160" s="36">
        <v>58075</v>
      </c>
      <c r="G160" s="26"/>
      <c r="H160" s="36" t="s">
        <v>45</v>
      </c>
      <c r="J160" s="37">
        <v>-5</v>
      </c>
      <c r="K160" s="6"/>
      <c r="L160" s="26">
        <v>7484</v>
      </c>
      <c r="M160" s="32"/>
      <c r="N160" s="38">
        <v>1.4</v>
      </c>
      <c r="O160" s="6"/>
      <c r="P160" s="26">
        <v>186.14588578362</v>
      </c>
      <c r="Q160" s="26"/>
      <c r="R160" s="26"/>
      <c r="S160" s="26">
        <f t="shared" si="28"/>
        <v>186.14588578362</v>
      </c>
      <c r="T160" s="6"/>
      <c r="U160" s="72" t="s">
        <v>193</v>
      </c>
      <c r="V160" s="73">
        <v>0.22239647101368937</v>
      </c>
      <c r="W160" s="6"/>
    </row>
    <row r="161" spans="1:23" x14ac:dyDescent="0.2">
      <c r="A161" s="6" t="s">
        <v>198</v>
      </c>
      <c r="B161" s="3">
        <v>336</v>
      </c>
      <c r="C161" s="4" t="s">
        <v>46</v>
      </c>
      <c r="D161" s="26">
        <v>1433536.86</v>
      </c>
      <c r="E161" s="6"/>
      <c r="F161" s="36">
        <v>58075</v>
      </c>
      <c r="G161" s="26"/>
      <c r="H161" s="36" t="s">
        <v>23</v>
      </c>
      <c r="J161" s="37">
        <v>-5</v>
      </c>
      <c r="K161" s="6"/>
      <c r="L161" s="26">
        <v>25225</v>
      </c>
      <c r="M161" s="32"/>
      <c r="N161" s="38">
        <v>1.76</v>
      </c>
      <c r="O161" s="6"/>
      <c r="P161" s="26">
        <v>-828.64942703676002</v>
      </c>
      <c r="Q161" s="26"/>
      <c r="R161" s="26"/>
      <c r="S161" s="26">
        <f t="shared" si="28"/>
        <v>-828.64942703676002</v>
      </c>
      <c r="T161" s="6"/>
      <c r="U161" s="72" t="s">
        <v>193</v>
      </c>
      <c r="V161" s="73">
        <v>0.22239647101368937</v>
      </c>
      <c r="W161" s="6"/>
    </row>
    <row r="162" spans="1:23" x14ac:dyDescent="0.2">
      <c r="C162" s="67" t="s">
        <v>73</v>
      </c>
      <c r="D162" s="27">
        <f>SUM(D155:D161)</f>
        <v>61168041.030000001</v>
      </c>
      <c r="E162" s="39"/>
      <c r="F162" s="68"/>
      <c r="G162" s="26"/>
      <c r="J162" s="63"/>
      <c r="K162" s="39"/>
      <c r="L162" s="27">
        <f>SUM(L155:L161)</f>
        <v>929354</v>
      </c>
      <c r="M162" s="32"/>
      <c r="N162" s="33">
        <v>1.52</v>
      </c>
      <c r="O162" s="6"/>
      <c r="P162" s="27">
        <f t="shared" ref="P162" si="29">SUM(P155:P161)</f>
        <v>24159.378571620324</v>
      </c>
      <c r="Q162" s="27"/>
      <c r="R162" s="27"/>
      <c r="S162" s="27">
        <f t="shared" ref="S162" si="30">SUM(S155:S161)</f>
        <v>24159.378571620324</v>
      </c>
      <c r="T162" s="6"/>
      <c r="U162" s="6"/>
      <c r="V162" s="6"/>
      <c r="W162" s="6"/>
    </row>
    <row r="163" spans="1:23" x14ac:dyDescent="0.2">
      <c r="C163" s="6"/>
      <c r="D163" s="7"/>
      <c r="F163" s="6"/>
      <c r="G163" s="4"/>
      <c r="H163" s="4"/>
      <c r="I163" s="4"/>
      <c r="J163" s="81"/>
      <c r="L163" s="28"/>
      <c r="M163" s="71"/>
      <c r="N163" s="33"/>
      <c r="O163" s="6"/>
      <c r="P163" s="7"/>
      <c r="Q163" s="7"/>
      <c r="R163" s="7"/>
      <c r="S163" s="7"/>
      <c r="T163" s="6"/>
      <c r="U163" s="6"/>
      <c r="V163" s="6"/>
      <c r="W163" s="6"/>
    </row>
    <row r="164" spans="1:23" x14ac:dyDescent="0.2">
      <c r="A164" s="6" t="s">
        <v>198</v>
      </c>
      <c r="C164" s="4" t="s">
        <v>74</v>
      </c>
      <c r="D164" s="7"/>
      <c r="F164" s="6"/>
      <c r="G164" s="4"/>
      <c r="H164" s="4"/>
      <c r="I164" s="4"/>
      <c r="J164" s="158" t="s">
        <v>195</v>
      </c>
      <c r="L164" s="31">
        <v>1770617</v>
      </c>
      <c r="M164" s="32"/>
      <c r="N164" s="33" t="s">
        <v>212</v>
      </c>
      <c r="O164" s="6"/>
      <c r="P164" s="7">
        <v>-339526.89881726552</v>
      </c>
      <c r="Q164" s="7"/>
      <c r="R164" s="7"/>
      <c r="S164" s="7">
        <f t="shared" ref="S164" si="31">SUM(P164:R164)</f>
        <v>-339526.89881726552</v>
      </c>
      <c r="T164" s="6"/>
      <c r="U164" s="6"/>
      <c r="V164" s="6"/>
      <c r="W164" s="6"/>
    </row>
    <row r="165" spans="1:23" x14ac:dyDescent="0.2">
      <c r="C165" s="35"/>
      <c r="D165" s="103"/>
      <c r="E165" s="82"/>
      <c r="F165" s="6"/>
      <c r="G165" s="4"/>
      <c r="H165" s="4"/>
      <c r="I165" s="4"/>
      <c r="J165" s="81"/>
      <c r="K165" s="82"/>
      <c r="L165" s="26"/>
      <c r="M165" s="71"/>
      <c r="N165" s="33"/>
      <c r="O165" s="6"/>
      <c r="P165" s="7"/>
      <c r="Q165" s="7"/>
      <c r="R165" s="7"/>
      <c r="S165" s="7"/>
      <c r="T165" s="6"/>
      <c r="U165" s="6"/>
      <c r="V165" s="6"/>
      <c r="W165" s="6"/>
    </row>
    <row r="166" spans="1:23" x14ac:dyDescent="0.2">
      <c r="B166" s="8"/>
      <c r="C166" s="6"/>
      <c r="E166" s="6"/>
      <c r="F166" s="42"/>
      <c r="G166" s="28"/>
      <c r="J166" s="63"/>
      <c r="K166" s="6"/>
      <c r="L166" s="28"/>
      <c r="M166" s="32"/>
      <c r="N166" s="33"/>
      <c r="O166" s="6"/>
      <c r="P166" s="28"/>
      <c r="Q166" s="28"/>
      <c r="R166" s="28"/>
      <c r="S166" s="28"/>
      <c r="T166" s="6"/>
      <c r="U166" s="6"/>
      <c r="V166" s="6"/>
      <c r="W166" s="6"/>
    </row>
    <row r="167" spans="1:23" x14ac:dyDescent="0.2">
      <c r="B167" s="65" t="s">
        <v>75</v>
      </c>
      <c r="C167" s="52"/>
      <c r="E167" s="6"/>
      <c r="F167" s="42"/>
      <c r="G167" s="28"/>
      <c r="J167" s="63"/>
      <c r="K167" s="6"/>
      <c r="L167" s="28"/>
      <c r="M167" s="32"/>
      <c r="N167" s="33"/>
      <c r="O167" s="6"/>
      <c r="P167" s="28"/>
      <c r="Q167" s="28"/>
      <c r="R167" s="28"/>
      <c r="S167" s="28"/>
      <c r="T167" s="6"/>
      <c r="U167" s="6"/>
      <c r="V167" s="6"/>
      <c r="W167" s="6"/>
    </row>
    <row r="168" spans="1:23" x14ac:dyDescent="0.2">
      <c r="B168" s="65"/>
      <c r="C168" s="52"/>
      <c r="E168" s="6"/>
      <c r="F168" s="42"/>
      <c r="G168" s="28"/>
      <c r="J168" s="63"/>
      <c r="K168" s="6"/>
      <c r="L168" s="28"/>
      <c r="M168" s="32"/>
      <c r="N168" s="33"/>
      <c r="O168" s="6"/>
      <c r="P168" s="28"/>
      <c r="Q168" s="28"/>
      <c r="R168" s="28"/>
      <c r="S168" s="28"/>
      <c r="T168" s="6"/>
      <c r="U168" s="6"/>
      <c r="V168" s="6"/>
      <c r="W168" s="6"/>
    </row>
    <row r="169" spans="1:23" x14ac:dyDescent="0.2">
      <c r="B169" s="83"/>
      <c r="C169" s="34" t="s">
        <v>76</v>
      </c>
      <c r="E169" s="6"/>
      <c r="F169" s="42"/>
      <c r="G169" s="28"/>
      <c r="J169" s="63"/>
      <c r="K169" s="6"/>
      <c r="L169" s="28"/>
      <c r="M169" s="32"/>
      <c r="N169" s="33"/>
      <c r="O169" s="6"/>
      <c r="P169" s="28"/>
      <c r="Q169" s="28"/>
      <c r="R169" s="28"/>
      <c r="S169" s="28"/>
      <c r="T169" s="6"/>
      <c r="U169" s="6"/>
      <c r="V169" s="6"/>
      <c r="W169" s="6"/>
    </row>
    <row r="170" spans="1:23" x14ac:dyDescent="0.2">
      <c r="B170" s="8">
        <v>341</v>
      </c>
      <c r="C170" s="35" t="s">
        <v>22</v>
      </c>
      <c r="D170" s="26">
        <v>23262467.969999999</v>
      </c>
      <c r="E170" s="6"/>
      <c r="F170" s="36">
        <v>52596</v>
      </c>
      <c r="G170" s="26"/>
      <c r="H170" s="36" t="s">
        <v>77</v>
      </c>
      <c r="J170" s="37">
        <v>-3</v>
      </c>
      <c r="K170" s="6"/>
      <c r="L170" s="26">
        <v>617223</v>
      </c>
      <c r="M170" s="32"/>
      <c r="N170" s="38">
        <v>2.65</v>
      </c>
      <c r="O170" s="6"/>
      <c r="P170" s="130">
        <v>7219.4357757561202</v>
      </c>
      <c r="Q170" s="130">
        <v>1386.864393241367</v>
      </c>
      <c r="R170" s="130">
        <v>-1710.0064656242575</v>
      </c>
      <c r="S170" s="130">
        <f>SUM(P170:R170)</f>
        <v>6896.2937033732305</v>
      </c>
      <c r="T170" s="6"/>
      <c r="U170" s="72" t="s">
        <v>193</v>
      </c>
      <c r="V170" s="73">
        <v>0.22239647101368937</v>
      </c>
      <c r="W170" s="6"/>
    </row>
    <row r="171" spans="1:23" x14ac:dyDescent="0.2">
      <c r="B171" s="8">
        <v>342</v>
      </c>
      <c r="C171" s="35" t="s">
        <v>78</v>
      </c>
      <c r="D171" s="26">
        <v>1586175.13</v>
      </c>
      <c r="E171" s="6"/>
      <c r="F171" s="36">
        <v>52596</v>
      </c>
      <c r="G171" s="26"/>
      <c r="H171" s="36" t="s">
        <v>79</v>
      </c>
      <c r="J171" s="37">
        <v>-2</v>
      </c>
      <c r="K171" s="6"/>
      <c r="L171" s="26">
        <v>45600</v>
      </c>
      <c r="M171" s="32"/>
      <c r="N171" s="38">
        <v>2.87</v>
      </c>
      <c r="O171" s="6"/>
      <c r="P171" s="130">
        <v>1272.5528774837201</v>
      </c>
      <c r="Q171" s="130">
        <v>106.52790961555721</v>
      </c>
      <c r="R171" s="130">
        <v>-127.43317789084401</v>
      </c>
      <c r="S171" s="130">
        <f t="shared" ref="S171:S176" si="32">SUM(P171:R171)</f>
        <v>1251.6476092084333</v>
      </c>
      <c r="T171" s="6"/>
      <c r="U171" s="72" t="s">
        <v>193</v>
      </c>
      <c r="V171" s="73">
        <v>0.22239647101368937</v>
      </c>
      <c r="W171" s="6"/>
    </row>
    <row r="172" spans="1:23" x14ac:dyDescent="0.2">
      <c r="B172" s="8">
        <v>343</v>
      </c>
      <c r="C172" s="35" t="s">
        <v>80</v>
      </c>
      <c r="D172" s="26">
        <v>191480138.41</v>
      </c>
      <c r="E172" s="6"/>
      <c r="F172" s="36">
        <v>52596</v>
      </c>
      <c r="G172" s="26"/>
      <c r="H172" s="36" t="s">
        <v>81</v>
      </c>
      <c r="J172" s="37">
        <v>-4</v>
      </c>
      <c r="K172" s="6"/>
      <c r="L172" s="26">
        <v>5829987</v>
      </c>
      <c r="M172" s="32"/>
      <c r="N172" s="38">
        <v>3.04</v>
      </c>
      <c r="O172" s="6"/>
      <c r="P172" s="130">
        <v>373162.45393622789</v>
      </c>
      <c r="Q172" s="130">
        <v>-134183.57797552252</v>
      </c>
      <c r="R172" s="130">
        <v>-15539.73101561053</v>
      </c>
      <c r="S172" s="130">
        <f t="shared" si="32"/>
        <v>223439.14494509483</v>
      </c>
      <c r="T172" s="6"/>
      <c r="U172" s="72" t="s">
        <v>193</v>
      </c>
      <c r="V172" s="73">
        <v>0.22239647101368937</v>
      </c>
      <c r="W172" s="6"/>
    </row>
    <row r="173" spans="1:23" x14ac:dyDescent="0.2">
      <c r="B173" s="8">
        <v>344</v>
      </c>
      <c r="C173" s="35" t="s">
        <v>82</v>
      </c>
      <c r="D173" s="26">
        <v>82209665.519999996</v>
      </c>
      <c r="E173" s="6"/>
      <c r="F173" s="36">
        <v>52596</v>
      </c>
      <c r="G173" s="26"/>
      <c r="H173" s="36" t="s">
        <v>79</v>
      </c>
      <c r="J173" s="37">
        <v>-4</v>
      </c>
      <c r="K173" s="6"/>
      <c r="L173" s="26">
        <v>2416032</v>
      </c>
      <c r="M173" s="32"/>
      <c r="N173" s="38">
        <v>2.94</v>
      </c>
      <c r="O173" s="6"/>
      <c r="P173" s="130">
        <v>77606.821822454818</v>
      </c>
      <c r="Q173" s="130">
        <v>5601.0551224797664</v>
      </c>
      <c r="R173" s="130">
        <v>-6626.0804573818614</v>
      </c>
      <c r="S173" s="130">
        <f t="shared" si="32"/>
        <v>76581.796487552725</v>
      </c>
      <c r="T173" s="6"/>
      <c r="U173" s="72" t="s">
        <v>193</v>
      </c>
      <c r="V173" s="73">
        <v>0.22239647101368937</v>
      </c>
      <c r="W173" s="6"/>
    </row>
    <row r="174" spans="1:23" x14ac:dyDescent="0.2">
      <c r="B174" s="8">
        <v>345</v>
      </c>
      <c r="C174" s="4" t="s">
        <v>28</v>
      </c>
      <c r="D174" s="26">
        <v>39186402.659999996</v>
      </c>
      <c r="E174" s="6"/>
      <c r="F174" s="36">
        <v>52596</v>
      </c>
      <c r="G174" s="26"/>
      <c r="H174" s="36" t="s">
        <v>83</v>
      </c>
      <c r="J174" s="37">
        <v>-3</v>
      </c>
      <c r="K174" s="6"/>
      <c r="L174" s="26">
        <v>1053545</v>
      </c>
      <c r="M174" s="32"/>
      <c r="N174" s="38">
        <v>2.69</v>
      </c>
      <c r="O174" s="6"/>
      <c r="P174" s="130">
        <v>15258.180324782081</v>
      </c>
      <c r="Q174" s="130">
        <v>-82.064297804051378</v>
      </c>
      <c r="R174" s="130">
        <v>-487.27066799099339</v>
      </c>
      <c r="S174" s="130">
        <f t="shared" si="32"/>
        <v>14688.845358987037</v>
      </c>
      <c r="T174" s="6"/>
      <c r="U174" s="72" t="s">
        <v>193</v>
      </c>
      <c r="V174" s="73">
        <v>0.22239647101368937</v>
      </c>
      <c r="W174" s="6"/>
    </row>
    <row r="175" spans="1:23" x14ac:dyDescent="0.2">
      <c r="B175" s="8">
        <v>346</v>
      </c>
      <c r="C175" s="35" t="s">
        <v>30</v>
      </c>
      <c r="D175" s="26">
        <v>3234617.2</v>
      </c>
      <c r="E175" s="6"/>
      <c r="F175" s="36">
        <v>52596</v>
      </c>
      <c r="G175" s="26"/>
      <c r="H175" s="36" t="s">
        <v>84</v>
      </c>
      <c r="J175" s="37">
        <v>-1</v>
      </c>
      <c r="K175" s="6"/>
      <c r="L175" s="26">
        <v>86111</v>
      </c>
      <c r="M175" s="32"/>
      <c r="N175" s="38">
        <v>2.66</v>
      </c>
      <c r="O175" s="6"/>
      <c r="P175" s="130">
        <v>1470.0409856986</v>
      </c>
      <c r="Q175" s="130">
        <v>-406.76314548403786</v>
      </c>
      <c r="R175" s="130">
        <v>-40.476157724491465</v>
      </c>
      <c r="S175" s="130">
        <f t="shared" si="32"/>
        <v>1022.8016824900708</v>
      </c>
      <c r="T175" s="6"/>
      <c r="U175" s="72" t="s">
        <v>193</v>
      </c>
      <c r="V175" s="73">
        <v>0.22239647101368937</v>
      </c>
      <c r="W175" s="6"/>
    </row>
    <row r="176" spans="1:23" x14ac:dyDescent="0.2">
      <c r="B176" s="8"/>
      <c r="C176" s="67" t="s">
        <v>85</v>
      </c>
      <c r="D176" s="27">
        <f>SUM(D170:D175)</f>
        <v>340959466.88999993</v>
      </c>
      <c r="E176" s="39"/>
      <c r="F176" s="68"/>
      <c r="G176" s="26"/>
      <c r="J176" s="63"/>
      <c r="K176" s="39"/>
      <c r="L176" s="27">
        <f>SUM(L170:L175)</f>
        <v>10048498</v>
      </c>
      <c r="M176" s="32"/>
      <c r="N176" s="33">
        <v>2.95</v>
      </c>
      <c r="O176" s="6"/>
      <c r="P176" s="132">
        <f>SUM(P170:P175)</f>
        <v>475989.48572240322</v>
      </c>
      <c r="Q176" s="132">
        <v>-127577.95799347393</v>
      </c>
      <c r="R176" s="132">
        <f>SUM(R170:R175)</f>
        <v>-24530.997942222977</v>
      </c>
      <c r="S176" s="132">
        <f t="shared" si="32"/>
        <v>323880.52978670632</v>
      </c>
      <c r="T176" s="6"/>
      <c r="U176" s="72"/>
      <c r="V176" s="73"/>
      <c r="W176" s="6"/>
    </row>
    <row r="177" spans="2:23" x14ac:dyDescent="0.2">
      <c r="B177" s="8"/>
      <c r="C177" s="6"/>
      <c r="E177" s="6"/>
      <c r="F177" s="42"/>
      <c r="G177" s="28"/>
      <c r="J177" s="63"/>
      <c r="K177" s="6"/>
      <c r="L177" s="28"/>
      <c r="M177" s="32"/>
      <c r="N177" s="33"/>
      <c r="O177" s="6"/>
      <c r="P177" s="87"/>
      <c r="Q177" s="87"/>
      <c r="R177" s="87"/>
      <c r="S177" s="87"/>
      <c r="T177" s="6"/>
      <c r="U177" s="72"/>
      <c r="V177" s="73"/>
      <c r="W177" s="6"/>
    </row>
    <row r="178" spans="2:23" x14ac:dyDescent="0.2">
      <c r="B178" s="83"/>
      <c r="C178" s="34" t="s">
        <v>86</v>
      </c>
      <c r="E178" s="6"/>
      <c r="F178" s="42"/>
      <c r="G178" s="28"/>
      <c r="J178" s="63"/>
      <c r="K178" s="6"/>
      <c r="L178" s="28"/>
      <c r="M178" s="32"/>
      <c r="N178" s="33"/>
      <c r="O178" s="6"/>
      <c r="P178" s="87"/>
      <c r="Q178" s="87"/>
      <c r="R178" s="87"/>
      <c r="S178" s="87"/>
      <c r="T178" s="6"/>
      <c r="U178" s="72"/>
      <c r="V178" s="73"/>
      <c r="W178" s="6"/>
    </row>
    <row r="179" spans="2:23" x14ac:dyDescent="0.2">
      <c r="B179" s="8">
        <v>341</v>
      </c>
      <c r="C179" s="35" t="s">
        <v>22</v>
      </c>
      <c r="D179" s="26">
        <v>12837041.130000001</v>
      </c>
      <c r="E179" s="6"/>
      <c r="F179" s="36">
        <v>50040</v>
      </c>
      <c r="G179" s="26"/>
      <c r="H179" s="36" t="s">
        <v>77</v>
      </c>
      <c r="J179" s="37">
        <v>-3</v>
      </c>
      <c r="K179" s="6"/>
      <c r="L179" s="26">
        <v>372482</v>
      </c>
      <c r="M179" s="32"/>
      <c r="N179" s="38">
        <v>2.9</v>
      </c>
      <c r="O179" s="6"/>
      <c r="P179" s="130">
        <v>5429.3662002813799</v>
      </c>
      <c r="Q179" s="130">
        <v>1611.707225436207</v>
      </c>
      <c r="R179" s="130">
        <v>-999.44974073551998</v>
      </c>
      <c r="S179" s="130">
        <f t="shared" ref="S179:S185" si="33">SUM(P179:R179)</f>
        <v>6041.6236849820662</v>
      </c>
      <c r="T179" s="6"/>
      <c r="U179" s="72" t="s">
        <v>193</v>
      </c>
      <c r="V179" s="73">
        <v>0.22239647101368937</v>
      </c>
      <c r="W179" s="6"/>
    </row>
    <row r="180" spans="2:23" x14ac:dyDescent="0.2">
      <c r="B180" s="8">
        <v>342</v>
      </c>
      <c r="C180" s="35" t="s">
        <v>78</v>
      </c>
      <c r="D180" s="26">
        <v>25049.87</v>
      </c>
      <c r="E180" s="6"/>
      <c r="F180" s="36">
        <v>50040</v>
      </c>
      <c r="G180" s="26"/>
      <c r="H180" s="36" t="s">
        <v>79</v>
      </c>
      <c r="J180" s="37">
        <v>-2</v>
      </c>
      <c r="K180" s="6"/>
      <c r="L180" s="26">
        <v>771</v>
      </c>
      <c r="M180" s="32"/>
      <c r="N180" s="38">
        <v>3.08</v>
      </c>
      <c r="O180" s="6"/>
      <c r="P180" s="130">
        <v>18.45891101558</v>
      </c>
      <c r="Q180" s="130">
        <v>3.7807400072327191</v>
      </c>
      <c r="R180" s="130">
        <v>-2.2239647101368938</v>
      </c>
      <c r="S180" s="130">
        <f t="shared" si="33"/>
        <v>20.015686312675825</v>
      </c>
      <c r="T180" s="6"/>
      <c r="U180" s="72" t="s">
        <v>193</v>
      </c>
      <c r="V180" s="73">
        <v>0.22239647101368937</v>
      </c>
      <c r="W180" s="6"/>
    </row>
    <row r="181" spans="2:23" x14ac:dyDescent="0.2">
      <c r="B181" s="8">
        <v>343</v>
      </c>
      <c r="C181" s="35" t="s">
        <v>80</v>
      </c>
      <c r="D181" s="26">
        <v>109425626.66</v>
      </c>
      <c r="E181" s="6"/>
      <c r="F181" s="36">
        <v>50040</v>
      </c>
      <c r="G181" s="26"/>
      <c r="H181" s="36" t="s">
        <v>81</v>
      </c>
      <c r="J181" s="37">
        <v>-4</v>
      </c>
      <c r="K181" s="6"/>
      <c r="L181" s="26">
        <v>3742396</v>
      </c>
      <c r="M181" s="32"/>
      <c r="N181" s="38">
        <v>3.42</v>
      </c>
      <c r="O181" s="6"/>
      <c r="P181" s="130">
        <v>209020.70206577057</v>
      </c>
      <c r="Q181" s="130">
        <v>-69189.543700597889</v>
      </c>
      <c r="R181" s="130">
        <v>-1107.7568221191868</v>
      </c>
      <c r="S181" s="130">
        <f t="shared" si="33"/>
        <v>138723.40154305351</v>
      </c>
      <c r="T181" s="6"/>
      <c r="U181" s="72" t="s">
        <v>193</v>
      </c>
      <c r="V181" s="73">
        <v>0.22239647101368937</v>
      </c>
      <c r="W181" s="6"/>
    </row>
    <row r="182" spans="2:23" x14ac:dyDescent="0.2">
      <c r="B182" s="8">
        <v>344</v>
      </c>
      <c r="C182" s="35" t="s">
        <v>82</v>
      </c>
      <c r="D182" s="26">
        <v>39658872.869999997</v>
      </c>
      <c r="E182" s="6"/>
      <c r="F182" s="36">
        <v>50040</v>
      </c>
      <c r="G182" s="26"/>
      <c r="H182" s="36" t="s">
        <v>79</v>
      </c>
      <c r="J182" s="37">
        <v>-3</v>
      </c>
      <c r="K182" s="6"/>
      <c r="L182" s="26">
        <v>1253272</v>
      </c>
      <c r="M182" s="32"/>
      <c r="N182" s="38">
        <v>3.16</v>
      </c>
      <c r="O182" s="6"/>
      <c r="P182" s="130">
        <v>38353.169160010038</v>
      </c>
      <c r="Q182" s="130">
        <v>5564.1373082914943</v>
      </c>
      <c r="R182" s="130">
        <v>-3333.9454969662174</v>
      </c>
      <c r="S182" s="130">
        <f t="shared" si="33"/>
        <v>40583.360971335314</v>
      </c>
      <c r="T182" s="6"/>
      <c r="U182" s="72" t="s">
        <v>193</v>
      </c>
      <c r="V182" s="73">
        <v>0.22239647101368937</v>
      </c>
      <c r="W182" s="6"/>
    </row>
    <row r="183" spans="2:23" x14ac:dyDescent="0.2">
      <c r="B183" s="8">
        <v>345</v>
      </c>
      <c r="C183" s="4" t="s">
        <v>28</v>
      </c>
      <c r="D183" s="26">
        <v>9094367.2899999991</v>
      </c>
      <c r="E183" s="6"/>
      <c r="F183" s="36">
        <v>50040</v>
      </c>
      <c r="G183" s="26"/>
      <c r="H183" s="36" t="s">
        <v>83</v>
      </c>
      <c r="J183" s="37">
        <v>-3</v>
      </c>
      <c r="K183" s="6"/>
      <c r="L183" s="26">
        <v>261820</v>
      </c>
      <c r="M183" s="32"/>
      <c r="N183" s="38">
        <v>2.88</v>
      </c>
      <c r="O183" s="6"/>
      <c r="P183" s="130">
        <v>4135.6856535629604</v>
      </c>
      <c r="Q183" s="130">
        <v>590.46263054134522</v>
      </c>
      <c r="R183" s="130">
        <v>-96.075275477913806</v>
      </c>
      <c r="S183" s="130">
        <f t="shared" si="33"/>
        <v>4630.0730086263911</v>
      </c>
      <c r="T183" s="6"/>
      <c r="U183" s="72" t="s">
        <v>193</v>
      </c>
      <c r="V183" s="73">
        <v>0.22239647101368937</v>
      </c>
      <c r="W183" s="6"/>
    </row>
    <row r="184" spans="2:23" x14ac:dyDescent="0.2">
      <c r="B184" s="8">
        <v>346</v>
      </c>
      <c r="C184" s="35" t="s">
        <v>30</v>
      </c>
      <c r="D184" s="26">
        <v>495647.11</v>
      </c>
      <c r="E184" s="6"/>
      <c r="F184" s="36">
        <v>50040</v>
      </c>
      <c r="G184" s="26"/>
      <c r="H184" s="36" t="s">
        <v>84</v>
      </c>
      <c r="J184" s="37">
        <v>-1</v>
      </c>
      <c r="K184" s="6"/>
      <c r="L184" s="26">
        <v>14074</v>
      </c>
      <c r="M184" s="32"/>
      <c r="N184" s="38">
        <v>2.84</v>
      </c>
      <c r="O184" s="6"/>
      <c r="P184" s="130">
        <v>213.94545056612</v>
      </c>
      <c r="Q184" s="130">
        <v>0.22239647101368937</v>
      </c>
      <c r="R184" s="130">
        <v>-5.3375153043285444</v>
      </c>
      <c r="S184" s="130">
        <f t="shared" si="33"/>
        <v>208.83033173280515</v>
      </c>
      <c r="T184" s="6"/>
      <c r="U184" s="72" t="s">
        <v>193</v>
      </c>
      <c r="V184" s="73">
        <v>0.22239647101368937</v>
      </c>
      <c r="W184" s="6"/>
    </row>
    <row r="185" spans="2:23" x14ac:dyDescent="0.2">
      <c r="B185" s="8"/>
      <c r="C185" s="67" t="s">
        <v>87</v>
      </c>
      <c r="D185" s="27">
        <f>SUM(D179:D184)</f>
        <v>171536604.93000001</v>
      </c>
      <c r="E185" s="39"/>
      <c r="F185" s="68"/>
      <c r="G185" s="26"/>
      <c r="J185" s="63"/>
      <c r="K185" s="39"/>
      <c r="L185" s="27">
        <f>SUM(L179:L184)</f>
        <v>5644815</v>
      </c>
      <c r="M185" s="32"/>
      <c r="N185" s="33">
        <v>3.29</v>
      </c>
      <c r="O185" s="6"/>
      <c r="P185" s="132">
        <f>SUM(P179:P184)</f>
        <v>257171.32744120664</v>
      </c>
      <c r="Q185" s="132">
        <v>-61419.2333998506</v>
      </c>
      <c r="R185" s="132">
        <v>-5544.7888153133044</v>
      </c>
      <c r="S185" s="132">
        <f t="shared" si="33"/>
        <v>190207.30522604272</v>
      </c>
      <c r="T185" s="6"/>
      <c r="U185" s="72"/>
      <c r="V185" s="73"/>
      <c r="W185" s="6"/>
    </row>
    <row r="186" spans="2:23" x14ac:dyDescent="0.2">
      <c r="B186" s="8"/>
      <c r="C186" s="6"/>
      <c r="E186" s="6"/>
      <c r="F186" s="42"/>
      <c r="G186" s="28"/>
      <c r="J186" s="63"/>
      <c r="K186" s="6"/>
      <c r="L186" s="28"/>
      <c r="M186" s="32"/>
      <c r="N186" s="33"/>
      <c r="O186" s="6"/>
      <c r="P186" s="87"/>
      <c r="Q186" s="87"/>
      <c r="R186" s="87"/>
      <c r="S186" s="87"/>
      <c r="T186" s="6"/>
      <c r="U186" s="72"/>
      <c r="V186" s="73"/>
      <c r="W186" s="6"/>
    </row>
    <row r="187" spans="2:23" x14ac:dyDescent="0.2">
      <c r="B187" s="83"/>
      <c r="C187" s="34" t="s">
        <v>90</v>
      </c>
      <c r="E187" s="6"/>
      <c r="F187" s="42"/>
      <c r="G187" s="28"/>
      <c r="J187" s="63"/>
      <c r="K187" s="6"/>
      <c r="L187" s="28"/>
      <c r="M187" s="32"/>
      <c r="N187" s="33"/>
      <c r="O187" s="6"/>
      <c r="P187" s="87"/>
      <c r="Q187" s="87"/>
      <c r="R187" s="87"/>
      <c r="S187" s="87"/>
      <c r="T187" s="6"/>
      <c r="U187" s="72"/>
      <c r="V187" s="73"/>
      <c r="W187" s="6"/>
    </row>
    <row r="188" spans="2:23" x14ac:dyDescent="0.2">
      <c r="B188" s="8">
        <v>341</v>
      </c>
      <c r="C188" s="35" t="s">
        <v>22</v>
      </c>
      <c r="D188" s="26">
        <v>5393835.25</v>
      </c>
      <c r="E188" s="6"/>
      <c r="F188" s="36">
        <v>50770</v>
      </c>
      <c r="G188" s="26"/>
      <c r="H188" s="36" t="s">
        <v>88</v>
      </c>
      <c r="J188" s="37">
        <v>-1</v>
      </c>
      <c r="K188" s="6"/>
      <c r="L188" s="26">
        <v>185414</v>
      </c>
      <c r="M188" s="32"/>
      <c r="N188" s="38">
        <v>3.44</v>
      </c>
      <c r="O188" s="6"/>
      <c r="P188" s="130">
        <v>-7344.8674120547603</v>
      </c>
      <c r="Q188" s="130"/>
      <c r="R188" s="130">
        <v>-2.2239647101368938</v>
      </c>
      <c r="S188" s="130">
        <f t="shared" ref="S188:S193" si="34">SUM(P188:R188)</f>
        <v>-7347.0913767648972</v>
      </c>
      <c r="T188" s="6"/>
      <c r="U188" s="72" t="s">
        <v>193</v>
      </c>
      <c r="V188" s="73">
        <v>0.22239647101368937</v>
      </c>
      <c r="W188" s="6"/>
    </row>
    <row r="189" spans="2:23" x14ac:dyDescent="0.2">
      <c r="B189" s="8">
        <v>343</v>
      </c>
      <c r="C189" s="35" t="s">
        <v>80</v>
      </c>
      <c r="D189" s="26">
        <v>162203977.81</v>
      </c>
      <c r="E189" s="6"/>
      <c r="F189" s="36">
        <v>50770</v>
      </c>
      <c r="G189" s="26"/>
      <c r="H189" s="36" t="s">
        <v>89</v>
      </c>
      <c r="J189" s="37">
        <v>-1</v>
      </c>
      <c r="K189" s="6"/>
      <c r="L189" s="26">
        <v>5349265</v>
      </c>
      <c r="M189" s="32"/>
      <c r="N189" s="38">
        <v>3.3</v>
      </c>
      <c r="O189" s="6"/>
      <c r="P189" s="130">
        <v>-271261.03645905067</v>
      </c>
      <c r="Q189" s="130"/>
      <c r="R189" s="130">
        <v>-61.826218941805642</v>
      </c>
      <c r="S189" s="130">
        <f t="shared" si="34"/>
        <v>-271322.8626779925</v>
      </c>
      <c r="T189" s="6"/>
      <c r="U189" s="72" t="s">
        <v>193</v>
      </c>
      <c r="V189" s="73">
        <v>0.22239647101368937</v>
      </c>
      <c r="W189" s="6"/>
    </row>
    <row r="190" spans="2:23" x14ac:dyDescent="0.2">
      <c r="B190" s="8">
        <v>344</v>
      </c>
      <c r="C190" s="35" t="s">
        <v>82</v>
      </c>
      <c r="D190" s="26">
        <v>4484768.83</v>
      </c>
      <c r="E190" s="6"/>
      <c r="F190" s="36">
        <v>50770</v>
      </c>
      <c r="G190" s="26"/>
      <c r="H190" s="36" t="s">
        <v>89</v>
      </c>
      <c r="J190" s="37">
        <v>-1</v>
      </c>
      <c r="K190" s="6"/>
      <c r="L190" s="26">
        <v>148381</v>
      </c>
      <c r="M190" s="32"/>
      <c r="N190" s="38">
        <v>3.31</v>
      </c>
      <c r="O190" s="6"/>
      <c r="P190" s="130">
        <v>-7393.34985303544</v>
      </c>
      <c r="Q190" s="130"/>
      <c r="R190" s="130">
        <v>-1.7791717681095149</v>
      </c>
      <c r="S190" s="130">
        <f t="shared" si="34"/>
        <v>-7395.1290248035493</v>
      </c>
      <c r="T190" s="6"/>
      <c r="U190" s="72" t="s">
        <v>193</v>
      </c>
      <c r="V190" s="73">
        <v>0.22239647101368937</v>
      </c>
      <c r="W190" s="6"/>
    </row>
    <row r="191" spans="2:23" x14ac:dyDescent="0.2">
      <c r="B191" s="8">
        <v>345</v>
      </c>
      <c r="C191" s="4" t="s">
        <v>28</v>
      </c>
      <c r="D191" s="26">
        <v>9665018.5</v>
      </c>
      <c r="E191" s="6"/>
      <c r="F191" s="36">
        <v>50770</v>
      </c>
      <c r="G191" s="26"/>
      <c r="H191" s="36" t="s">
        <v>84</v>
      </c>
      <c r="J191" s="37">
        <v>0</v>
      </c>
      <c r="K191" s="6"/>
      <c r="L191" s="26">
        <v>312750</v>
      </c>
      <c r="M191" s="32"/>
      <c r="N191" s="38">
        <v>3.24</v>
      </c>
      <c r="O191" s="6"/>
      <c r="P191" s="130">
        <v>-16729.555689590241</v>
      </c>
      <c r="Q191" s="130"/>
      <c r="R191" s="130">
        <v>-769.26939323635156</v>
      </c>
      <c r="S191" s="130">
        <f t="shared" si="34"/>
        <v>-17498.825082826592</v>
      </c>
      <c r="T191" s="6"/>
      <c r="U191" s="72" t="s">
        <v>193</v>
      </c>
      <c r="V191" s="73">
        <v>0.22239647101368937</v>
      </c>
      <c r="W191" s="6"/>
    </row>
    <row r="192" spans="2:23" x14ac:dyDescent="0.2">
      <c r="B192" s="8">
        <v>346</v>
      </c>
      <c r="C192" s="35" t="s">
        <v>30</v>
      </c>
      <c r="D192" s="26">
        <v>172144.42</v>
      </c>
      <c r="E192" s="6"/>
      <c r="F192" s="36">
        <v>50770</v>
      </c>
      <c r="G192" s="26"/>
      <c r="H192" s="36" t="s">
        <v>84</v>
      </c>
      <c r="J192" s="37">
        <v>0</v>
      </c>
      <c r="K192" s="6"/>
      <c r="L192" s="26">
        <v>5519</v>
      </c>
      <c r="M192" s="32"/>
      <c r="N192" s="38">
        <v>3.21</v>
      </c>
      <c r="O192" s="6"/>
      <c r="P192" s="130">
        <v>-322.91974451352002</v>
      </c>
      <c r="Q192" s="130"/>
      <c r="R192" s="130">
        <v>-0.22239647101368937</v>
      </c>
      <c r="S192" s="130">
        <f t="shared" si="34"/>
        <v>-323.14214098453368</v>
      </c>
      <c r="T192" s="6"/>
      <c r="U192" s="72" t="s">
        <v>193</v>
      </c>
      <c r="V192" s="73">
        <v>0.22239647101368937</v>
      </c>
      <c r="W192" s="6"/>
    </row>
    <row r="193" spans="2:23" x14ac:dyDescent="0.2">
      <c r="B193" s="8"/>
      <c r="C193" s="67" t="s">
        <v>91</v>
      </c>
      <c r="D193" s="27">
        <f>SUM(D188:D192)</f>
        <v>181919744.81</v>
      </c>
      <c r="E193" s="39"/>
      <c r="F193" s="68"/>
      <c r="G193" s="26"/>
      <c r="J193" s="63"/>
      <c r="K193" s="39"/>
      <c r="L193" s="27">
        <f>SUM(L188:L192)</f>
        <v>6001329</v>
      </c>
      <c r="M193" s="32"/>
      <c r="N193" s="33">
        <v>3.3</v>
      </c>
      <c r="O193" s="6"/>
      <c r="P193" s="27">
        <f>SUM(P188:P192)</f>
        <v>-303051.72915824456</v>
      </c>
      <c r="Q193" s="132"/>
      <c r="R193" s="132">
        <v>-835.32114512741725</v>
      </c>
      <c r="S193" s="132">
        <f t="shared" si="34"/>
        <v>-303887.05030337197</v>
      </c>
      <c r="T193" s="6"/>
      <c r="U193" s="72"/>
      <c r="V193" s="73"/>
      <c r="W193" s="6"/>
    </row>
    <row r="194" spans="2:23" x14ac:dyDescent="0.2">
      <c r="B194" s="8"/>
      <c r="C194" s="6"/>
      <c r="E194" s="6"/>
      <c r="F194" s="42"/>
      <c r="G194" s="28"/>
      <c r="J194" s="63"/>
      <c r="K194" s="6"/>
      <c r="L194" s="28"/>
      <c r="M194" s="32"/>
      <c r="N194" s="33"/>
      <c r="O194" s="6"/>
      <c r="P194" s="87"/>
      <c r="Q194" s="87"/>
      <c r="R194" s="87"/>
      <c r="S194" s="87"/>
      <c r="T194" s="6"/>
      <c r="U194" s="72"/>
      <c r="V194" s="73"/>
      <c r="W194" s="6"/>
    </row>
    <row r="195" spans="2:23" x14ac:dyDescent="0.2">
      <c r="B195" s="83"/>
      <c r="C195" s="34" t="s">
        <v>92</v>
      </c>
      <c r="E195" s="6"/>
      <c r="F195" s="42"/>
      <c r="G195" s="28"/>
      <c r="J195" s="63"/>
      <c r="K195" s="6"/>
      <c r="L195" s="28"/>
      <c r="M195" s="32"/>
      <c r="N195" s="33"/>
      <c r="O195" s="6"/>
      <c r="P195" s="87"/>
      <c r="Q195" s="87"/>
      <c r="R195" s="87"/>
      <c r="S195" s="87"/>
      <c r="T195" s="6"/>
      <c r="U195" s="72"/>
      <c r="V195" s="73"/>
      <c r="W195" s="6"/>
    </row>
    <row r="196" spans="2:23" x14ac:dyDescent="0.2">
      <c r="B196" s="8">
        <v>341</v>
      </c>
      <c r="C196" s="35" t="s">
        <v>22</v>
      </c>
      <c r="D196" s="26">
        <v>4902328.22</v>
      </c>
      <c r="E196" s="6"/>
      <c r="F196" s="36">
        <v>50040</v>
      </c>
      <c r="G196" s="26"/>
      <c r="H196" s="36" t="s">
        <v>88</v>
      </c>
      <c r="J196" s="37">
        <v>-1</v>
      </c>
      <c r="K196" s="6"/>
      <c r="L196" s="26">
        <v>166335</v>
      </c>
      <c r="M196" s="32"/>
      <c r="N196" s="38">
        <v>3.39</v>
      </c>
      <c r="O196" s="6"/>
      <c r="P196" s="130">
        <v>-6178.8424668175803</v>
      </c>
      <c r="Q196" s="130"/>
      <c r="R196" s="130">
        <v>-3.113550594191651</v>
      </c>
      <c r="S196" s="130">
        <f t="shared" ref="S196:S201" si="35">SUM(P196:R196)</f>
        <v>-6181.9560174117723</v>
      </c>
      <c r="T196" s="6"/>
      <c r="U196" s="72" t="s">
        <v>193</v>
      </c>
      <c r="V196" s="73">
        <v>0.22239647101368937</v>
      </c>
      <c r="W196" s="6"/>
    </row>
    <row r="197" spans="2:23" x14ac:dyDescent="0.2">
      <c r="B197" s="8">
        <v>343</v>
      </c>
      <c r="C197" s="35" t="s">
        <v>80</v>
      </c>
      <c r="D197" s="26">
        <v>155858588.50999999</v>
      </c>
      <c r="E197" s="6"/>
      <c r="F197" s="36">
        <v>50040</v>
      </c>
      <c r="G197" s="26"/>
      <c r="H197" s="36" t="s">
        <v>89</v>
      </c>
      <c r="J197" s="37">
        <v>-1</v>
      </c>
      <c r="K197" s="6"/>
      <c r="L197" s="26">
        <v>5067490</v>
      </c>
      <c r="M197" s="32"/>
      <c r="N197" s="38">
        <v>3.25</v>
      </c>
      <c r="O197" s="6"/>
      <c r="P197" s="130">
        <v>-287133.03117423039</v>
      </c>
      <c r="Q197" s="130"/>
      <c r="R197" s="130">
        <v>-100.96799784021498</v>
      </c>
      <c r="S197" s="130">
        <f t="shared" si="35"/>
        <v>-287233.99917207059</v>
      </c>
      <c r="T197" s="6"/>
      <c r="U197" s="72" t="s">
        <v>193</v>
      </c>
      <c r="V197" s="73">
        <v>0.22239647101368937</v>
      </c>
      <c r="W197" s="6"/>
    </row>
    <row r="198" spans="2:23" x14ac:dyDescent="0.2">
      <c r="B198" s="8">
        <v>344</v>
      </c>
      <c r="C198" s="35" t="s">
        <v>82</v>
      </c>
      <c r="D198" s="26">
        <v>5435823.4800000004</v>
      </c>
      <c r="E198" s="6"/>
      <c r="F198" s="36">
        <v>50040</v>
      </c>
      <c r="G198" s="26"/>
      <c r="H198" s="36" t="s">
        <v>89</v>
      </c>
      <c r="J198" s="37">
        <v>-1</v>
      </c>
      <c r="K198" s="6"/>
      <c r="L198" s="26">
        <v>178222</v>
      </c>
      <c r="M198" s="32"/>
      <c r="N198" s="38">
        <v>3.28</v>
      </c>
      <c r="O198" s="6"/>
      <c r="P198" s="130">
        <v>-8233.5638990217212</v>
      </c>
      <c r="Q198" s="130"/>
      <c r="R198" s="130">
        <v>-3.3359470652053407</v>
      </c>
      <c r="S198" s="130">
        <f t="shared" si="35"/>
        <v>-8236.8998460869261</v>
      </c>
      <c r="T198" s="6"/>
      <c r="U198" s="72" t="s">
        <v>193</v>
      </c>
      <c r="V198" s="73">
        <v>0.22239647101368937</v>
      </c>
      <c r="W198" s="6"/>
    </row>
    <row r="199" spans="2:23" x14ac:dyDescent="0.2">
      <c r="B199" s="8">
        <v>345</v>
      </c>
      <c r="C199" s="4" t="s">
        <v>28</v>
      </c>
      <c r="D199" s="26">
        <v>9062847.5999999996</v>
      </c>
      <c r="E199" s="6"/>
      <c r="F199" s="36">
        <v>50040</v>
      </c>
      <c r="G199" s="26"/>
      <c r="H199" s="36" t="s">
        <v>84</v>
      </c>
      <c r="J199" s="37">
        <v>-1</v>
      </c>
      <c r="K199" s="6"/>
      <c r="L199" s="26">
        <v>292779</v>
      </c>
      <c r="M199" s="32"/>
      <c r="N199" s="38">
        <v>3.23</v>
      </c>
      <c r="O199" s="6"/>
      <c r="P199" s="130">
        <v>-14696.85151269384</v>
      </c>
      <c r="Q199" s="130"/>
      <c r="R199" s="130">
        <v>-5.7823082463559237</v>
      </c>
      <c r="S199" s="130">
        <f t="shared" si="35"/>
        <v>-14702.633820940197</v>
      </c>
      <c r="T199" s="6"/>
      <c r="U199" s="72" t="s">
        <v>193</v>
      </c>
      <c r="V199" s="73">
        <v>0.22239647101368937</v>
      </c>
      <c r="W199" s="6"/>
    </row>
    <row r="200" spans="2:23" x14ac:dyDescent="0.2">
      <c r="B200" s="8">
        <v>346</v>
      </c>
      <c r="C200" s="35" t="s">
        <v>30</v>
      </c>
      <c r="D200" s="26">
        <v>80941.25</v>
      </c>
      <c r="E200" s="6"/>
      <c r="F200" s="36">
        <v>50040</v>
      </c>
      <c r="G200" s="26"/>
      <c r="H200" s="36" t="s">
        <v>84</v>
      </c>
      <c r="J200" s="37">
        <v>0</v>
      </c>
      <c r="K200" s="6"/>
      <c r="L200" s="26">
        <v>2559</v>
      </c>
      <c r="M200" s="32"/>
      <c r="N200" s="38">
        <v>3.16</v>
      </c>
      <c r="O200" s="6"/>
      <c r="P200" s="130">
        <v>-137.21865176642001</v>
      </c>
      <c r="Q200" s="130"/>
      <c r="R200" s="130">
        <v>-6.4494976593969913</v>
      </c>
      <c r="S200" s="130">
        <f t="shared" si="35"/>
        <v>-143.66814942581701</v>
      </c>
      <c r="T200" s="6"/>
      <c r="U200" s="72" t="s">
        <v>193</v>
      </c>
      <c r="V200" s="73">
        <v>0.22239647101368937</v>
      </c>
      <c r="W200" s="6"/>
    </row>
    <row r="201" spans="2:23" x14ac:dyDescent="0.2">
      <c r="B201" s="8"/>
      <c r="C201" s="67" t="s">
        <v>93</v>
      </c>
      <c r="D201" s="27">
        <f>SUM(D196:D200)</f>
        <v>175340529.05999997</v>
      </c>
      <c r="E201" s="39"/>
      <c r="F201" s="68"/>
      <c r="G201" s="26"/>
      <c r="J201" s="63"/>
      <c r="K201" s="39"/>
      <c r="L201" s="27">
        <f>SUM(L196:L200)</f>
        <v>5707385</v>
      </c>
      <c r="M201" s="32"/>
      <c r="N201" s="33">
        <v>3.26</v>
      </c>
      <c r="O201" s="6"/>
      <c r="P201" s="27">
        <f>SUM(P196:P200)</f>
        <v>-316379.50770452997</v>
      </c>
      <c r="Q201" s="132"/>
      <c r="R201" s="132">
        <v>-119.64930140536489</v>
      </c>
      <c r="S201" s="132">
        <f t="shared" si="35"/>
        <v>-316499.15700593533</v>
      </c>
      <c r="T201" s="6"/>
      <c r="U201" s="72"/>
      <c r="V201" s="73"/>
      <c r="W201" s="6"/>
    </row>
    <row r="202" spans="2:23" x14ac:dyDescent="0.2">
      <c r="B202" s="8"/>
      <c r="C202" s="6"/>
      <c r="E202" s="6"/>
      <c r="F202" s="42"/>
      <c r="G202" s="28"/>
      <c r="J202" s="63"/>
      <c r="K202" s="6"/>
      <c r="L202" s="28"/>
      <c r="M202" s="32"/>
      <c r="N202" s="33"/>
      <c r="O202" s="6"/>
      <c r="P202" s="87"/>
      <c r="Q202" s="87"/>
      <c r="R202" s="87"/>
      <c r="S202" s="87"/>
      <c r="T202" s="6"/>
      <c r="U202" s="72"/>
      <c r="V202" s="73"/>
      <c r="W202" s="6"/>
    </row>
    <row r="203" spans="2:23" x14ac:dyDescent="0.2">
      <c r="B203" s="83"/>
      <c r="C203" s="34" t="s">
        <v>94</v>
      </c>
      <c r="E203" s="6"/>
      <c r="F203" s="42"/>
      <c r="G203" s="28"/>
      <c r="J203" s="63"/>
      <c r="K203" s="6"/>
      <c r="L203" s="28"/>
      <c r="M203" s="32"/>
      <c r="N203" s="33"/>
      <c r="O203" s="6"/>
      <c r="P203" s="87"/>
      <c r="Q203" s="87"/>
      <c r="R203" s="87"/>
      <c r="S203" s="87"/>
      <c r="T203" s="6"/>
      <c r="U203" s="72"/>
      <c r="V203" s="73"/>
      <c r="W203" s="6"/>
    </row>
    <row r="204" spans="2:23" x14ac:dyDescent="0.2">
      <c r="B204" s="8">
        <v>341</v>
      </c>
      <c r="C204" s="35" t="s">
        <v>22</v>
      </c>
      <c r="D204" s="26">
        <v>10120995.15</v>
      </c>
      <c r="E204" s="6"/>
      <c r="F204" s="36">
        <v>50405</v>
      </c>
      <c r="G204" s="26"/>
      <c r="H204" s="36" t="s">
        <v>88</v>
      </c>
      <c r="J204" s="37">
        <v>-1</v>
      </c>
      <c r="K204" s="6"/>
      <c r="L204" s="26">
        <v>350860</v>
      </c>
      <c r="M204" s="32"/>
      <c r="N204" s="38">
        <v>3.47</v>
      </c>
      <c r="O204" s="6"/>
      <c r="P204" s="130">
        <v>-13125.397714668681</v>
      </c>
      <c r="Q204" s="130"/>
      <c r="R204" s="130">
        <v>-4.892722362301166</v>
      </c>
      <c r="S204" s="130">
        <f>SUM(P204:R204)</f>
        <v>-13130.290437030983</v>
      </c>
      <c r="T204" s="6"/>
      <c r="U204" s="72" t="s">
        <v>193</v>
      </c>
      <c r="V204" s="73">
        <v>0.22239647101368937</v>
      </c>
      <c r="W204" s="6"/>
    </row>
    <row r="205" spans="2:23" x14ac:dyDescent="0.2">
      <c r="B205" s="8">
        <v>343</v>
      </c>
      <c r="C205" s="35" t="s">
        <v>80</v>
      </c>
      <c r="D205" s="26">
        <v>326573289.26999998</v>
      </c>
      <c r="E205" s="6"/>
      <c r="F205" s="36">
        <v>50405</v>
      </c>
      <c r="G205" s="26"/>
      <c r="H205" s="36" t="s">
        <v>89</v>
      </c>
      <c r="J205" s="37">
        <v>-1</v>
      </c>
      <c r="K205" s="6"/>
      <c r="L205" s="26">
        <v>10827307</v>
      </c>
      <c r="M205" s="32"/>
      <c r="N205" s="38">
        <v>3.32</v>
      </c>
      <c r="O205" s="6"/>
      <c r="P205" s="130">
        <v>-533352.66447024164</v>
      </c>
      <c r="Q205" s="130"/>
      <c r="R205" s="130">
        <v>-156.78951206465101</v>
      </c>
      <c r="S205" s="130">
        <f t="shared" ref="S205:S209" si="36">SUM(P205:R205)</f>
        <v>-533509.4539823063</v>
      </c>
      <c r="T205" s="6"/>
      <c r="U205" s="72" t="s">
        <v>193</v>
      </c>
      <c r="V205" s="73">
        <v>0.22239647101368937</v>
      </c>
      <c r="W205" s="6"/>
    </row>
    <row r="206" spans="2:23" x14ac:dyDescent="0.2">
      <c r="B206" s="8">
        <v>344</v>
      </c>
      <c r="C206" s="35" t="s">
        <v>82</v>
      </c>
      <c r="D206" s="26">
        <v>9332548.0700000003</v>
      </c>
      <c r="E206" s="6"/>
      <c r="F206" s="36">
        <v>50405</v>
      </c>
      <c r="G206" s="26"/>
      <c r="H206" s="36" t="s">
        <v>89</v>
      </c>
      <c r="J206" s="37">
        <v>-1</v>
      </c>
      <c r="K206" s="6"/>
      <c r="L206" s="26">
        <v>309590</v>
      </c>
      <c r="M206" s="32"/>
      <c r="N206" s="38">
        <v>3.32</v>
      </c>
      <c r="O206" s="6"/>
      <c r="P206" s="130">
        <v>-15202.13640218056</v>
      </c>
      <c r="Q206" s="130"/>
      <c r="R206" s="130">
        <v>-4.892722362301166</v>
      </c>
      <c r="S206" s="130">
        <f t="shared" si="36"/>
        <v>-15207.029124542862</v>
      </c>
      <c r="T206" s="6"/>
      <c r="U206" s="72" t="s">
        <v>193</v>
      </c>
      <c r="V206" s="73">
        <v>0.22239647101368937</v>
      </c>
      <c r="W206" s="6"/>
    </row>
    <row r="207" spans="2:23" x14ac:dyDescent="0.2">
      <c r="B207" s="8">
        <v>345</v>
      </c>
      <c r="C207" s="4" t="s">
        <v>28</v>
      </c>
      <c r="D207" s="26">
        <v>19689083.899999999</v>
      </c>
      <c r="E207" s="6"/>
      <c r="F207" s="36">
        <v>50405</v>
      </c>
      <c r="G207" s="26"/>
      <c r="H207" s="36" t="s">
        <v>84</v>
      </c>
      <c r="J207" s="37">
        <v>-1</v>
      </c>
      <c r="K207" s="6"/>
      <c r="L207" s="26">
        <v>644206</v>
      </c>
      <c r="M207" s="32"/>
      <c r="N207" s="38">
        <v>3.27</v>
      </c>
      <c r="O207" s="6"/>
      <c r="P207" s="130">
        <v>-34062.250736701601</v>
      </c>
      <c r="Q207" s="130"/>
      <c r="R207" s="130">
        <v>-9.3406517825749535</v>
      </c>
      <c r="S207" s="130">
        <f t="shared" si="36"/>
        <v>-34071.591388484172</v>
      </c>
      <c r="T207" s="6"/>
      <c r="U207" s="72" t="s">
        <v>193</v>
      </c>
      <c r="V207" s="73">
        <v>0.22239647101368937</v>
      </c>
      <c r="W207" s="6"/>
    </row>
    <row r="208" spans="2:23" x14ac:dyDescent="0.2">
      <c r="B208" s="8">
        <v>346</v>
      </c>
      <c r="C208" s="35" t="s">
        <v>30</v>
      </c>
      <c r="D208" s="26">
        <v>336792.74</v>
      </c>
      <c r="E208" s="6"/>
      <c r="F208" s="36">
        <v>50405</v>
      </c>
      <c r="G208" s="26"/>
      <c r="H208" s="36" t="s">
        <v>84</v>
      </c>
      <c r="J208" s="37">
        <v>0</v>
      </c>
      <c r="K208" s="6"/>
      <c r="L208" s="26">
        <v>10949</v>
      </c>
      <c r="M208" s="32"/>
      <c r="N208" s="38">
        <v>3.25</v>
      </c>
      <c r="O208" s="6"/>
      <c r="P208" s="130">
        <v>-571.33665540994002</v>
      </c>
      <c r="Q208" s="130"/>
      <c r="R208" s="130">
        <v>-27.132369463670102</v>
      </c>
      <c r="S208" s="130">
        <f t="shared" si="36"/>
        <v>-598.46902487361012</v>
      </c>
      <c r="T208" s="6"/>
      <c r="U208" s="72" t="s">
        <v>193</v>
      </c>
      <c r="V208" s="73">
        <v>0.22239647101368937</v>
      </c>
      <c r="W208" s="6"/>
    </row>
    <row r="209" spans="2:23" x14ac:dyDescent="0.2">
      <c r="B209" s="8"/>
      <c r="C209" s="67" t="s">
        <v>95</v>
      </c>
      <c r="D209" s="27">
        <f>SUM(D204:D208)</f>
        <v>366052709.12999994</v>
      </c>
      <c r="E209" s="39"/>
      <c r="F209" s="68"/>
      <c r="G209" s="26"/>
      <c r="J209" s="63"/>
      <c r="K209" s="39"/>
      <c r="L209" s="27">
        <f>SUM(L204:L208)</f>
        <v>12142912</v>
      </c>
      <c r="M209" s="32"/>
      <c r="N209" s="33">
        <v>3.32</v>
      </c>
      <c r="O209" s="6"/>
      <c r="P209" s="27">
        <f>SUM(P204:P208)</f>
        <v>-596313.78597920237</v>
      </c>
      <c r="Q209" s="132"/>
      <c r="R209" s="132">
        <v>-203.04797803549837</v>
      </c>
      <c r="S209" s="132">
        <f t="shared" si="36"/>
        <v>-596516.83395723789</v>
      </c>
      <c r="T209" s="6"/>
      <c r="U209" s="72"/>
      <c r="V209" s="73"/>
      <c r="W209" s="6"/>
    </row>
    <row r="210" spans="2:23" x14ac:dyDescent="0.2">
      <c r="B210" s="8"/>
      <c r="C210" s="6"/>
      <c r="E210" s="6"/>
      <c r="F210" s="42"/>
      <c r="G210" s="28"/>
      <c r="J210" s="63"/>
      <c r="K210" s="6"/>
      <c r="L210" s="28"/>
      <c r="M210" s="32"/>
      <c r="N210" s="33"/>
      <c r="O210" s="6"/>
      <c r="P210" s="87"/>
      <c r="Q210" s="87"/>
      <c r="R210" s="87"/>
      <c r="S210" s="87"/>
      <c r="T210" s="6"/>
      <c r="U210" s="72"/>
      <c r="V210" s="73"/>
      <c r="W210" s="6"/>
    </row>
    <row r="211" spans="2:23" x14ac:dyDescent="0.2">
      <c r="B211" s="8"/>
      <c r="C211" s="34" t="s">
        <v>96</v>
      </c>
      <c r="D211" s="26"/>
      <c r="E211" s="6"/>
      <c r="F211" s="42"/>
      <c r="G211" s="28"/>
      <c r="J211" s="63"/>
      <c r="K211" s="6"/>
      <c r="L211" s="28"/>
      <c r="M211" s="32"/>
      <c r="N211" s="33"/>
      <c r="O211" s="6"/>
      <c r="P211" s="87"/>
      <c r="Q211" s="87"/>
      <c r="R211" s="87"/>
      <c r="S211" s="87"/>
      <c r="T211" s="6"/>
      <c r="U211" s="72"/>
      <c r="V211" s="73"/>
      <c r="W211" s="6"/>
    </row>
    <row r="212" spans="2:23" x14ac:dyDescent="0.2">
      <c r="B212" s="8">
        <v>344</v>
      </c>
      <c r="C212" s="35" t="s">
        <v>97</v>
      </c>
      <c r="D212" s="26">
        <v>55680.49</v>
      </c>
      <c r="E212" s="6"/>
      <c r="F212" s="42">
        <v>42369</v>
      </c>
      <c r="G212" s="28"/>
      <c r="H212" s="6" t="s">
        <v>79</v>
      </c>
      <c r="J212" s="63">
        <v>0</v>
      </c>
      <c r="K212" s="6"/>
      <c r="L212" s="28">
        <v>0</v>
      </c>
      <c r="M212" s="32"/>
      <c r="N212" s="33">
        <v>0</v>
      </c>
      <c r="O212" s="6"/>
      <c r="P212" s="130">
        <v>-709.88962800000002</v>
      </c>
      <c r="Q212" s="130"/>
      <c r="R212" s="130"/>
      <c r="S212" s="130">
        <f t="shared" ref="S212" si="37">SUM(P212:R212)</f>
        <v>-709.88962800000002</v>
      </c>
      <c r="T212" s="6"/>
      <c r="U212" s="72"/>
      <c r="V212" s="73"/>
      <c r="W212" s="6"/>
    </row>
    <row r="213" spans="2:23" x14ac:dyDescent="0.2">
      <c r="B213" s="8"/>
      <c r="C213" s="67" t="s">
        <v>98</v>
      </c>
      <c r="D213" s="29">
        <f>SUM(D212:D212)</f>
        <v>55680.49</v>
      </c>
      <c r="E213" s="6"/>
      <c r="F213" s="42"/>
      <c r="G213" s="28"/>
      <c r="J213" s="63"/>
      <c r="K213" s="6"/>
      <c r="L213" s="29">
        <f>SUM(L212:L212)</f>
        <v>0</v>
      </c>
      <c r="M213" s="32"/>
      <c r="N213" s="33"/>
      <c r="O213" s="6"/>
      <c r="P213" s="29">
        <f t="shared" ref="P213" si="38">SUM(P212:P212)</f>
        <v>-709.88962800000002</v>
      </c>
      <c r="Q213" s="29"/>
      <c r="R213" s="29"/>
      <c r="S213" s="29">
        <f t="shared" ref="S213" si="39">SUM(S212:S212)</f>
        <v>-709.88962800000002</v>
      </c>
      <c r="T213" s="6"/>
      <c r="U213" s="72"/>
      <c r="V213" s="73"/>
      <c r="W213" s="6"/>
    </row>
    <row r="214" spans="2:23" x14ac:dyDescent="0.2">
      <c r="B214" s="8"/>
      <c r="C214" s="6"/>
      <c r="E214" s="6"/>
      <c r="F214" s="42"/>
      <c r="G214" s="28"/>
      <c r="J214" s="63"/>
      <c r="K214" s="6"/>
      <c r="L214" s="28"/>
      <c r="M214" s="32"/>
      <c r="N214" s="33"/>
      <c r="O214" s="6"/>
      <c r="P214" s="87"/>
      <c r="Q214" s="87"/>
      <c r="R214" s="87"/>
      <c r="S214" s="87"/>
      <c r="T214" s="6"/>
      <c r="U214" s="72"/>
      <c r="V214" s="73"/>
      <c r="W214" s="6"/>
    </row>
    <row r="215" spans="2:23" x14ac:dyDescent="0.2">
      <c r="B215" s="8"/>
      <c r="C215" s="34" t="s">
        <v>99</v>
      </c>
      <c r="D215" s="26"/>
      <c r="E215" s="39"/>
      <c r="F215" s="68"/>
      <c r="G215" s="26"/>
      <c r="J215" s="63"/>
      <c r="K215" s="39"/>
      <c r="L215" s="26"/>
      <c r="M215" s="32"/>
      <c r="N215" s="33"/>
      <c r="O215" s="6"/>
      <c r="P215" s="87"/>
      <c r="Q215" s="87"/>
      <c r="R215" s="87"/>
      <c r="S215" s="87"/>
      <c r="T215" s="6"/>
      <c r="U215" s="6"/>
      <c r="V215" s="6"/>
      <c r="W215" s="6"/>
    </row>
    <row r="216" spans="2:23" x14ac:dyDescent="0.2">
      <c r="B216" s="8">
        <v>344</v>
      </c>
      <c r="C216" s="35" t="s">
        <v>101</v>
      </c>
      <c r="D216" s="31">
        <v>845205.14</v>
      </c>
      <c r="E216" s="6"/>
      <c r="F216" s="36" t="s">
        <v>100</v>
      </c>
      <c r="G216" s="26"/>
      <c r="H216" s="36" t="s">
        <v>79</v>
      </c>
      <c r="J216" s="37">
        <v>-5</v>
      </c>
      <c r="K216" s="6"/>
      <c r="L216" s="31">
        <v>15200</v>
      </c>
      <c r="M216" s="32"/>
      <c r="N216" s="38">
        <v>1.8</v>
      </c>
      <c r="O216" s="6"/>
      <c r="P216" s="31">
        <v>-6018.0492899999999</v>
      </c>
      <c r="Q216" s="31"/>
      <c r="R216" s="31"/>
      <c r="S216" s="130">
        <f t="shared" ref="S216" si="40">SUM(P216:R216)</f>
        <v>-6018.0492899999999</v>
      </c>
      <c r="T216" s="6"/>
      <c r="U216" s="6"/>
      <c r="V216" s="6"/>
      <c r="W216" s="6"/>
    </row>
    <row r="217" spans="2:23" x14ac:dyDescent="0.2">
      <c r="B217" s="8"/>
      <c r="C217" s="67" t="s">
        <v>102</v>
      </c>
      <c r="D217" s="29">
        <f>SUM(D216:D216)</f>
        <v>845205.14</v>
      </c>
      <c r="E217" s="6"/>
      <c r="F217" s="36"/>
      <c r="G217" s="26"/>
      <c r="J217" s="37"/>
      <c r="K217" s="6"/>
      <c r="L217" s="29">
        <f>SUM(L216:L216)</f>
        <v>15200</v>
      </c>
      <c r="M217" s="32"/>
      <c r="N217" s="33">
        <v>1.7</v>
      </c>
      <c r="O217" s="6"/>
      <c r="P217" s="29">
        <f t="shared" ref="P217:S217" si="41">SUM(P216:P216)</f>
        <v>-6018.0492899999999</v>
      </c>
      <c r="Q217" s="29"/>
      <c r="R217" s="29"/>
      <c r="S217" s="29">
        <f t="shared" si="41"/>
        <v>-6018.0492899999999</v>
      </c>
      <c r="T217" s="6"/>
      <c r="U217" s="6"/>
      <c r="V217" s="6"/>
      <c r="W217" s="6"/>
    </row>
    <row r="218" spans="2:23" x14ac:dyDescent="0.2">
      <c r="B218" s="8"/>
      <c r="C218" s="6"/>
      <c r="D218" s="40"/>
      <c r="E218" s="76"/>
      <c r="F218" s="68"/>
      <c r="G218" s="26"/>
      <c r="H218" s="39"/>
      <c r="I218" s="39"/>
      <c r="J218" s="37"/>
      <c r="K218" s="76"/>
      <c r="L218" s="40"/>
      <c r="M218" s="75"/>
      <c r="N218" s="38"/>
      <c r="O218" s="39"/>
      <c r="P218" s="26"/>
      <c r="Q218" s="26"/>
      <c r="R218" s="26"/>
      <c r="S218" s="26"/>
      <c r="T218" s="6"/>
      <c r="U218" s="6"/>
      <c r="V218" s="6"/>
      <c r="W218" s="6"/>
    </row>
    <row r="219" spans="2:23" x14ac:dyDescent="0.2">
      <c r="B219" s="8"/>
      <c r="C219" s="6"/>
      <c r="D219" s="30"/>
      <c r="E219" s="76"/>
      <c r="F219" s="68"/>
      <c r="G219" s="26"/>
      <c r="J219" s="63"/>
      <c r="K219" s="76"/>
      <c r="L219" s="30"/>
      <c r="M219" s="32"/>
      <c r="N219" s="33"/>
      <c r="O219" s="6"/>
      <c r="P219" s="30"/>
      <c r="Q219" s="30"/>
      <c r="R219" s="30"/>
      <c r="S219" s="30"/>
      <c r="T219" s="6"/>
      <c r="U219" s="6"/>
      <c r="V219" s="6"/>
      <c r="W219" s="6"/>
    </row>
    <row r="220" spans="2:23" x14ac:dyDescent="0.2">
      <c r="B220" s="8"/>
      <c r="C220" s="6"/>
      <c r="D220" s="26"/>
      <c r="E220" s="6"/>
      <c r="F220" s="68"/>
      <c r="G220" s="26"/>
      <c r="J220" s="63"/>
      <c r="K220" s="6"/>
      <c r="L220" s="26"/>
      <c r="M220" s="32"/>
      <c r="N220" s="33"/>
      <c r="O220" s="6"/>
      <c r="P220" s="26"/>
      <c r="Q220" s="26"/>
      <c r="R220" s="26"/>
      <c r="S220" s="26"/>
      <c r="T220" s="6"/>
      <c r="U220" s="6"/>
      <c r="V220" s="6"/>
      <c r="W220" s="6"/>
    </row>
    <row r="221" spans="2:23" x14ac:dyDescent="0.2">
      <c r="B221" s="65" t="s">
        <v>103</v>
      </c>
      <c r="C221" s="52"/>
      <c r="D221" s="26"/>
      <c r="E221" s="6"/>
      <c r="F221" s="68"/>
      <c r="G221" s="26"/>
      <c r="J221" s="63"/>
      <c r="K221" s="6"/>
      <c r="L221" s="26"/>
      <c r="M221" s="32"/>
      <c r="N221" s="33"/>
      <c r="O221" s="6"/>
      <c r="P221" s="26"/>
      <c r="Q221" s="26"/>
      <c r="R221" s="26"/>
      <c r="S221" s="26"/>
      <c r="T221" s="6"/>
      <c r="U221" s="6"/>
      <c r="V221" s="6"/>
      <c r="W221" s="6"/>
    </row>
    <row r="222" spans="2:23" ht="12.75" customHeight="1" x14ac:dyDescent="0.2">
      <c r="B222" s="8">
        <v>350.2</v>
      </c>
      <c r="C222" s="35" t="s">
        <v>104</v>
      </c>
      <c r="D222" s="26">
        <v>144659565.44</v>
      </c>
      <c r="E222" s="6"/>
      <c r="F222" s="36" t="s">
        <v>100</v>
      </c>
      <c r="G222" s="26"/>
      <c r="H222" s="36" t="s">
        <v>105</v>
      </c>
      <c r="J222" s="37">
        <v>0</v>
      </c>
      <c r="K222" s="6"/>
      <c r="L222" s="26">
        <v>1837176.48</v>
      </c>
      <c r="M222" s="32"/>
      <c r="N222" s="38">
        <v>1.27</v>
      </c>
      <c r="O222" s="6"/>
      <c r="P222" s="130"/>
      <c r="Q222" s="130">
        <f>+'Transmission Plant'!H10</f>
        <v>-992.11663993526645</v>
      </c>
      <c r="R222" s="130">
        <f>+'Transmission Plant'!H23</f>
        <v>1175.637117046723</v>
      </c>
      <c r="S222" s="130"/>
      <c r="T222" s="6"/>
      <c r="V222" s="141" t="s">
        <v>211</v>
      </c>
      <c r="W222" s="6"/>
    </row>
    <row r="223" spans="2:23" x14ac:dyDescent="0.2">
      <c r="B223" s="8">
        <v>352</v>
      </c>
      <c r="C223" s="35" t="s">
        <v>22</v>
      </c>
      <c r="D223" s="26">
        <v>161875086.94999999</v>
      </c>
      <c r="E223" s="6"/>
      <c r="F223" s="36" t="s">
        <v>100</v>
      </c>
      <c r="G223" s="26"/>
      <c r="H223" s="36" t="s">
        <v>29</v>
      </c>
      <c r="J223" s="37">
        <v>-10</v>
      </c>
      <c r="K223" s="6"/>
      <c r="L223" s="26">
        <v>2298626.23</v>
      </c>
      <c r="M223" s="32"/>
      <c r="N223" s="38">
        <v>1.42</v>
      </c>
      <c r="O223" s="6"/>
      <c r="P223" s="130"/>
      <c r="Q223" s="130">
        <f>+'Transmission Plant'!H11</f>
        <v>-629.82852535822201</v>
      </c>
      <c r="R223" s="130">
        <f>+'Transmission Plant'!H24</f>
        <v>-1002.088924920106</v>
      </c>
      <c r="S223" s="130"/>
      <c r="T223" s="6"/>
      <c r="U223" s="6"/>
      <c r="V223" s="6"/>
      <c r="W223" s="6"/>
    </row>
    <row r="224" spans="2:23" x14ac:dyDescent="0.2">
      <c r="B224" s="8">
        <v>353</v>
      </c>
      <c r="C224" s="35" t="s">
        <v>106</v>
      </c>
      <c r="D224" s="26">
        <v>1889580072.73</v>
      </c>
      <c r="E224" s="6"/>
      <c r="F224" s="36" t="s">
        <v>100</v>
      </c>
      <c r="G224" s="26"/>
      <c r="H224" s="36" t="s">
        <v>107</v>
      </c>
      <c r="J224" s="37">
        <v>-5</v>
      </c>
      <c r="K224" s="6"/>
      <c r="L224" s="26">
        <v>32878693.27</v>
      </c>
      <c r="M224" s="32"/>
      <c r="N224" s="38">
        <v>1.74</v>
      </c>
      <c r="O224" s="6"/>
      <c r="P224" s="130"/>
      <c r="Q224" s="130">
        <f>+'Transmission Plant'!H12</f>
        <v>-26506.888661315235</v>
      </c>
      <c r="R224" s="130">
        <f>+'Transmission Plant'!H25</f>
        <v>-17377.747087056639</v>
      </c>
      <c r="S224" s="130"/>
      <c r="T224" s="6"/>
      <c r="U224" s="6"/>
      <c r="V224" s="6"/>
      <c r="W224" s="6"/>
    </row>
    <row r="225" spans="2:23" x14ac:dyDescent="0.2">
      <c r="B225" s="8">
        <v>353.7</v>
      </c>
      <c r="C225" s="35" t="s">
        <v>108</v>
      </c>
      <c r="D225" s="26"/>
      <c r="E225" s="6"/>
      <c r="F225" s="36"/>
      <c r="G225" s="26"/>
      <c r="H225" s="36"/>
      <c r="J225" s="37"/>
      <c r="K225" s="6"/>
      <c r="L225" s="26"/>
      <c r="M225" s="32"/>
      <c r="N225" s="38"/>
      <c r="O225" s="6"/>
      <c r="P225" s="130"/>
      <c r="Q225" s="130">
        <f>+'Transmission Plant'!H13</f>
        <v>-34634.208791624325</v>
      </c>
      <c r="R225" s="130">
        <f>+'Transmission Plant'!H26</f>
        <v>0</v>
      </c>
      <c r="S225" s="130"/>
      <c r="T225" s="6"/>
      <c r="U225" s="6"/>
      <c r="V225" s="6"/>
      <c r="W225" s="6"/>
    </row>
    <row r="226" spans="2:23" x14ac:dyDescent="0.2">
      <c r="B226" s="8">
        <v>354</v>
      </c>
      <c r="C226" s="35" t="s">
        <v>109</v>
      </c>
      <c r="D226" s="26">
        <v>1223124758.03</v>
      </c>
      <c r="E226" s="6"/>
      <c r="F226" s="36" t="s">
        <v>100</v>
      </c>
      <c r="G226" s="26"/>
      <c r="H226" s="36" t="s">
        <v>110</v>
      </c>
      <c r="J226" s="37">
        <v>-10</v>
      </c>
      <c r="K226" s="6"/>
      <c r="L226" s="26">
        <v>18713808.800000001</v>
      </c>
      <c r="M226" s="32"/>
      <c r="N226" s="38">
        <v>1.53</v>
      </c>
      <c r="O226" s="6"/>
      <c r="P226" s="130"/>
      <c r="Q226" s="130">
        <f>+'Transmission Plant'!H14</f>
        <v>-7454.8729703074259</v>
      </c>
      <c r="R226" s="130">
        <f>+'Transmission Plant'!H27</f>
        <v>-17687.280227010058</v>
      </c>
      <c r="S226" s="130"/>
      <c r="T226" s="6"/>
      <c r="U226" s="6"/>
      <c r="V226" s="6"/>
      <c r="W226" s="6"/>
    </row>
    <row r="227" spans="2:23" x14ac:dyDescent="0.2">
      <c r="B227" s="8">
        <v>355</v>
      </c>
      <c r="C227" s="35" t="s">
        <v>111</v>
      </c>
      <c r="D227" s="26">
        <v>731547357.88999999</v>
      </c>
      <c r="E227" s="6"/>
      <c r="F227" s="36" t="s">
        <v>100</v>
      </c>
      <c r="G227" s="26"/>
      <c r="H227" s="36" t="s">
        <v>112</v>
      </c>
      <c r="J227" s="37">
        <v>-40</v>
      </c>
      <c r="K227" s="6"/>
      <c r="L227" s="26">
        <v>15947732.4</v>
      </c>
      <c r="M227" s="32"/>
      <c r="N227" s="38">
        <v>2.1800000000000002</v>
      </c>
      <c r="O227" s="6"/>
      <c r="P227" s="130"/>
      <c r="Q227" s="130">
        <f>+'Transmission Plant'!H15</f>
        <v>-9713.1256444683913</v>
      </c>
      <c r="R227" s="130">
        <f>+'Transmission Plant'!H28</f>
        <v>3586.1114283500633</v>
      </c>
      <c r="S227" s="130"/>
      <c r="T227" s="6"/>
      <c r="U227" s="6"/>
      <c r="V227" s="6"/>
      <c r="W227" s="6"/>
    </row>
    <row r="228" spans="2:23" x14ac:dyDescent="0.2">
      <c r="B228" s="8">
        <v>356</v>
      </c>
      <c r="C228" s="35" t="s">
        <v>113</v>
      </c>
      <c r="D228" s="26">
        <v>1087435404.46</v>
      </c>
      <c r="E228" s="6"/>
      <c r="F228" s="36" t="s">
        <v>100</v>
      </c>
      <c r="G228" s="26"/>
      <c r="H228" s="36" t="s">
        <v>114</v>
      </c>
      <c r="J228" s="37">
        <v>-30</v>
      </c>
      <c r="K228" s="6"/>
      <c r="L228" s="26">
        <v>20443785.600000001</v>
      </c>
      <c r="M228" s="32"/>
      <c r="N228" s="38">
        <v>1.88</v>
      </c>
      <c r="O228" s="6"/>
      <c r="P228" s="130"/>
      <c r="Q228" s="130">
        <f>+'Transmission Plant'!H16</f>
        <v>-71232.619510434612</v>
      </c>
      <c r="R228" s="130">
        <f>+'Transmission Plant'!H29</f>
        <v>-10999.138486817799</v>
      </c>
      <c r="S228" s="130"/>
      <c r="T228" s="6"/>
      <c r="U228" s="6"/>
      <c r="V228" s="6"/>
      <c r="W228" s="6"/>
    </row>
    <row r="229" spans="2:23" x14ac:dyDescent="0.2">
      <c r="B229" s="8">
        <v>357</v>
      </c>
      <c r="C229" s="35" t="s">
        <v>115</v>
      </c>
      <c r="D229" s="26">
        <v>3235729.73</v>
      </c>
      <c r="E229" s="6"/>
      <c r="F229" s="36" t="s">
        <v>100</v>
      </c>
      <c r="G229" s="26"/>
      <c r="H229" s="36" t="s">
        <v>112</v>
      </c>
      <c r="J229" s="37">
        <v>0</v>
      </c>
      <c r="K229" s="6"/>
      <c r="L229" s="26">
        <v>51771.68</v>
      </c>
      <c r="M229" s="32"/>
      <c r="N229" s="38">
        <v>1.6</v>
      </c>
      <c r="O229" s="6"/>
      <c r="P229" s="130"/>
      <c r="Q229" s="130">
        <f>+'Transmission Plant'!H17</f>
        <v>-21.04183635115238</v>
      </c>
      <c r="R229" s="130">
        <f>+'Transmission Plant'!H30</f>
        <v>5.9250006991041673</v>
      </c>
      <c r="S229" s="130"/>
      <c r="T229" s="6"/>
      <c r="U229" s="6"/>
      <c r="V229" s="6"/>
      <c r="W229" s="6"/>
    </row>
    <row r="230" spans="2:23" x14ac:dyDescent="0.2">
      <c r="B230" s="8">
        <v>358</v>
      </c>
      <c r="C230" s="35" t="s">
        <v>116</v>
      </c>
      <c r="D230" s="26">
        <v>7410861.2699999996</v>
      </c>
      <c r="E230" s="6"/>
      <c r="F230" s="36" t="s">
        <v>100</v>
      </c>
      <c r="G230" s="26"/>
      <c r="H230" s="36" t="s">
        <v>112</v>
      </c>
      <c r="J230" s="37">
        <v>-5</v>
      </c>
      <c r="K230" s="6"/>
      <c r="L230" s="26">
        <v>123020.3</v>
      </c>
      <c r="M230" s="32"/>
      <c r="N230" s="38">
        <v>1.66</v>
      </c>
      <c r="O230" s="6"/>
      <c r="P230" s="130"/>
      <c r="Q230" s="130">
        <f>+'Transmission Plant'!H18</f>
        <v>-60.807340641889503</v>
      </c>
      <c r="R230" s="130">
        <f>+'Transmission Plant'!H31</f>
        <v>-27.621868227063416</v>
      </c>
      <c r="S230" s="130"/>
      <c r="T230" s="6"/>
      <c r="U230" s="6"/>
      <c r="V230" s="6"/>
      <c r="W230" s="6"/>
    </row>
    <row r="231" spans="2:23" x14ac:dyDescent="0.2">
      <c r="B231" s="8">
        <v>359</v>
      </c>
      <c r="C231" s="35" t="s">
        <v>117</v>
      </c>
      <c r="D231" s="26">
        <v>11575387.130000001</v>
      </c>
      <c r="E231" s="6"/>
      <c r="F231" s="36" t="s">
        <v>100</v>
      </c>
      <c r="G231" s="26"/>
      <c r="H231" s="36" t="s">
        <v>118</v>
      </c>
      <c r="J231" s="37">
        <v>0</v>
      </c>
      <c r="K231" s="6"/>
      <c r="L231" s="26">
        <v>152795.10999999999</v>
      </c>
      <c r="M231" s="32"/>
      <c r="N231" s="38">
        <v>1.32</v>
      </c>
      <c r="O231" s="6"/>
      <c r="P231" s="130"/>
      <c r="Q231" s="130">
        <f>+'Transmission Plant'!H19</f>
        <v>-119.29651287221137</v>
      </c>
      <c r="R231" s="130">
        <f>+'Transmission Plant'!H32</f>
        <v>36.800031930400159</v>
      </c>
      <c r="S231" s="130"/>
      <c r="T231" s="6"/>
      <c r="U231" s="6"/>
      <c r="V231" s="6"/>
      <c r="W231" s="6"/>
    </row>
    <row r="232" spans="2:23" x14ac:dyDescent="0.2">
      <c r="B232" s="8"/>
      <c r="C232" s="74" t="s">
        <v>119</v>
      </c>
      <c r="D232" s="40">
        <f>SUM(D222:D231)</f>
        <v>5260444223.6300001</v>
      </c>
      <c r="E232" s="76"/>
      <c r="F232" s="68"/>
      <c r="G232" s="26"/>
      <c r="J232" s="63"/>
      <c r="K232" s="76"/>
      <c r="L232" s="40">
        <f>SUM(L222:L231)</f>
        <v>92447409.870000005</v>
      </c>
      <c r="M232" s="77"/>
      <c r="N232" s="78">
        <v>1.76</v>
      </c>
      <c r="O232" s="6"/>
      <c r="P232" s="136">
        <v>-285012</v>
      </c>
      <c r="Q232" s="136">
        <f>SUM(Q222:Q231)</f>
        <v>-151364.80643330872</v>
      </c>
      <c r="R232" s="136">
        <f>SUM(R222:R231)</f>
        <v>-42289.403016005374</v>
      </c>
      <c r="S232" s="136">
        <f>SUM(P232:R232)</f>
        <v>-478666.2094493141</v>
      </c>
      <c r="T232" s="6"/>
      <c r="U232" s="6"/>
      <c r="V232" s="6"/>
      <c r="W232" s="6"/>
    </row>
    <row r="233" spans="2:23" x14ac:dyDescent="0.2">
      <c r="B233" s="8"/>
      <c r="C233" s="74"/>
      <c r="D233" s="26"/>
      <c r="E233" s="39"/>
      <c r="F233" s="68"/>
      <c r="G233" s="26"/>
      <c r="J233" s="63"/>
      <c r="K233" s="39"/>
      <c r="L233" s="26"/>
      <c r="M233" s="32"/>
      <c r="N233" s="33"/>
      <c r="O233" s="6"/>
      <c r="P233" s="26"/>
      <c r="Q233" s="26"/>
      <c r="R233" s="26"/>
      <c r="S233" s="26"/>
      <c r="T233" s="6"/>
      <c r="U233" s="6"/>
      <c r="V233" s="6"/>
      <c r="W233" s="6"/>
    </row>
    <row r="234" spans="2:23" x14ac:dyDescent="0.2">
      <c r="B234" s="8"/>
      <c r="C234" s="6"/>
      <c r="D234" s="26"/>
      <c r="E234" s="6"/>
      <c r="F234" s="68"/>
      <c r="G234" s="26"/>
      <c r="J234" s="63"/>
      <c r="K234" s="6"/>
      <c r="L234" s="26"/>
      <c r="M234" s="32"/>
      <c r="N234" s="33"/>
      <c r="O234" s="6"/>
      <c r="P234" s="26"/>
      <c r="Q234" s="26"/>
      <c r="R234" s="26"/>
      <c r="S234" s="26"/>
      <c r="T234" s="6"/>
      <c r="U234" s="6"/>
      <c r="V234" s="6"/>
      <c r="W234" s="6"/>
    </row>
    <row r="235" spans="2:23" x14ac:dyDescent="0.2">
      <c r="B235" s="8"/>
      <c r="C235" s="6"/>
      <c r="D235" s="26"/>
      <c r="E235" s="6"/>
      <c r="F235" s="68"/>
      <c r="G235" s="26"/>
      <c r="J235" s="63"/>
      <c r="K235" s="6"/>
      <c r="L235" s="26"/>
      <c r="M235" s="32"/>
      <c r="N235" s="33"/>
      <c r="O235" s="6"/>
      <c r="P235" s="26"/>
      <c r="Q235" s="26"/>
      <c r="R235" s="26"/>
      <c r="S235" s="26"/>
      <c r="T235" s="6"/>
      <c r="U235" s="6"/>
      <c r="V235" s="6"/>
      <c r="W235" s="6"/>
    </row>
    <row r="236" spans="2:23" x14ac:dyDescent="0.2">
      <c r="B236" s="9"/>
      <c r="C236" s="85" t="s">
        <v>129</v>
      </c>
      <c r="D236" s="26"/>
      <c r="E236" s="6"/>
      <c r="F236" s="68"/>
      <c r="G236" s="26"/>
      <c r="J236" s="63"/>
      <c r="K236" s="6"/>
      <c r="L236" s="26"/>
      <c r="M236" s="32"/>
      <c r="N236" s="33"/>
      <c r="O236" s="6"/>
      <c r="P236" s="26"/>
      <c r="Q236" s="26"/>
      <c r="R236" s="26"/>
      <c r="S236" s="26"/>
      <c r="T236" s="6"/>
      <c r="U236" s="6"/>
      <c r="V236" s="6"/>
      <c r="W236" s="6"/>
    </row>
    <row r="237" spans="2:23" x14ac:dyDescent="0.2">
      <c r="B237" s="8">
        <v>360.2</v>
      </c>
      <c r="C237" s="35" t="s">
        <v>104</v>
      </c>
      <c r="D237" s="26">
        <v>240139.29</v>
      </c>
      <c r="E237" s="6"/>
      <c r="F237" s="36" t="s">
        <v>100</v>
      </c>
      <c r="G237" s="26"/>
      <c r="H237" s="36" t="s">
        <v>130</v>
      </c>
      <c r="J237" s="37">
        <v>0</v>
      </c>
      <c r="K237" s="6"/>
      <c r="L237" s="26">
        <v>3913</v>
      </c>
      <c r="M237" s="32"/>
      <c r="N237" s="38">
        <v>1.63</v>
      </c>
      <c r="O237" s="6"/>
      <c r="P237" s="130">
        <v>-578</v>
      </c>
      <c r="Q237" s="130"/>
      <c r="R237" s="130">
        <v>-16</v>
      </c>
      <c r="S237" s="130">
        <f>SUM(P237:R237)</f>
        <v>-594</v>
      </c>
      <c r="T237" s="6"/>
      <c r="U237" s="72" t="s">
        <v>196</v>
      </c>
      <c r="V237" s="73">
        <v>1</v>
      </c>
      <c r="W237" s="6"/>
    </row>
    <row r="238" spans="2:23" x14ac:dyDescent="0.2">
      <c r="B238" s="8">
        <v>361</v>
      </c>
      <c r="C238" s="35" t="s">
        <v>22</v>
      </c>
      <c r="D238" s="26">
        <v>2266938.88</v>
      </c>
      <c r="E238" s="6"/>
      <c r="F238" s="36" t="s">
        <v>100</v>
      </c>
      <c r="G238" s="26"/>
      <c r="H238" s="36" t="s">
        <v>112</v>
      </c>
      <c r="J238" s="37">
        <v>-5</v>
      </c>
      <c r="K238" s="6"/>
      <c r="L238" s="26">
        <v>37251</v>
      </c>
      <c r="M238" s="32"/>
      <c r="N238" s="38">
        <v>1.64</v>
      </c>
      <c r="O238" s="6"/>
      <c r="P238" s="130">
        <v>-1880</v>
      </c>
      <c r="Q238" s="130"/>
      <c r="R238" s="130">
        <v>-43</v>
      </c>
      <c r="S238" s="130">
        <f t="shared" ref="S238:S250" si="42">SUM(P238:R238)</f>
        <v>-1923</v>
      </c>
      <c r="T238" s="6"/>
      <c r="U238" s="72" t="s">
        <v>196</v>
      </c>
      <c r="V238" s="73">
        <v>1</v>
      </c>
      <c r="W238" s="6"/>
    </row>
    <row r="239" spans="2:23" x14ac:dyDescent="0.2">
      <c r="B239" s="8">
        <v>362</v>
      </c>
      <c r="C239" s="35" t="s">
        <v>106</v>
      </c>
      <c r="D239" s="26">
        <v>47937084.329999998</v>
      </c>
      <c r="E239" s="6"/>
      <c r="F239" s="36" t="s">
        <v>100</v>
      </c>
      <c r="G239" s="26"/>
      <c r="H239" s="36" t="s">
        <v>131</v>
      </c>
      <c r="J239" s="37">
        <v>-20</v>
      </c>
      <c r="K239" s="6"/>
      <c r="L239" s="26">
        <v>1027674</v>
      </c>
      <c r="M239" s="32"/>
      <c r="N239" s="38">
        <v>2.14</v>
      </c>
      <c r="O239" s="6"/>
      <c r="P239" s="130">
        <v>46573</v>
      </c>
      <c r="Q239" s="130"/>
      <c r="R239" s="130">
        <v>18955</v>
      </c>
      <c r="S239" s="130">
        <f t="shared" si="42"/>
        <v>65528</v>
      </c>
      <c r="T239" s="6"/>
      <c r="U239" s="72" t="s">
        <v>196</v>
      </c>
      <c r="V239" s="73">
        <v>1</v>
      </c>
      <c r="W239" s="6"/>
    </row>
    <row r="240" spans="2:23" x14ac:dyDescent="0.2">
      <c r="B240" s="8">
        <v>362.7</v>
      </c>
      <c r="C240" s="35" t="s">
        <v>108</v>
      </c>
      <c r="D240" s="26"/>
      <c r="E240" s="6"/>
      <c r="F240" s="36"/>
      <c r="G240" s="26"/>
      <c r="H240" s="36"/>
      <c r="J240" s="37"/>
      <c r="K240" s="6"/>
      <c r="L240" s="26"/>
      <c r="M240" s="32"/>
      <c r="N240" s="38"/>
      <c r="O240" s="6"/>
      <c r="P240" s="130">
        <v>-15186</v>
      </c>
      <c r="Q240" s="130"/>
      <c r="R240" s="130">
        <v>-19616</v>
      </c>
      <c r="S240" s="130">
        <f t="shared" si="42"/>
        <v>-34802</v>
      </c>
      <c r="T240" s="6"/>
      <c r="U240" s="72" t="s">
        <v>196</v>
      </c>
      <c r="V240" s="73">
        <v>1</v>
      </c>
      <c r="W240" s="6"/>
    </row>
    <row r="241" spans="2:23" x14ac:dyDescent="0.2">
      <c r="B241" s="8">
        <v>364</v>
      </c>
      <c r="C241" s="35" t="s">
        <v>121</v>
      </c>
      <c r="D241" s="26">
        <v>96107953.819999993</v>
      </c>
      <c r="E241" s="6"/>
      <c r="F241" s="36" t="s">
        <v>100</v>
      </c>
      <c r="G241" s="26"/>
      <c r="H241" s="36" t="s">
        <v>132</v>
      </c>
      <c r="J241" s="37">
        <v>-100</v>
      </c>
      <c r="K241" s="6"/>
      <c r="L241" s="26">
        <v>3494630</v>
      </c>
      <c r="M241" s="32"/>
      <c r="N241" s="38">
        <v>3.64</v>
      </c>
      <c r="O241" s="6"/>
      <c r="P241" s="130">
        <v>-485672</v>
      </c>
      <c r="Q241" s="130"/>
      <c r="R241" s="130">
        <v>-3239</v>
      </c>
      <c r="S241" s="130">
        <f t="shared" si="42"/>
        <v>-488911</v>
      </c>
      <c r="T241" s="6"/>
      <c r="U241" s="72" t="s">
        <v>196</v>
      </c>
      <c r="V241" s="73">
        <v>1</v>
      </c>
      <c r="W241" s="6"/>
    </row>
    <row r="242" spans="2:23" x14ac:dyDescent="0.2">
      <c r="B242" s="8">
        <v>365</v>
      </c>
      <c r="C242" s="35" t="s">
        <v>113</v>
      </c>
      <c r="D242" s="26">
        <v>60160674.229999997</v>
      </c>
      <c r="E242" s="6"/>
      <c r="F242" s="36" t="s">
        <v>100</v>
      </c>
      <c r="G242" s="26"/>
      <c r="H242" s="36" t="s">
        <v>133</v>
      </c>
      <c r="J242" s="37">
        <v>-60</v>
      </c>
      <c r="K242" s="6"/>
      <c r="L242" s="26">
        <v>1509694</v>
      </c>
      <c r="M242" s="32"/>
      <c r="N242" s="38">
        <v>2.5099999999999998</v>
      </c>
      <c r="O242" s="6"/>
      <c r="P242" s="130">
        <v>-266183</v>
      </c>
      <c r="Q242" s="130"/>
      <c r="R242" s="130">
        <v>-1389</v>
      </c>
      <c r="S242" s="130">
        <f t="shared" si="42"/>
        <v>-267572</v>
      </c>
      <c r="T242" s="6"/>
      <c r="U242" s="72" t="s">
        <v>196</v>
      </c>
      <c r="V242" s="73">
        <v>1</v>
      </c>
      <c r="W242" s="6"/>
    </row>
    <row r="243" spans="2:23" x14ac:dyDescent="0.2">
      <c r="B243" s="8">
        <v>366</v>
      </c>
      <c r="C243" s="35" t="s">
        <v>115</v>
      </c>
      <c r="D243" s="26">
        <v>16906931.420000002</v>
      </c>
      <c r="E243" s="6"/>
      <c r="F243" s="36" t="s">
        <v>100</v>
      </c>
      <c r="G243" s="26"/>
      <c r="H243" s="36" t="s">
        <v>130</v>
      </c>
      <c r="J243" s="37">
        <v>-50</v>
      </c>
      <c r="K243" s="6"/>
      <c r="L243" s="26">
        <v>480534</v>
      </c>
      <c r="M243" s="32"/>
      <c r="N243" s="38">
        <v>2.84</v>
      </c>
      <c r="O243" s="6"/>
      <c r="P243" s="130">
        <v>-263958</v>
      </c>
      <c r="Q243" s="130"/>
      <c r="R243" s="130">
        <v>-519</v>
      </c>
      <c r="S243" s="130">
        <f t="shared" si="42"/>
        <v>-264477</v>
      </c>
      <c r="T243" s="6"/>
      <c r="U243" s="72" t="s">
        <v>196</v>
      </c>
      <c r="V243" s="73">
        <v>1</v>
      </c>
      <c r="W243" s="6"/>
    </row>
    <row r="244" spans="2:23" x14ac:dyDescent="0.2">
      <c r="B244" s="8">
        <v>367</v>
      </c>
      <c r="C244" s="35" t="s">
        <v>116</v>
      </c>
      <c r="D244" s="26">
        <v>23741865.300000001</v>
      </c>
      <c r="E244" s="6"/>
      <c r="F244" s="36" t="s">
        <v>100</v>
      </c>
      <c r="G244" s="26"/>
      <c r="H244" s="36" t="s">
        <v>130</v>
      </c>
      <c r="J244" s="37">
        <v>-35</v>
      </c>
      <c r="K244" s="6"/>
      <c r="L244" s="26">
        <v>607166</v>
      </c>
      <c r="M244" s="32"/>
      <c r="N244" s="38">
        <v>2.56</v>
      </c>
      <c r="O244" s="6"/>
      <c r="P244" s="130">
        <v>-91856</v>
      </c>
      <c r="Q244" s="130"/>
      <c r="R244" s="130">
        <v>-642</v>
      </c>
      <c r="S244" s="130">
        <f t="shared" si="42"/>
        <v>-92498</v>
      </c>
      <c r="T244" s="6"/>
      <c r="U244" s="72" t="s">
        <v>196</v>
      </c>
      <c r="V244" s="73">
        <v>1</v>
      </c>
      <c r="W244" s="6"/>
    </row>
    <row r="245" spans="2:23" x14ac:dyDescent="0.2">
      <c r="B245" s="8">
        <v>368</v>
      </c>
      <c r="C245" s="35" t="s">
        <v>122</v>
      </c>
      <c r="D245" s="26">
        <v>99549997.180000007</v>
      </c>
      <c r="E245" s="6"/>
      <c r="F245" s="36" t="s">
        <v>100</v>
      </c>
      <c r="G245" s="26"/>
      <c r="H245" s="36" t="s">
        <v>134</v>
      </c>
      <c r="J245" s="37">
        <v>-25</v>
      </c>
      <c r="K245" s="6"/>
      <c r="L245" s="26">
        <v>2629098</v>
      </c>
      <c r="M245" s="32"/>
      <c r="N245" s="38">
        <v>2.64</v>
      </c>
      <c r="O245" s="6"/>
      <c r="P245" s="130">
        <v>-257858</v>
      </c>
      <c r="Q245" s="130"/>
      <c r="R245" s="130">
        <v>-4310</v>
      </c>
      <c r="S245" s="130">
        <f t="shared" si="42"/>
        <v>-262168</v>
      </c>
      <c r="T245" s="6"/>
      <c r="U245" s="72" t="s">
        <v>196</v>
      </c>
      <c r="V245" s="73">
        <v>1</v>
      </c>
      <c r="W245" s="6"/>
    </row>
    <row r="246" spans="2:23" x14ac:dyDescent="0.2">
      <c r="B246" s="8">
        <v>369.1</v>
      </c>
      <c r="C246" s="35" t="s">
        <v>123</v>
      </c>
      <c r="D246" s="26">
        <v>19061444.289999999</v>
      </c>
      <c r="E246" s="6"/>
      <c r="F246" s="36" t="s">
        <v>100</v>
      </c>
      <c r="G246" s="26"/>
      <c r="H246" s="36" t="s">
        <v>120</v>
      </c>
      <c r="J246" s="37">
        <v>-30</v>
      </c>
      <c r="K246" s="6"/>
      <c r="L246" s="26">
        <v>432568</v>
      </c>
      <c r="M246" s="32"/>
      <c r="N246" s="38">
        <v>2.27</v>
      </c>
      <c r="O246" s="6"/>
      <c r="P246" s="130">
        <v>4497</v>
      </c>
      <c r="Q246" s="130"/>
      <c r="R246" s="130">
        <v>-392</v>
      </c>
      <c r="S246" s="130">
        <f t="shared" si="42"/>
        <v>4105</v>
      </c>
      <c r="T246" s="6"/>
      <c r="U246" s="72" t="s">
        <v>196</v>
      </c>
      <c r="V246" s="73">
        <v>1</v>
      </c>
      <c r="W246" s="6"/>
    </row>
    <row r="247" spans="2:23" x14ac:dyDescent="0.2">
      <c r="B247" s="8">
        <v>369.2</v>
      </c>
      <c r="C247" s="35" t="s">
        <v>124</v>
      </c>
      <c r="D247" s="26">
        <v>33450711.300000001</v>
      </c>
      <c r="E247" s="6"/>
      <c r="F247" s="36" t="s">
        <v>100</v>
      </c>
      <c r="G247" s="26"/>
      <c r="H247" s="36" t="s">
        <v>125</v>
      </c>
      <c r="J247" s="37">
        <v>-50</v>
      </c>
      <c r="K247" s="6"/>
      <c r="L247" s="26">
        <v>878374</v>
      </c>
      <c r="M247" s="32"/>
      <c r="N247" s="38">
        <v>2.63</v>
      </c>
      <c r="O247" s="6"/>
      <c r="P247" s="130">
        <v>7519</v>
      </c>
      <c r="Q247" s="130"/>
      <c r="R247" s="130">
        <v>-770</v>
      </c>
      <c r="S247" s="130">
        <f t="shared" si="42"/>
        <v>6749</v>
      </c>
      <c r="T247" s="6"/>
      <c r="U247" s="72" t="s">
        <v>196</v>
      </c>
      <c r="V247" s="73">
        <v>1</v>
      </c>
      <c r="W247" s="6"/>
    </row>
    <row r="248" spans="2:23" x14ac:dyDescent="0.2">
      <c r="B248" s="8">
        <v>370</v>
      </c>
      <c r="C248" s="35" t="s">
        <v>126</v>
      </c>
      <c r="D248" s="26">
        <v>10531623.880000001</v>
      </c>
      <c r="E248" s="6"/>
      <c r="F248" s="36" t="s">
        <v>100</v>
      </c>
      <c r="G248" s="26"/>
      <c r="H248" s="36" t="s">
        <v>135</v>
      </c>
      <c r="J248" s="37">
        <v>-1</v>
      </c>
      <c r="K248" s="6"/>
      <c r="L248" s="26">
        <v>413838</v>
      </c>
      <c r="M248" s="32"/>
      <c r="N248" s="38">
        <v>3.93</v>
      </c>
      <c r="O248" s="6"/>
      <c r="P248" s="130">
        <v>10146</v>
      </c>
      <c r="Q248" s="130"/>
      <c r="R248" s="130">
        <v>-197</v>
      </c>
      <c r="S248" s="130">
        <f t="shared" si="42"/>
        <v>9949</v>
      </c>
      <c r="T248" s="6"/>
      <c r="U248" s="72" t="s">
        <v>196</v>
      </c>
      <c r="V248" s="73">
        <v>1</v>
      </c>
      <c r="W248" s="6"/>
    </row>
    <row r="249" spans="2:23" x14ac:dyDescent="0.2">
      <c r="B249" s="8">
        <v>371</v>
      </c>
      <c r="C249" s="35" t="s">
        <v>127</v>
      </c>
      <c r="D249" s="26">
        <v>473565.68</v>
      </c>
      <c r="E249" s="6"/>
      <c r="F249" s="36" t="s">
        <v>100</v>
      </c>
      <c r="G249" s="26"/>
      <c r="H249" s="36" t="s">
        <v>136</v>
      </c>
      <c r="J249" s="37">
        <v>-25</v>
      </c>
      <c r="K249" s="6"/>
      <c r="L249" s="26">
        <v>16493</v>
      </c>
      <c r="M249" s="32"/>
      <c r="N249" s="38">
        <v>3.48</v>
      </c>
      <c r="O249" s="6"/>
      <c r="P249" s="130">
        <v>-962</v>
      </c>
      <c r="Q249" s="130"/>
      <c r="R249" s="130">
        <v>-48</v>
      </c>
      <c r="S249" s="130">
        <f t="shared" si="42"/>
        <v>-1010</v>
      </c>
      <c r="T249" s="6"/>
      <c r="U249" s="72" t="s">
        <v>196</v>
      </c>
      <c r="V249" s="73">
        <v>1</v>
      </c>
      <c r="W249" s="6"/>
    </row>
    <row r="250" spans="2:23" x14ac:dyDescent="0.2">
      <c r="B250" s="8">
        <v>373</v>
      </c>
      <c r="C250" s="35" t="s">
        <v>128</v>
      </c>
      <c r="D250" s="31">
        <v>3883586.31</v>
      </c>
      <c r="E250" s="39"/>
      <c r="F250" s="36" t="s">
        <v>100</v>
      </c>
      <c r="G250" s="26"/>
      <c r="H250" s="36" t="s">
        <v>137</v>
      </c>
      <c r="J250" s="37">
        <v>-30</v>
      </c>
      <c r="K250" s="39"/>
      <c r="L250" s="31">
        <v>102654</v>
      </c>
      <c r="M250" s="32"/>
      <c r="N250" s="38">
        <v>2.64</v>
      </c>
      <c r="O250" s="6"/>
      <c r="P250" s="131">
        <v>-19645</v>
      </c>
      <c r="Q250" s="131"/>
      <c r="R250" s="131">
        <v>-148</v>
      </c>
      <c r="S250" s="131">
        <f t="shared" si="42"/>
        <v>-19793</v>
      </c>
      <c r="T250" s="6"/>
      <c r="U250" s="72" t="s">
        <v>196</v>
      </c>
      <c r="V250" s="73">
        <v>1</v>
      </c>
      <c r="W250" s="6"/>
    </row>
    <row r="251" spans="2:23" x14ac:dyDescent="0.2">
      <c r="B251" s="9"/>
      <c r="C251" s="74" t="s">
        <v>138</v>
      </c>
      <c r="D251" s="40">
        <f>SUM(D237:D250)</f>
        <v>414312515.91000003</v>
      </c>
      <c r="E251" s="76"/>
      <c r="F251" s="68"/>
      <c r="G251" s="26"/>
      <c r="J251" s="63"/>
      <c r="K251" s="76"/>
      <c r="L251" s="40">
        <f>SUM(L237:L250)</f>
        <v>11633887</v>
      </c>
      <c r="M251" s="32"/>
      <c r="N251" s="78">
        <v>2.81</v>
      </c>
      <c r="O251" s="6"/>
      <c r="P251" s="40">
        <f>SUM(P237:P250)</f>
        <v>-1335043</v>
      </c>
      <c r="Q251" s="135"/>
      <c r="R251" s="135">
        <f>SUM(R237:R250)</f>
        <v>-12374</v>
      </c>
      <c r="S251" s="135">
        <f>SUM(S237:S250)</f>
        <v>-1347417</v>
      </c>
      <c r="T251" s="6"/>
      <c r="U251" s="6"/>
      <c r="V251" s="6"/>
      <c r="W251" s="6"/>
    </row>
    <row r="252" spans="2:23" x14ac:dyDescent="0.2">
      <c r="B252" s="8"/>
      <c r="C252" s="6"/>
      <c r="D252" s="30"/>
      <c r="E252" s="52"/>
      <c r="F252" s="68"/>
      <c r="G252" s="26"/>
      <c r="J252" s="63"/>
      <c r="K252" s="52"/>
      <c r="L252" s="30"/>
      <c r="M252" s="32"/>
      <c r="N252" s="33"/>
      <c r="O252" s="6"/>
      <c r="P252" s="30"/>
      <c r="Q252" s="30"/>
      <c r="R252" s="30"/>
      <c r="S252" s="30"/>
      <c r="T252" s="6"/>
      <c r="U252" s="6"/>
      <c r="V252" s="6"/>
      <c r="W252" s="6"/>
    </row>
    <row r="253" spans="2:23" x14ac:dyDescent="0.2">
      <c r="B253" s="86"/>
      <c r="C253" s="45"/>
      <c r="D253" s="26"/>
      <c r="E253" s="39"/>
      <c r="F253" s="68"/>
      <c r="G253" s="26"/>
      <c r="J253" s="63"/>
      <c r="K253" s="39"/>
      <c r="L253" s="26"/>
      <c r="M253" s="32"/>
      <c r="N253" s="33"/>
      <c r="O253" s="6"/>
      <c r="P253" s="26"/>
      <c r="Q253" s="26"/>
      <c r="R253" s="26"/>
      <c r="S253" s="26"/>
      <c r="T253" s="6"/>
      <c r="U253" s="6"/>
      <c r="V253" s="6"/>
      <c r="W253" s="6"/>
    </row>
    <row r="254" spans="2:23" x14ac:dyDescent="0.2">
      <c r="B254" s="8"/>
      <c r="C254" s="6"/>
      <c r="D254" s="26"/>
      <c r="E254" s="6"/>
      <c r="F254" s="68"/>
      <c r="G254" s="26"/>
      <c r="J254" s="63"/>
      <c r="K254" s="6"/>
      <c r="L254" s="26"/>
      <c r="M254" s="32"/>
      <c r="N254" s="33"/>
      <c r="O254" s="6"/>
      <c r="P254" s="26"/>
      <c r="Q254" s="26"/>
      <c r="R254" s="26"/>
      <c r="S254" s="26"/>
      <c r="T254" s="6"/>
      <c r="U254" s="6"/>
      <c r="V254" s="6"/>
      <c r="W254" s="6"/>
    </row>
    <row r="255" spans="2:23" x14ac:dyDescent="0.2">
      <c r="B255" s="65" t="s">
        <v>139</v>
      </c>
      <c r="C255" s="52"/>
      <c r="D255" s="26"/>
      <c r="E255" s="6"/>
      <c r="F255" s="68"/>
      <c r="G255" s="26"/>
      <c r="J255" s="63"/>
      <c r="K255" s="6"/>
      <c r="L255" s="26"/>
      <c r="M255" s="32"/>
      <c r="N255" s="33"/>
      <c r="O255" s="6"/>
      <c r="P255" s="26"/>
      <c r="Q255" s="26"/>
      <c r="R255" s="26"/>
      <c r="S255" s="26"/>
      <c r="T255" s="6"/>
      <c r="U255" s="6"/>
      <c r="V255" s="6"/>
      <c r="W255" s="6"/>
    </row>
    <row r="256" spans="2:23" x14ac:dyDescent="0.2">
      <c r="B256" s="65"/>
      <c r="C256" s="52"/>
      <c r="D256" s="26"/>
      <c r="E256" s="6"/>
      <c r="F256" s="68"/>
      <c r="G256" s="26"/>
      <c r="J256" s="63"/>
      <c r="K256" s="6"/>
      <c r="L256" s="26"/>
      <c r="M256" s="32"/>
      <c r="N256" s="33"/>
      <c r="O256" s="6"/>
      <c r="P256" s="26"/>
      <c r="Q256" s="26"/>
      <c r="R256" s="26"/>
      <c r="S256" s="26"/>
      <c r="T256" s="6"/>
      <c r="U256" s="6"/>
      <c r="V256" s="6"/>
      <c r="W256" s="6"/>
    </row>
    <row r="257" spans="2:23" x14ac:dyDescent="0.2">
      <c r="B257" s="9"/>
      <c r="C257" s="85" t="s">
        <v>140</v>
      </c>
      <c r="D257" s="26"/>
      <c r="E257" s="6"/>
      <c r="F257" s="68"/>
      <c r="G257" s="26"/>
      <c r="J257" s="63"/>
      <c r="K257" s="6"/>
      <c r="L257" s="26"/>
      <c r="M257" s="32"/>
      <c r="N257" s="33"/>
      <c r="O257" s="6"/>
      <c r="P257" s="26"/>
      <c r="Q257" s="26"/>
      <c r="R257" s="26"/>
      <c r="S257" s="26"/>
      <c r="T257" s="6"/>
      <c r="U257" s="6"/>
      <c r="V257" s="6"/>
      <c r="W257" s="6"/>
    </row>
    <row r="258" spans="2:23" x14ac:dyDescent="0.2">
      <c r="B258" s="8">
        <v>390</v>
      </c>
      <c r="C258" s="35" t="s">
        <v>22</v>
      </c>
      <c r="D258" s="26">
        <v>74399659.760000005</v>
      </c>
      <c r="E258" s="6"/>
      <c r="F258" s="36" t="s">
        <v>100</v>
      </c>
      <c r="G258" s="26"/>
      <c r="H258" s="36" t="s">
        <v>141</v>
      </c>
      <c r="J258" s="37">
        <v>-10</v>
      </c>
      <c r="K258" s="6"/>
      <c r="L258" s="26">
        <v>1384220</v>
      </c>
      <c r="M258" s="32"/>
      <c r="N258" s="38">
        <v>1.86</v>
      </c>
      <c r="O258" s="6"/>
      <c r="P258" s="130"/>
      <c r="Q258" s="130"/>
      <c r="R258" s="137">
        <v>-3894.3572653264191</v>
      </c>
      <c r="S258" s="130"/>
      <c r="T258" s="6"/>
      <c r="U258" s="6"/>
      <c r="V258" s="72"/>
      <c r="W258" s="6"/>
    </row>
    <row r="259" spans="2:23" x14ac:dyDescent="0.2">
      <c r="B259" s="8">
        <v>392.01</v>
      </c>
      <c r="C259" s="35" t="s">
        <v>142</v>
      </c>
      <c r="D259" s="26">
        <v>10925542.470000001</v>
      </c>
      <c r="E259" s="6"/>
      <c r="F259" s="36" t="s">
        <v>100</v>
      </c>
      <c r="G259" s="26"/>
      <c r="H259" s="36" t="s">
        <v>143</v>
      </c>
      <c r="J259" s="37">
        <v>10</v>
      </c>
      <c r="K259" s="6"/>
      <c r="L259" s="26">
        <v>768676</v>
      </c>
      <c r="M259" s="32"/>
      <c r="N259" s="38">
        <v>7.04</v>
      </c>
      <c r="O259" s="6"/>
      <c r="P259" s="130"/>
      <c r="Q259" s="130"/>
      <c r="R259" s="137">
        <v>-435.98406148775075</v>
      </c>
      <c r="S259" s="130"/>
      <c r="T259" s="6"/>
      <c r="U259" s="6"/>
      <c r="V259" s="72"/>
      <c r="W259" s="6"/>
    </row>
    <row r="260" spans="2:23" x14ac:dyDescent="0.2">
      <c r="B260" s="8">
        <v>392.05</v>
      </c>
      <c r="C260" s="35" t="s">
        <v>144</v>
      </c>
      <c r="D260" s="26">
        <v>10608613.32</v>
      </c>
      <c r="E260" s="6"/>
      <c r="F260" s="36" t="s">
        <v>100</v>
      </c>
      <c r="G260" s="26"/>
      <c r="H260" s="36" t="s">
        <v>145</v>
      </c>
      <c r="J260" s="37">
        <v>10</v>
      </c>
      <c r="K260" s="6"/>
      <c r="L260" s="26">
        <v>581650</v>
      </c>
      <c r="M260" s="32"/>
      <c r="N260" s="38">
        <v>5.48</v>
      </c>
      <c r="O260" s="6"/>
      <c r="P260" s="130"/>
      <c r="Q260" s="130"/>
      <c r="R260" s="137">
        <v>-404.75425492900109</v>
      </c>
      <c r="S260" s="130"/>
      <c r="T260" s="6"/>
      <c r="U260" s="6"/>
      <c r="V260" s="72"/>
      <c r="W260" s="6"/>
    </row>
    <row r="261" spans="2:23" x14ac:dyDescent="0.2">
      <c r="B261" s="8">
        <v>392.09</v>
      </c>
      <c r="C261" s="35" t="s">
        <v>146</v>
      </c>
      <c r="D261" s="26">
        <v>3327731.09</v>
      </c>
      <c r="E261" s="6"/>
      <c r="F261" s="36" t="s">
        <v>100</v>
      </c>
      <c r="G261" s="26"/>
      <c r="H261" s="36" t="s">
        <v>147</v>
      </c>
      <c r="J261" s="37">
        <v>15</v>
      </c>
      <c r="K261" s="6"/>
      <c r="L261" s="26">
        <v>81325</v>
      </c>
      <c r="M261" s="32"/>
      <c r="N261" s="38">
        <v>2.44</v>
      </c>
      <c r="O261" s="6"/>
      <c r="P261" s="130"/>
      <c r="Q261" s="130"/>
      <c r="R261" s="137">
        <v>-34.224109531043808</v>
      </c>
      <c r="S261" s="130"/>
      <c r="T261" s="6"/>
      <c r="U261" s="6"/>
      <c r="V261" s="72"/>
      <c r="W261" s="6"/>
    </row>
    <row r="262" spans="2:23" x14ac:dyDescent="0.2">
      <c r="B262" s="8">
        <v>396.03</v>
      </c>
      <c r="C262" s="35" t="s">
        <v>148</v>
      </c>
      <c r="D262" s="26">
        <v>6165299.7999999998</v>
      </c>
      <c r="E262" s="6"/>
      <c r="F262" s="36" t="s">
        <v>100</v>
      </c>
      <c r="G262" s="26"/>
      <c r="H262" s="36" t="s">
        <v>149</v>
      </c>
      <c r="J262" s="37">
        <v>15</v>
      </c>
      <c r="K262" s="6"/>
      <c r="L262" s="26">
        <v>569006</v>
      </c>
      <c r="M262" s="32"/>
      <c r="N262" s="38">
        <v>9.23</v>
      </c>
      <c r="O262" s="6"/>
      <c r="P262" s="130"/>
      <c r="Q262" s="130"/>
      <c r="R262" s="137">
        <v>52.626474081774262</v>
      </c>
      <c r="S262" s="130"/>
      <c r="T262" s="6"/>
      <c r="U262" s="6"/>
      <c r="V262" s="72"/>
      <c r="W262" s="6"/>
    </row>
    <row r="263" spans="2:23" x14ac:dyDescent="0.2">
      <c r="B263" s="8">
        <v>396.07</v>
      </c>
      <c r="C263" s="35" t="s">
        <v>150</v>
      </c>
      <c r="D263" s="26">
        <v>25955492.59</v>
      </c>
      <c r="E263" s="6"/>
      <c r="F263" s="36" t="s">
        <v>100</v>
      </c>
      <c r="G263" s="26"/>
      <c r="H263" s="36" t="s">
        <v>151</v>
      </c>
      <c r="J263" s="37">
        <v>20</v>
      </c>
      <c r="K263" s="6"/>
      <c r="L263" s="26">
        <v>1333382</v>
      </c>
      <c r="M263" s="32"/>
      <c r="N263" s="38">
        <v>5.14</v>
      </c>
      <c r="O263" s="6"/>
      <c r="P263" s="130"/>
      <c r="Q263" s="130"/>
      <c r="R263" s="138">
        <v>-346.14401660075663</v>
      </c>
      <c r="S263" s="130"/>
      <c r="T263" s="6"/>
      <c r="U263" s="6"/>
      <c r="V263" s="72"/>
      <c r="W263" s="6"/>
    </row>
    <row r="264" spans="2:23" x14ac:dyDescent="0.2">
      <c r="B264" s="9"/>
      <c r="C264" s="74" t="s">
        <v>152</v>
      </c>
      <c r="D264" s="40">
        <f>SUM(D258:D263)</f>
        <v>131382339.03000002</v>
      </c>
      <c r="E264" s="76"/>
      <c r="F264" s="68"/>
      <c r="G264" s="26"/>
      <c r="J264" s="63"/>
      <c r="K264" s="76"/>
      <c r="L264" s="40">
        <f>SUM(L258:L263)</f>
        <v>4718259</v>
      </c>
      <c r="M264" s="77"/>
      <c r="N264" s="78">
        <v>3.59</v>
      </c>
      <c r="O264" s="6"/>
      <c r="P264" s="136">
        <v>-7605.68</v>
      </c>
      <c r="Q264" s="136"/>
      <c r="R264" s="136">
        <v>-5062.8372337931978</v>
      </c>
      <c r="S264" s="136">
        <f>SUM(P264:R264)</f>
        <v>-12668.517233793198</v>
      </c>
      <c r="T264" s="6"/>
      <c r="U264" s="6"/>
      <c r="V264" s="72"/>
      <c r="W264" s="6"/>
    </row>
    <row r="265" spans="2:23" x14ac:dyDescent="0.2">
      <c r="B265" s="8"/>
      <c r="C265" s="6"/>
      <c r="D265" s="26"/>
      <c r="E265" s="6"/>
      <c r="F265" s="68"/>
      <c r="G265" s="26"/>
      <c r="J265" s="63"/>
      <c r="K265" s="6"/>
      <c r="L265" s="26"/>
      <c r="M265" s="32"/>
      <c r="N265" s="33"/>
      <c r="O265" s="6"/>
      <c r="P265" s="87"/>
      <c r="Q265" s="87"/>
      <c r="R265" s="87"/>
      <c r="S265" s="87"/>
      <c r="T265" s="6"/>
      <c r="U265" s="6"/>
      <c r="V265" s="72"/>
      <c r="W265" s="6"/>
    </row>
    <row r="266" spans="2:23" x14ac:dyDescent="0.2">
      <c r="B266" s="9"/>
      <c r="C266" s="85" t="s">
        <v>153</v>
      </c>
      <c r="D266" s="26"/>
      <c r="E266" s="6"/>
      <c r="F266" s="68"/>
      <c r="G266" s="26"/>
      <c r="J266" s="63"/>
      <c r="K266" s="6"/>
      <c r="L266" s="26"/>
      <c r="M266" s="32"/>
      <c r="N266" s="33"/>
      <c r="O266" s="6"/>
      <c r="P266" s="87"/>
      <c r="Q266" s="87"/>
      <c r="R266" s="87"/>
      <c r="S266" s="87"/>
      <c r="T266" s="6"/>
      <c r="U266" s="6"/>
      <c r="V266" s="72"/>
      <c r="W266" s="6"/>
    </row>
    <row r="267" spans="2:23" x14ac:dyDescent="0.2">
      <c r="B267" s="8">
        <v>390</v>
      </c>
      <c r="C267" s="35" t="s">
        <v>22</v>
      </c>
      <c r="D267" s="26">
        <v>10969617.73</v>
      </c>
      <c r="E267" s="6"/>
      <c r="F267" s="36" t="s">
        <v>100</v>
      </c>
      <c r="G267" s="26"/>
      <c r="H267" s="36" t="s">
        <v>154</v>
      </c>
      <c r="J267" s="37">
        <v>-10</v>
      </c>
      <c r="K267" s="6"/>
      <c r="L267" s="26">
        <v>276512</v>
      </c>
      <c r="M267" s="32"/>
      <c r="N267" s="38">
        <v>2.52</v>
      </c>
      <c r="O267" s="6"/>
      <c r="P267" s="26"/>
      <c r="Q267" s="26"/>
      <c r="R267" s="26"/>
      <c r="S267" s="130"/>
      <c r="T267" s="6"/>
      <c r="U267" s="6"/>
      <c r="V267" s="72"/>
      <c r="W267" s="6"/>
    </row>
    <row r="268" spans="2:23" x14ac:dyDescent="0.2">
      <c r="B268" s="8">
        <v>392.01</v>
      </c>
      <c r="C268" s="35" t="s">
        <v>142</v>
      </c>
      <c r="D268" s="26">
        <v>2397979.02</v>
      </c>
      <c r="E268" s="6"/>
      <c r="F268" s="36" t="s">
        <v>100</v>
      </c>
      <c r="G268" s="26"/>
      <c r="H268" s="36" t="s">
        <v>155</v>
      </c>
      <c r="J268" s="37">
        <v>10</v>
      </c>
      <c r="K268" s="6"/>
      <c r="L268" s="26">
        <v>134170</v>
      </c>
      <c r="M268" s="32"/>
      <c r="N268" s="38">
        <v>5.6</v>
      </c>
      <c r="O268" s="6"/>
      <c r="P268" s="26"/>
      <c r="Q268" s="26"/>
      <c r="R268" s="26"/>
      <c r="S268" s="130"/>
      <c r="T268" s="6"/>
      <c r="U268" s="6"/>
      <c r="V268" s="72"/>
      <c r="W268" s="6"/>
    </row>
    <row r="269" spans="2:23" x14ac:dyDescent="0.2">
      <c r="B269" s="8">
        <v>392.05</v>
      </c>
      <c r="C269" s="35" t="s">
        <v>144</v>
      </c>
      <c r="D269" s="26">
        <v>4067621.85</v>
      </c>
      <c r="E269" s="6"/>
      <c r="F269" s="36" t="s">
        <v>100</v>
      </c>
      <c r="G269" s="26"/>
      <c r="H269" s="36" t="s">
        <v>156</v>
      </c>
      <c r="J269" s="37">
        <v>10</v>
      </c>
      <c r="K269" s="6"/>
      <c r="L269" s="26">
        <v>206177</v>
      </c>
      <c r="M269" s="32"/>
      <c r="N269" s="38">
        <v>5.07</v>
      </c>
      <c r="O269" s="6"/>
      <c r="P269" s="26"/>
      <c r="Q269" s="26"/>
      <c r="R269" s="26"/>
      <c r="S269" s="130"/>
      <c r="T269" s="6"/>
      <c r="U269" s="6"/>
      <c r="V269" s="72"/>
      <c r="W269" s="6"/>
    </row>
    <row r="270" spans="2:23" x14ac:dyDescent="0.2">
      <c r="B270" s="8">
        <v>392.09</v>
      </c>
      <c r="C270" s="35" t="s">
        <v>146</v>
      </c>
      <c r="D270" s="26">
        <v>769219.66</v>
      </c>
      <c r="E270" s="6"/>
      <c r="F270" s="36" t="s">
        <v>100</v>
      </c>
      <c r="G270" s="26"/>
      <c r="H270" s="36" t="s">
        <v>157</v>
      </c>
      <c r="J270" s="37">
        <v>15</v>
      </c>
      <c r="K270" s="6"/>
      <c r="L270" s="26">
        <v>18300</v>
      </c>
      <c r="M270" s="32"/>
      <c r="N270" s="38">
        <v>2.38</v>
      </c>
      <c r="O270" s="6"/>
      <c r="P270" s="26"/>
      <c r="Q270" s="26"/>
      <c r="R270" s="26"/>
      <c r="S270" s="130"/>
      <c r="T270" s="6"/>
      <c r="U270" s="6"/>
      <c r="V270" s="72"/>
      <c r="W270" s="6"/>
    </row>
    <row r="271" spans="2:23" x14ac:dyDescent="0.2">
      <c r="B271" s="8">
        <v>396.03</v>
      </c>
      <c r="C271" s="35" t="s">
        <v>148</v>
      </c>
      <c r="D271" s="26">
        <v>1429079.38</v>
      </c>
      <c r="E271" s="6"/>
      <c r="F271" s="36" t="s">
        <v>100</v>
      </c>
      <c r="G271" s="26"/>
      <c r="H271" s="36" t="s">
        <v>158</v>
      </c>
      <c r="J271" s="37">
        <v>10</v>
      </c>
      <c r="K271" s="6"/>
      <c r="L271" s="26">
        <v>80819</v>
      </c>
      <c r="M271" s="32"/>
      <c r="N271" s="38">
        <v>5.66</v>
      </c>
      <c r="O271" s="6"/>
      <c r="P271" s="26"/>
      <c r="Q271" s="26"/>
      <c r="R271" s="26"/>
      <c r="S271" s="130"/>
      <c r="T271" s="6"/>
      <c r="U271" s="6"/>
      <c r="V271" s="72"/>
      <c r="W271" s="6"/>
    </row>
    <row r="272" spans="2:23" x14ac:dyDescent="0.2">
      <c r="B272" s="8">
        <v>396.07</v>
      </c>
      <c r="C272" s="35" t="s">
        <v>150</v>
      </c>
      <c r="D272" s="26">
        <v>6046018.2300000004</v>
      </c>
      <c r="E272" s="6"/>
      <c r="F272" s="36" t="s">
        <v>100</v>
      </c>
      <c r="G272" s="26"/>
      <c r="H272" s="36" t="s">
        <v>159</v>
      </c>
      <c r="J272" s="37">
        <v>15</v>
      </c>
      <c r="K272" s="6"/>
      <c r="L272" s="26">
        <v>364836</v>
      </c>
      <c r="M272" s="32"/>
      <c r="N272" s="38">
        <v>6.03</v>
      </c>
      <c r="O272" s="6"/>
      <c r="P272" s="26"/>
      <c r="Q272" s="26"/>
      <c r="R272" s="26"/>
      <c r="S272" s="130"/>
      <c r="T272" s="6"/>
      <c r="U272" s="6"/>
      <c r="V272" s="72"/>
      <c r="W272" s="6"/>
    </row>
    <row r="273" spans="2:23" x14ac:dyDescent="0.2">
      <c r="B273" s="9"/>
      <c r="C273" s="74" t="s">
        <v>160</v>
      </c>
      <c r="D273" s="40">
        <f>SUM(D267:D272)</f>
        <v>25679535.870000001</v>
      </c>
      <c r="E273" s="76"/>
      <c r="F273" s="68"/>
      <c r="G273" s="26"/>
      <c r="J273" s="63"/>
      <c r="K273" s="76"/>
      <c r="L273" s="40">
        <f>SUM(L267:L272)</f>
        <v>1080814</v>
      </c>
      <c r="M273" s="77"/>
      <c r="N273" s="78">
        <v>4.21</v>
      </c>
      <c r="O273" s="6"/>
      <c r="P273" s="40">
        <v>-330914.57</v>
      </c>
      <c r="Q273" s="40"/>
      <c r="R273" s="40"/>
      <c r="S273" s="136">
        <f>SUM(P273:R273)</f>
        <v>-330914.57</v>
      </c>
      <c r="T273" s="6"/>
      <c r="U273" s="6"/>
      <c r="V273" s="72"/>
      <c r="W273" s="6"/>
    </row>
    <row r="274" spans="2:23" x14ac:dyDescent="0.2">
      <c r="B274" s="9"/>
      <c r="C274" s="74"/>
      <c r="D274" s="30"/>
      <c r="E274" s="76"/>
      <c r="F274" s="68"/>
      <c r="G274" s="26"/>
      <c r="J274" s="63"/>
      <c r="K274" s="76"/>
      <c r="L274" s="30"/>
      <c r="M274" s="77"/>
      <c r="N274" s="78"/>
      <c r="O274" s="6"/>
      <c r="P274" s="87"/>
      <c r="Q274" s="87"/>
      <c r="R274" s="87"/>
      <c r="S274" s="87"/>
      <c r="T274" s="6"/>
      <c r="U274" s="6"/>
      <c r="V274" s="72"/>
      <c r="W274" s="6"/>
    </row>
    <row r="275" spans="2:23" x14ac:dyDescent="0.2">
      <c r="B275" s="9"/>
      <c r="C275" s="85" t="s">
        <v>161</v>
      </c>
      <c r="D275" s="26"/>
      <c r="E275" s="6"/>
      <c r="F275" s="68"/>
      <c r="G275" s="26"/>
      <c r="J275" s="63"/>
      <c r="K275" s="6"/>
      <c r="L275" s="26"/>
      <c r="M275" s="32"/>
      <c r="N275" s="33"/>
      <c r="O275" s="6"/>
      <c r="P275" s="87"/>
      <c r="Q275" s="87"/>
      <c r="R275" s="87"/>
      <c r="S275" s="87"/>
      <c r="T275" s="6"/>
      <c r="U275" s="6"/>
      <c r="V275" s="72"/>
      <c r="W275" s="6"/>
    </row>
    <row r="276" spans="2:23" x14ac:dyDescent="0.2">
      <c r="B276" s="8">
        <v>389.2</v>
      </c>
      <c r="C276" s="35" t="s">
        <v>20</v>
      </c>
      <c r="D276" s="26">
        <v>74341.83</v>
      </c>
      <c r="E276" s="6"/>
      <c r="F276" s="36" t="s">
        <v>100</v>
      </c>
      <c r="G276" s="26"/>
      <c r="H276" s="36" t="s">
        <v>162</v>
      </c>
      <c r="J276" s="37">
        <v>0</v>
      </c>
      <c r="K276" s="6"/>
      <c r="L276" s="26">
        <v>1471.97</v>
      </c>
      <c r="M276" s="32"/>
      <c r="N276" s="38">
        <v>1.98</v>
      </c>
      <c r="O276" s="6"/>
      <c r="P276" s="130"/>
      <c r="Q276" s="130"/>
      <c r="R276" s="137">
        <v>0</v>
      </c>
      <c r="S276" s="130"/>
      <c r="T276" s="6"/>
      <c r="U276" s="6"/>
      <c r="V276" s="72"/>
      <c r="W276" s="6"/>
    </row>
    <row r="277" spans="2:23" x14ac:dyDescent="0.2">
      <c r="B277" s="8">
        <v>390</v>
      </c>
      <c r="C277" s="35" t="s">
        <v>22</v>
      </c>
      <c r="D277" s="26">
        <v>14086408.720000001</v>
      </c>
      <c r="E277" s="6"/>
      <c r="F277" s="36" t="s">
        <v>100</v>
      </c>
      <c r="G277" s="26"/>
      <c r="H277" s="36" t="s">
        <v>141</v>
      </c>
      <c r="J277" s="37">
        <v>-15</v>
      </c>
      <c r="K277" s="6"/>
      <c r="L277" s="26">
        <v>274684.96999999997</v>
      </c>
      <c r="M277" s="32"/>
      <c r="N277" s="38">
        <v>1.95</v>
      </c>
      <c r="O277" s="6"/>
      <c r="P277" s="130"/>
      <c r="Q277" s="130"/>
      <c r="R277" s="137">
        <v>-43.616960132270748</v>
      </c>
      <c r="S277" s="130"/>
      <c r="T277" s="6"/>
      <c r="U277" s="6"/>
      <c r="V277" s="72"/>
      <c r="W277" s="6"/>
    </row>
    <row r="278" spans="2:23" x14ac:dyDescent="0.2">
      <c r="B278" s="8">
        <v>392.01</v>
      </c>
      <c r="C278" s="35" t="s">
        <v>142</v>
      </c>
      <c r="D278" s="26">
        <v>4687923.72</v>
      </c>
      <c r="E278" s="6"/>
      <c r="F278" s="36" t="s">
        <v>100</v>
      </c>
      <c r="G278" s="26"/>
      <c r="H278" s="36" t="s">
        <v>163</v>
      </c>
      <c r="J278" s="37">
        <v>10</v>
      </c>
      <c r="K278" s="6"/>
      <c r="L278" s="26">
        <v>274243.53999999998</v>
      </c>
      <c r="M278" s="32"/>
      <c r="N278" s="38">
        <v>5.85</v>
      </c>
      <c r="O278" s="6"/>
      <c r="P278" s="130"/>
      <c r="Q278" s="130"/>
      <c r="R278" s="137">
        <v>-1576.8687307966795</v>
      </c>
      <c r="S278" s="130"/>
      <c r="T278" s="6"/>
      <c r="U278" s="6"/>
      <c r="V278" s="72"/>
      <c r="W278" s="6"/>
    </row>
    <row r="279" spans="2:23" x14ac:dyDescent="0.2">
      <c r="B279" s="8">
        <v>392.05</v>
      </c>
      <c r="C279" s="35" t="s">
        <v>144</v>
      </c>
      <c r="D279" s="26">
        <v>6179421.1699999999</v>
      </c>
      <c r="E279" s="6"/>
      <c r="F279" s="36" t="s">
        <v>100</v>
      </c>
      <c r="G279" s="26"/>
      <c r="H279" s="36" t="s">
        <v>164</v>
      </c>
      <c r="J279" s="37">
        <v>10</v>
      </c>
      <c r="K279" s="6"/>
      <c r="L279" s="26">
        <v>349755.24</v>
      </c>
      <c r="M279" s="32"/>
      <c r="N279" s="38">
        <v>5.66</v>
      </c>
      <c r="O279" s="6"/>
      <c r="P279" s="130"/>
      <c r="Q279" s="130"/>
      <c r="R279" s="137">
        <v>-1145.4671644417278</v>
      </c>
      <c r="S279" s="130"/>
      <c r="T279" s="6"/>
      <c r="U279" s="6"/>
      <c r="V279" s="72"/>
      <c r="W279" s="6"/>
    </row>
    <row r="280" spans="2:23" x14ac:dyDescent="0.2">
      <c r="B280" s="8">
        <v>392.09</v>
      </c>
      <c r="C280" s="35" t="s">
        <v>146</v>
      </c>
      <c r="D280" s="26">
        <v>2873027.78</v>
      </c>
      <c r="E280" s="6"/>
      <c r="F280" s="36" t="s">
        <v>100</v>
      </c>
      <c r="G280" s="26"/>
      <c r="H280" s="36" t="s">
        <v>147</v>
      </c>
      <c r="J280" s="37">
        <v>5</v>
      </c>
      <c r="K280" s="6"/>
      <c r="L280" s="26">
        <v>76997.14</v>
      </c>
      <c r="M280" s="32"/>
      <c r="N280" s="38">
        <v>2.68</v>
      </c>
      <c r="O280" s="6"/>
      <c r="P280" s="130"/>
      <c r="Q280" s="130"/>
      <c r="R280" s="137">
        <v>-147.28126288835264</v>
      </c>
      <c r="S280" s="130"/>
      <c r="T280" s="6"/>
      <c r="U280" s="6"/>
      <c r="V280" s="72"/>
      <c r="W280" s="6"/>
    </row>
    <row r="281" spans="2:23" x14ac:dyDescent="0.2">
      <c r="B281" s="8">
        <v>396.03</v>
      </c>
      <c r="C281" s="35" t="s">
        <v>148</v>
      </c>
      <c r="D281" s="26">
        <v>2631435.3199999998</v>
      </c>
      <c r="E281" s="6"/>
      <c r="F281" s="36" t="s">
        <v>100</v>
      </c>
      <c r="G281" s="26"/>
      <c r="H281" s="36" t="s">
        <v>149</v>
      </c>
      <c r="J281" s="37">
        <v>15</v>
      </c>
      <c r="K281" s="6"/>
      <c r="L281" s="26">
        <v>222882.57</v>
      </c>
      <c r="M281" s="32"/>
      <c r="N281" s="38">
        <v>8.4700000000000006</v>
      </c>
      <c r="O281" s="6"/>
      <c r="P281" s="130"/>
      <c r="Q281" s="130"/>
      <c r="R281" s="137">
        <v>0</v>
      </c>
      <c r="S281" s="130"/>
      <c r="T281" s="6"/>
      <c r="U281" s="6"/>
      <c r="V281" s="72"/>
      <c r="W281" s="6"/>
    </row>
    <row r="282" spans="2:23" x14ac:dyDescent="0.2">
      <c r="B282" s="8">
        <v>396.07</v>
      </c>
      <c r="C282" s="35" t="s">
        <v>150</v>
      </c>
      <c r="D282" s="26">
        <v>32629249.98</v>
      </c>
      <c r="E282" s="6"/>
      <c r="F282" s="36" t="s">
        <v>100</v>
      </c>
      <c r="G282" s="26"/>
      <c r="H282" s="36" t="s">
        <v>165</v>
      </c>
      <c r="J282" s="37">
        <v>25</v>
      </c>
      <c r="K282" s="6"/>
      <c r="L282" s="26">
        <v>1585781.55</v>
      </c>
      <c r="M282" s="32"/>
      <c r="N282" s="38">
        <v>4.8600000000000003</v>
      </c>
      <c r="O282" s="6"/>
      <c r="P282" s="130"/>
      <c r="Q282" s="130"/>
      <c r="R282" s="137">
        <v>-1324.1436216177563</v>
      </c>
      <c r="S282" s="130"/>
      <c r="T282" s="6"/>
      <c r="U282" s="6"/>
      <c r="V282" s="72"/>
      <c r="W282" s="6"/>
    </row>
    <row r="283" spans="2:23" x14ac:dyDescent="0.2">
      <c r="B283" s="9"/>
      <c r="C283" s="74" t="s">
        <v>166</v>
      </c>
      <c r="D283" s="40">
        <f>SUM(D276:D282)</f>
        <v>63161808.519999996</v>
      </c>
      <c r="E283" s="76"/>
      <c r="F283" s="68"/>
      <c r="G283" s="26"/>
      <c r="J283" s="63"/>
      <c r="K283" s="76"/>
      <c r="L283" s="40">
        <f>SUM(L276:L282)</f>
        <v>2785816.98</v>
      </c>
      <c r="M283" s="77"/>
      <c r="N283" s="78">
        <v>4.41</v>
      </c>
      <c r="O283" s="6"/>
      <c r="P283" s="136">
        <v>-5091.6099999999997</v>
      </c>
      <c r="Q283" s="136"/>
      <c r="R283" s="136">
        <v>-4237.377739876787</v>
      </c>
      <c r="S283" s="136">
        <f>SUM(P283:R283)</f>
        <v>-9328.9877398767858</v>
      </c>
      <c r="T283" s="6"/>
      <c r="U283" s="6"/>
      <c r="V283" s="72"/>
      <c r="W283" s="6"/>
    </row>
    <row r="284" spans="2:23" x14ac:dyDescent="0.2">
      <c r="B284" s="9"/>
      <c r="C284" s="74"/>
      <c r="D284" s="30"/>
      <c r="E284" s="76"/>
      <c r="F284" s="68"/>
      <c r="G284" s="26"/>
      <c r="J284" s="63"/>
      <c r="K284" s="76"/>
      <c r="L284" s="30"/>
      <c r="M284" s="77"/>
      <c r="N284" s="78"/>
      <c r="O284" s="6"/>
      <c r="P284" s="87"/>
      <c r="Q284" s="87"/>
      <c r="R284" s="87"/>
      <c r="S284" s="87"/>
      <c r="T284" s="6"/>
      <c r="U284" s="6"/>
      <c r="V284" s="72"/>
      <c r="W284" s="6"/>
    </row>
    <row r="285" spans="2:23" x14ac:dyDescent="0.2">
      <c r="B285" s="8"/>
      <c r="C285" s="85" t="s">
        <v>167</v>
      </c>
      <c r="D285" s="26"/>
      <c r="E285" s="6"/>
      <c r="F285" s="68"/>
      <c r="G285" s="26"/>
      <c r="J285" s="63"/>
      <c r="K285" s="6"/>
      <c r="L285" s="26"/>
      <c r="M285" s="32"/>
      <c r="N285" s="33"/>
      <c r="O285" s="6"/>
      <c r="P285" s="87"/>
      <c r="Q285" s="87"/>
      <c r="R285" s="87"/>
      <c r="S285" s="87"/>
      <c r="T285" s="6"/>
      <c r="U285" s="6"/>
      <c r="V285" s="72"/>
      <c r="W285" s="6"/>
    </row>
    <row r="286" spans="2:23" x14ac:dyDescent="0.2">
      <c r="B286" s="8">
        <v>390</v>
      </c>
      <c r="C286" s="35" t="s">
        <v>22</v>
      </c>
      <c r="D286" s="26">
        <v>2936056.38</v>
      </c>
      <c r="E286" s="6"/>
      <c r="F286" s="36" t="s">
        <v>100</v>
      </c>
      <c r="G286" s="26"/>
      <c r="H286" s="36" t="s">
        <v>84</v>
      </c>
      <c r="J286" s="37">
        <v>-20</v>
      </c>
      <c r="K286" s="6"/>
      <c r="L286" s="26">
        <v>50126</v>
      </c>
      <c r="M286" s="32"/>
      <c r="N286" s="38">
        <v>1.71</v>
      </c>
      <c r="O286" s="6"/>
      <c r="P286" s="26"/>
      <c r="Q286" s="26"/>
      <c r="R286" s="26"/>
      <c r="S286" s="26"/>
      <c r="T286" s="6"/>
      <c r="U286" s="6"/>
      <c r="V286" s="72"/>
      <c r="W286" s="6"/>
    </row>
    <row r="287" spans="2:23" x14ac:dyDescent="0.2">
      <c r="B287" s="8">
        <v>392.01</v>
      </c>
      <c r="C287" s="35" t="s">
        <v>142</v>
      </c>
      <c r="D287" s="26">
        <v>828273.72</v>
      </c>
      <c r="E287" s="6"/>
      <c r="F287" s="36" t="s">
        <v>100</v>
      </c>
      <c r="G287" s="26"/>
      <c r="H287" s="36" t="s">
        <v>168</v>
      </c>
      <c r="J287" s="37">
        <v>20</v>
      </c>
      <c r="K287" s="6"/>
      <c r="L287" s="26">
        <v>28820</v>
      </c>
      <c r="M287" s="32"/>
      <c r="N287" s="38">
        <v>3.48</v>
      </c>
      <c r="O287" s="6"/>
      <c r="P287" s="26"/>
      <c r="Q287" s="26"/>
      <c r="R287" s="26"/>
      <c r="S287" s="26"/>
      <c r="T287" s="6"/>
      <c r="U287" s="6"/>
      <c r="V287" s="72"/>
      <c r="W287" s="6"/>
    </row>
    <row r="288" spans="2:23" x14ac:dyDescent="0.2">
      <c r="B288" s="8">
        <v>392.05</v>
      </c>
      <c r="C288" s="35" t="s">
        <v>144</v>
      </c>
      <c r="D288" s="26">
        <v>961928.43</v>
      </c>
      <c r="E288" s="6"/>
      <c r="F288" s="36" t="s">
        <v>100</v>
      </c>
      <c r="G288" s="26"/>
      <c r="H288" s="36" t="s">
        <v>169</v>
      </c>
      <c r="J288" s="37">
        <v>15</v>
      </c>
      <c r="K288" s="6"/>
      <c r="L288" s="26">
        <v>43238</v>
      </c>
      <c r="M288" s="32"/>
      <c r="N288" s="38">
        <v>4.49</v>
      </c>
      <c r="O288" s="6"/>
      <c r="P288" s="26"/>
      <c r="Q288" s="26"/>
      <c r="R288" s="26"/>
      <c r="S288" s="26"/>
      <c r="T288" s="6"/>
      <c r="U288" s="6"/>
      <c r="V288" s="72"/>
      <c r="W288" s="6"/>
    </row>
    <row r="289" spans="2:23" x14ac:dyDescent="0.2">
      <c r="B289" s="8">
        <v>392.09</v>
      </c>
      <c r="C289" s="35" t="s">
        <v>146</v>
      </c>
      <c r="D289" s="26">
        <v>451193.36</v>
      </c>
      <c r="E289" s="6"/>
      <c r="F289" s="36" t="s">
        <v>100</v>
      </c>
      <c r="G289" s="26"/>
      <c r="H289" s="36" t="s">
        <v>170</v>
      </c>
      <c r="J289" s="37">
        <v>5</v>
      </c>
      <c r="K289" s="6"/>
      <c r="L289" s="26">
        <v>10483</v>
      </c>
      <c r="M289" s="32"/>
      <c r="N289" s="38">
        <v>2.3199999999999998</v>
      </c>
      <c r="O289" s="6"/>
      <c r="P289" s="26"/>
      <c r="Q289" s="26"/>
      <c r="R289" s="26"/>
      <c r="S289" s="26"/>
      <c r="T289" s="6"/>
      <c r="U289" s="6"/>
      <c r="V289" s="72"/>
      <c r="W289" s="6"/>
    </row>
    <row r="290" spans="2:23" x14ac:dyDescent="0.2">
      <c r="B290" s="8">
        <v>396.03</v>
      </c>
      <c r="C290" s="35" t="s">
        <v>148</v>
      </c>
      <c r="D290" s="26">
        <v>918153.56</v>
      </c>
      <c r="E290" s="6"/>
      <c r="F290" s="36" t="s">
        <v>100</v>
      </c>
      <c r="G290" s="26"/>
      <c r="H290" s="36" t="s">
        <v>171</v>
      </c>
      <c r="J290" s="37">
        <v>15</v>
      </c>
      <c r="K290" s="6"/>
      <c r="L290" s="26">
        <v>66132</v>
      </c>
      <c r="M290" s="32"/>
      <c r="N290" s="38">
        <v>7.2</v>
      </c>
      <c r="O290" s="6"/>
      <c r="P290" s="26"/>
      <c r="Q290" s="26"/>
      <c r="R290" s="26"/>
      <c r="S290" s="26"/>
      <c r="T290" s="6"/>
      <c r="U290" s="6"/>
      <c r="V290" s="72"/>
      <c r="W290" s="6"/>
    </row>
    <row r="291" spans="2:23" x14ac:dyDescent="0.2">
      <c r="B291" s="8">
        <v>396.07</v>
      </c>
      <c r="C291" s="35" t="s">
        <v>150</v>
      </c>
      <c r="D291" s="26">
        <v>3051020.13</v>
      </c>
      <c r="E291" s="6"/>
      <c r="F291" s="36" t="s">
        <v>100</v>
      </c>
      <c r="G291" s="26"/>
      <c r="H291" s="36" t="s">
        <v>172</v>
      </c>
      <c r="J291" s="37">
        <v>15</v>
      </c>
      <c r="K291" s="6"/>
      <c r="L291" s="26">
        <v>151814</v>
      </c>
      <c r="M291" s="32"/>
      <c r="N291" s="38">
        <v>4.9800000000000004</v>
      </c>
      <c r="O291" s="6"/>
      <c r="P291" s="26"/>
      <c r="Q291" s="26"/>
      <c r="R291" s="26"/>
      <c r="S291" s="26"/>
      <c r="T291" s="6"/>
      <c r="U291" s="6"/>
      <c r="V291" s="72"/>
      <c r="W291" s="6"/>
    </row>
    <row r="292" spans="2:23" x14ac:dyDescent="0.2">
      <c r="B292" s="9"/>
      <c r="C292" s="74" t="s">
        <v>173</v>
      </c>
      <c r="D292" s="40">
        <f>SUM(D286:D291)</f>
        <v>9146625.5799999982</v>
      </c>
      <c r="E292" s="76"/>
      <c r="F292" s="68"/>
      <c r="G292" s="26"/>
      <c r="J292" s="63"/>
      <c r="K292" s="76"/>
      <c r="L292" s="40">
        <f>SUM(L286:L291)</f>
        <v>350613</v>
      </c>
      <c r="M292" s="77"/>
      <c r="N292" s="78">
        <v>3.83</v>
      </c>
      <c r="O292" s="6"/>
      <c r="P292" s="40">
        <f>-1991.16+0.34</f>
        <v>-1990.8200000000002</v>
      </c>
      <c r="Q292" s="40"/>
      <c r="R292" s="40"/>
      <c r="S292" s="136">
        <f>SUM(P292:R292)</f>
        <v>-1990.8200000000002</v>
      </c>
      <c r="T292" s="6"/>
      <c r="U292" s="6"/>
      <c r="V292" s="72"/>
      <c r="W292" s="6"/>
    </row>
    <row r="293" spans="2:23" x14ac:dyDescent="0.2">
      <c r="B293" s="8"/>
      <c r="C293" s="6"/>
      <c r="D293" s="26"/>
      <c r="E293" s="6"/>
      <c r="F293" s="68"/>
      <c r="G293" s="26"/>
      <c r="J293" s="63"/>
      <c r="K293" s="6"/>
      <c r="L293" s="26"/>
      <c r="M293" s="32"/>
      <c r="N293" s="33"/>
      <c r="O293" s="6"/>
      <c r="P293" s="87"/>
      <c r="Q293" s="87"/>
      <c r="R293" s="87"/>
      <c r="S293" s="87"/>
      <c r="T293" s="6"/>
      <c r="U293" s="6"/>
      <c r="V293" s="72"/>
      <c r="W293" s="6"/>
    </row>
    <row r="294" spans="2:23" x14ac:dyDescent="0.2">
      <c r="B294" s="9"/>
      <c r="C294" s="85" t="s">
        <v>174</v>
      </c>
      <c r="D294" s="26"/>
      <c r="E294" s="6"/>
      <c r="F294" s="68"/>
      <c r="G294" s="26"/>
      <c r="J294" s="63"/>
      <c r="K294" s="6"/>
      <c r="L294" s="26"/>
      <c r="M294" s="32"/>
      <c r="N294" s="33"/>
      <c r="O294" s="6"/>
      <c r="P294" s="87"/>
      <c r="Q294" s="87"/>
      <c r="R294" s="87"/>
      <c r="S294" s="87"/>
      <c r="T294" s="6"/>
      <c r="U294" s="6"/>
      <c r="V294" s="72"/>
      <c r="W294" s="6"/>
    </row>
    <row r="295" spans="2:23" x14ac:dyDescent="0.2">
      <c r="B295" s="8">
        <v>389.2</v>
      </c>
      <c r="C295" s="35" t="s">
        <v>20</v>
      </c>
      <c r="D295" s="26">
        <v>33674.089999999997</v>
      </c>
      <c r="E295" s="6"/>
      <c r="F295" s="36" t="s">
        <v>100</v>
      </c>
      <c r="G295" s="26"/>
      <c r="H295" s="36" t="s">
        <v>175</v>
      </c>
      <c r="J295" s="37">
        <v>0</v>
      </c>
      <c r="K295" s="6"/>
      <c r="L295" s="26">
        <v>683.58</v>
      </c>
      <c r="M295" s="32"/>
      <c r="N295" s="38">
        <v>2.0299999999999998</v>
      </c>
      <c r="O295" s="6"/>
      <c r="P295" s="137"/>
      <c r="Q295" s="137"/>
      <c r="R295" s="137">
        <v>0</v>
      </c>
      <c r="S295" s="137"/>
      <c r="T295" s="6"/>
      <c r="U295" s="6"/>
      <c r="V295" s="72"/>
      <c r="W295" s="6"/>
    </row>
    <row r="296" spans="2:23" x14ac:dyDescent="0.2">
      <c r="B296" s="8">
        <v>390</v>
      </c>
      <c r="C296" s="35" t="s">
        <v>22</v>
      </c>
      <c r="D296" s="26">
        <v>88282951.859999999</v>
      </c>
      <c r="E296" s="6"/>
      <c r="F296" s="36" t="s">
        <v>100</v>
      </c>
      <c r="G296" s="26"/>
      <c r="H296" s="36" t="s">
        <v>141</v>
      </c>
      <c r="J296" s="37">
        <v>5</v>
      </c>
      <c r="K296" s="6"/>
      <c r="L296" s="26">
        <v>1350729.16</v>
      </c>
      <c r="M296" s="32"/>
      <c r="N296" s="38">
        <v>1.53</v>
      </c>
      <c r="O296" s="6"/>
      <c r="P296" s="137"/>
      <c r="Q296" s="137"/>
      <c r="R296" s="137">
        <v>-17188.413906566791</v>
      </c>
      <c r="S296" s="137"/>
      <c r="T296" s="6"/>
      <c r="U296" s="6"/>
      <c r="V296" s="72"/>
      <c r="W296" s="6"/>
    </row>
    <row r="297" spans="2:23" x14ac:dyDescent="0.2">
      <c r="B297" s="8">
        <v>392.01</v>
      </c>
      <c r="C297" s="35" t="s">
        <v>142</v>
      </c>
      <c r="D297" s="26">
        <v>13862141.42</v>
      </c>
      <c r="E297" s="6"/>
      <c r="F297" s="36" t="s">
        <v>100</v>
      </c>
      <c r="G297" s="26"/>
      <c r="H297" s="36" t="s">
        <v>176</v>
      </c>
      <c r="J297" s="37">
        <v>10</v>
      </c>
      <c r="K297" s="6"/>
      <c r="L297" s="26">
        <v>698651.93</v>
      </c>
      <c r="M297" s="32"/>
      <c r="N297" s="38">
        <v>5.04</v>
      </c>
      <c r="O297" s="6"/>
      <c r="P297" s="137"/>
      <c r="Q297" s="137"/>
      <c r="R297" s="137">
        <v>-2069.7425945565878</v>
      </c>
      <c r="S297" s="137"/>
      <c r="T297" s="6"/>
      <c r="U297" s="6"/>
      <c r="V297" s="72"/>
      <c r="W297" s="6"/>
    </row>
    <row r="298" spans="2:23" x14ac:dyDescent="0.2">
      <c r="B298" s="8">
        <v>392.3</v>
      </c>
      <c r="C298" s="35" t="s">
        <v>177</v>
      </c>
      <c r="D298" s="26">
        <v>3076269.26</v>
      </c>
      <c r="E298" s="6"/>
      <c r="F298" s="36" t="s">
        <v>100</v>
      </c>
      <c r="G298" s="26"/>
      <c r="H298" s="36" t="s">
        <v>178</v>
      </c>
      <c r="J298" s="37">
        <v>64</v>
      </c>
      <c r="K298" s="6"/>
      <c r="L298" s="26">
        <v>77214.36</v>
      </c>
      <c r="M298" s="32"/>
      <c r="N298" s="38">
        <v>2.5099999999999998</v>
      </c>
      <c r="O298" s="6"/>
      <c r="P298" s="137"/>
      <c r="Q298" s="137"/>
      <c r="R298" s="137">
        <v>-1911.4542625013712</v>
      </c>
      <c r="S298" s="137"/>
      <c r="T298" s="6"/>
      <c r="U298" s="6"/>
      <c r="V298" s="72"/>
      <c r="W298" s="6"/>
    </row>
    <row r="299" spans="2:23" x14ac:dyDescent="0.2">
      <c r="B299" s="8">
        <v>392.05</v>
      </c>
      <c r="C299" s="35" t="s">
        <v>144</v>
      </c>
      <c r="D299" s="26">
        <v>20515218.73</v>
      </c>
      <c r="E299" s="6"/>
      <c r="F299" s="36" t="s">
        <v>100</v>
      </c>
      <c r="G299" s="26"/>
      <c r="H299" s="36" t="s">
        <v>179</v>
      </c>
      <c r="J299" s="37">
        <v>10</v>
      </c>
      <c r="K299" s="6"/>
      <c r="L299" s="26">
        <v>935493.97</v>
      </c>
      <c r="M299" s="32"/>
      <c r="N299" s="38">
        <v>4.5599999999999996</v>
      </c>
      <c r="O299" s="6"/>
      <c r="P299" s="137"/>
      <c r="Q299" s="137"/>
      <c r="R299" s="137">
        <v>-541.04955641269066</v>
      </c>
      <c r="S299" s="137"/>
      <c r="T299" s="6"/>
      <c r="U299" s="6"/>
      <c r="V299" s="72"/>
      <c r="W299" s="6"/>
    </row>
    <row r="300" spans="2:23" x14ac:dyDescent="0.2">
      <c r="B300" s="8">
        <v>392.09</v>
      </c>
      <c r="C300" s="35" t="s">
        <v>146</v>
      </c>
      <c r="D300" s="26">
        <v>6598150.4500000002</v>
      </c>
      <c r="E300" s="6"/>
      <c r="F300" s="36" t="s">
        <v>100</v>
      </c>
      <c r="G300" s="26"/>
      <c r="H300" s="36" t="s">
        <v>147</v>
      </c>
      <c r="J300" s="37">
        <v>25</v>
      </c>
      <c r="K300" s="6"/>
      <c r="L300" s="26">
        <v>126024.67</v>
      </c>
      <c r="M300" s="32"/>
      <c r="N300" s="38">
        <v>1.91</v>
      </c>
      <c r="O300" s="6"/>
      <c r="P300" s="137"/>
      <c r="Q300" s="137"/>
      <c r="R300" s="137">
        <v>-222.44430323464093</v>
      </c>
      <c r="S300" s="137"/>
      <c r="T300" s="6"/>
      <c r="U300" s="6"/>
      <c r="V300" s="72"/>
      <c r="W300" s="6"/>
    </row>
    <row r="301" spans="2:23" x14ac:dyDescent="0.2">
      <c r="B301" s="8">
        <v>396.03</v>
      </c>
      <c r="C301" s="35" t="s">
        <v>148</v>
      </c>
      <c r="D301" s="26">
        <v>5481398.25</v>
      </c>
      <c r="E301" s="6"/>
      <c r="F301" s="36" t="s">
        <v>100</v>
      </c>
      <c r="G301" s="26"/>
      <c r="H301" s="36" t="s">
        <v>149</v>
      </c>
      <c r="J301" s="37">
        <v>10</v>
      </c>
      <c r="K301" s="6"/>
      <c r="L301" s="26">
        <v>443993.26</v>
      </c>
      <c r="M301" s="32"/>
      <c r="N301" s="38">
        <v>8.1</v>
      </c>
      <c r="O301" s="6"/>
      <c r="P301" s="137"/>
      <c r="Q301" s="137"/>
      <c r="R301" s="137">
        <v>0</v>
      </c>
      <c r="S301" s="137"/>
      <c r="T301" s="6"/>
      <c r="U301" s="6"/>
      <c r="V301" s="72"/>
      <c r="W301" s="6"/>
    </row>
    <row r="302" spans="2:23" x14ac:dyDescent="0.2">
      <c r="B302" s="8">
        <v>396.07</v>
      </c>
      <c r="C302" s="35" t="s">
        <v>150</v>
      </c>
      <c r="D302" s="26">
        <v>51442973.189999998</v>
      </c>
      <c r="E302" s="6"/>
      <c r="F302" s="36" t="s">
        <v>100</v>
      </c>
      <c r="G302" s="26"/>
      <c r="H302" s="36" t="s">
        <v>180</v>
      </c>
      <c r="J302" s="37">
        <v>15</v>
      </c>
      <c r="K302" s="6"/>
      <c r="L302" s="26">
        <v>2757343.36</v>
      </c>
      <c r="M302" s="32"/>
      <c r="N302" s="38">
        <v>5.36</v>
      </c>
      <c r="O302" s="6"/>
      <c r="P302" s="138"/>
      <c r="Q302" s="138"/>
      <c r="R302" s="138">
        <v>-528.81035962637907</v>
      </c>
      <c r="S302" s="138"/>
      <c r="T302" s="6"/>
      <c r="U302" s="6"/>
      <c r="V302" s="72"/>
      <c r="W302" s="6"/>
    </row>
    <row r="303" spans="2:23" x14ac:dyDescent="0.2">
      <c r="B303" s="9"/>
      <c r="C303" s="74" t="s">
        <v>181</v>
      </c>
      <c r="D303" s="40">
        <f>SUM(D295:D302)</f>
        <v>189292777.25</v>
      </c>
      <c r="E303" s="52"/>
      <c r="F303" s="68"/>
      <c r="G303" s="26"/>
      <c r="J303" s="63"/>
      <c r="K303" s="52"/>
      <c r="L303" s="40">
        <f>SUM(L295:L302)</f>
        <v>6390134.2899999991</v>
      </c>
      <c r="M303" s="77"/>
      <c r="N303" s="78">
        <v>3.38</v>
      </c>
      <c r="O303" s="6"/>
      <c r="P303" s="135">
        <v>-6247.92</v>
      </c>
      <c r="Q303" s="135"/>
      <c r="R303" s="135">
        <v>-22461.914982898463</v>
      </c>
      <c r="S303" s="136">
        <f>SUM(P303:R303)</f>
        <v>-28709.834982898465</v>
      </c>
      <c r="T303" s="6"/>
      <c r="U303" s="6"/>
      <c r="V303" s="72"/>
      <c r="W303" s="6"/>
    </row>
    <row r="304" spans="2:23" x14ac:dyDescent="0.2">
      <c r="B304" s="9"/>
      <c r="C304" s="74"/>
      <c r="D304" s="40"/>
      <c r="E304" s="52"/>
      <c r="F304" s="68"/>
      <c r="G304" s="26"/>
      <c r="J304" s="63"/>
      <c r="K304" s="52"/>
      <c r="L304" s="40"/>
      <c r="M304" s="77"/>
      <c r="N304" s="78"/>
      <c r="O304" s="6"/>
      <c r="P304" s="87"/>
      <c r="Q304" s="87"/>
      <c r="R304" s="87"/>
      <c r="S304" s="87"/>
      <c r="T304" s="6"/>
      <c r="U304" s="6"/>
      <c r="V304" s="72"/>
      <c r="W304" s="6"/>
    </row>
    <row r="305" spans="2:23" x14ac:dyDescent="0.2">
      <c r="B305" s="9"/>
      <c r="C305" s="85" t="s">
        <v>182</v>
      </c>
      <c r="D305" s="26"/>
      <c r="E305" s="6"/>
      <c r="F305" s="68"/>
      <c r="G305" s="26"/>
      <c r="J305" s="63"/>
      <c r="K305" s="6"/>
      <c r="L305" s="26"/>
      <c r="M305" s="32"/>
      <c r="N305" s="33"/>
      <c r="O305" s="6"/>
      <c r="P305" s="87"/>
      <c r="Q305" s="87"/>
      <c r="R305" s="87"/>
      <c r="S305" s="87"/>
      <c r="T305" s="6"/>
      <c r="U305" s="6"/>
      <c r="V305" s="72"/>
      <c r="W305" s="6"/>
    </row>
    <row r="306" spans="2:23" x14ac:dyDescent="0.2">
      <c r="B306" s="8">
        <v>389.2</v>
      </c>
      <c r="C306" s="35" t="s">
        <v>20</v>
      </c>
      <c r="D306" s="26">
        <v>4732.97</v>
      </c>
      <c r="E306" s="6"/>
      <c r="F306" s="36" t="s">
        <v>100</v>
      </c>
      <c r="G306" s="26"/>
      <c r="H306" s="36" t="s">
        <v>183</v>
      </c>
      <c r="J306" s="37">
        <v>0</v>
      </c>
      <c r="K306" s="6"/>
      <c r="L306" s="26">
        <v>55.38</v>
      </c>
      <c r="M306" s="32"/>
      <c r="N306" s="38">
        <v>1.17</v>
      </c>
      <c r="O306" s="6"/>
      <c r="P306" s="130"/>
      <c r="Q306" s="130"/>
      <c r="R306" s="137">
        <v>0</v>
      </c>
      <c r="S306" s="130">
        <v>0</v>
      </c>
      <c r="T306" s="6"/>
      <c r="U306" s="6"/>
      <c r="V306" s="72"/>
      <c r="W306" s="6"/>
    </row>
    <row r="307" spans="2:23" x14ac:dyDescent="0.2">
      <c r="B307" s="8">
        <v>390</v>
      </c>
      <c r="C307" s="35" t="s">
        <v>22</v>
      </c>
      <c r="D307" s="26">
        <v>12569829.800000001</v>
      </c>
      <c r="E307" s="6"/>
      <c r="F307" s="36" t="s">
        <v>100</v>
      </c>
      <c r="G307" s="26"/>
      <c r="H307" s="36" t="s">
        <v>141</v>
      </c>
      <c r="J307" s="37">
        <v>-5</v>
      </c>
      <c r="K307" s="6"/>
      <c r="L307" s="26">
        <v>207402.19</v>
      </c>
      <c r="M307" s="32"/>
      <c r="N307" s="38">
        <v>1.65</v>
      </c>
      <c r="O307" s="6"/>
      <c r="P307" s="130"/>
      <c r="Q307" s="130"/>
      <c r="R307" s="137">
        <v>-101.67825213958402</v>
      </c>
      <c r="S307" s="130">
        <v>-101.67825213958402</v>
      </c>
      <c r="T307" s="6"/>
      <c r="U307" s="6"/>
      <c r="V307" s="6"/>
      <c r="W307" s="6"/>
    </row>
    <row r="308" spans="2:23" x14ac:dyDescent="0.2">
      <c r="B308" s="8">
        <v>392.01</v>
      </c>
      <c r="C308" s="35" t="s">
        <v>142</v>
      </c>
      <c r="D308" s="26">
        <v>2237957.87</v>
      </c>
      <c r="E308" s="6"/>
      <c r="F308" s="36" t="s">
        <v>100</v>
      </c>
      <c r="G308" s="26"/>
      <c r="H308" s="36" t="s">
        <v>184</v>
      </c>
      <c r="J308" s="37">
        <v>10</v>
      </c>
      <c r="K308" s="6"/>
      <c r="L308" s="26">
        <v>95784.6</v>
      </c>
      <c r="M308" s="32"/>
      <c r="N308" s="38">
        <v>4.28</v>
      </c>
      <c r="O308" s="6"/>
      <c r="P308" s="130"/>
      <c r="Q308" s="130"/>
      <c r="R308" s="137">
        <v>0</v>
      </c>
      <c r="S308" s="130">
        <v>0</v>
      </c>
      <c r="T308" s="6"/>
      <c r="U308" s="6"/>
      <c r="V308" s="6"/>
      <c r="W308" s="6"/>
    </row>
    <row r="309" spans="2:23" x14ac:dyDescent="0.2">
      <c r="B309" s="8">
        <v>392.05</v>
      </c>
      <c r="C309" s="35" t="s">
        <v>144</v>
      </c>
      <c r="D309" s="26">
        <v>2825328.74</v>
      </c>
      <c r="E309" s="6"/>
      <c r="F309" s="36" t="s">
        <v>100</v>
      </c>
      <c r="G309" s="26"/>
      <c r="H309" s="36" t="s">
        <v>169</v>
      </c>
      <c r="J309" s="37">
        <v>15</v>
      </c>
      <c r="K309" s="6"/>
      <c r="L309" s="26">
        <v>122619.27</v>
      </c>
      <c r="M309" s="32"/>
      <c r="N309" s="38">
        <v>4.34</v>
      </c>
      <c r="O309" s="6"/>
      <c r="P309" s="130"/>
      <c r="Q309" s="130"/>
      <c r="R309" s="137">
        <v>0</v>
      </c>
      <c r="S309" s="130">
        <v>0</v>
      </c>
      <c r="T309" s="6"/>
      <c r="U309" s="6"/>
      <c r="V309" s="6"/>
      <c r="W309" s="6"/>
    </row>
    <row r="310" spans="2:23" x14ac:dyDescent="0.2">
      <c r="B310" s="8">
        <v>392.09</v>
      </c>
      <c r="C310" s="35" t="s">
        <v>146</v>
      </c>
      <c r="D310" s="26">
        <v>943295.09</v>
      </c>
      <c r="E310" s="6"/>
      <c r="F310" s="36" t="s">
        <v>100</v>
      </c>
      <c r="G310" s="26"/>
      <c r="H310" s="36" t="s">
        <v>147</v>
      </c>
      <c r="J310" s="37">
        <v>10</v>
      </c>
      <c r="K310" s="6"/>
      <c r="L310" s="26">
        <v>21507.13</v>
      </c>
      <c r="M310" s="32"/>
      <c r="N310" s="38">
        <v>2.2799999999999998</v>
      </c>
      <c r="O310" s="6"/>
      <c r="P310" s="130"/>
      <c r="Q310" s="130"/>
      <c r="R310" s="137">
        <v>0</v>
      </c>
      <c r="S310" s="130">
        <v>0</v>
      </c>
      <c r="T310" s="6"/>
      <c r="U310" s="6"/>
      <c r="V310" s="6"/>
      <c r="W310" s="6"/>
    </row>
    <row r="311" spans="2:23" x14ac:dyDescent="0.2">
      <c r="B311" s="8">
        <v>396.03</v>
      </c>
      <c r="C311" s="35" t="s">
        <v>148</v>
      </c>
      <c r="D311" s="26">
        <v>1634006.1</v>
      </c>
      <c r="E311" s="6"/>
      <c r="F311" s="36" t="s">
        <v>100</v>
      </c>
      <c r="G311" s="26"/>
      <c r="H311" s="36" t="s">
        <v>149</v>
      </c>
      <c r="J311" s="37">
        <v>10</v>
      </c>
      <c r="K311" s="6"/>
      <c r="L311" s="26">
        <v>125328.27</v>
      </c>
      <c r="M311" s="32"/>
      <c r="N311" s="38">
        <v>7.67</v>
      </c>
      <c r="O311" s="6"/>
      <c r="P311" s="130"/>
      <c r="Q311" s="130"/>
      <c r="R311" s="137">
        <v>0</v>
      </c>
      <c r="S311" s="130">
        <v>0</v>
      </c>
      <c r="T311" s="6"/>
      <c r="U311" s="6"/>
      <c r="V311" s="6"/>
      <c r="W311" s="6"/>
    </row>
    <row r="312" spans="2:23" x14ac:dyDescent="0.2">
      <c r="B312" s="8">
        <v>396.07</v>
      </c>
      <c r="C312" s="35" t="s">
        <v>150</v>
      </c>
      <c r="D312" s="26">
        <v>7348051.0899999999</v>
      </c>
      <c r="E312" s="6"/>
      <c r="F312" s="36" t="s">
        <v>100</v>
      </c>
      <c r="G312" s="26"/>
      <c r="H312" s="36" t="s">
        <v>185</v>
      </c>
      <c r="J312" s="37">
        <v>25</v>
      </c>
      <c r="K312" s="6"/>
      <c r="L312" s="26">
        <v>274082.31</v>
      </c>
      <c r="M312" s="32"/>
      <c r="N312" s="38">
        <v>3.73</v>
      </c>
      <c r="O312" s="6"/>
      <c r="P312" s="130"/>
      <c r="Q312" s="130"/>
      <c r="R312" s="137">
        <v>0</v>
      </c>
      <c r="S312" s="130">
        <v>0</v>
      </c>
      <c r="T312" s="6"/>
      <c r="U312" s="6"/>
      <c r="V312" s="6"/>
      <c r="W312" s="6"/>
    </row>
    <row r="313" spans="2:23" x14ac:dyDescent="0.2">
      <c r="B313" s="9"/>
      <c r="C313" s="74" t="s">
        <v>186</v>
      </c>
      <c r="D313" s="40">
        <f>SUM(D306:D312)</f>
        <v>27563201.660000004</v>
      </c>
      <c r="E313" s="76"/>
      <c r="F313" s="68"/>
      <c r="G313" s="26"/>
      <c r="J313" s="63"/>
      <c r="K313" s="76"/>
      <c r="L313" s="40">
        <f>SUM(L306:L312)</f>
        <v>846779.15000000014</v>
      </c>
      <c r="M313" s="77"/>
      <c r="N313" s="78">
        <v>3.07</v>
      </c>
      <c r="O313" s="6"/>
      <c r="P313" s="136">
        <v>-123.91</v>
      </c>
      <c r="Q313" s="136">
        <v>0</v>
      </c>
      <c r="R313" s="136">
        <v>-101.67825213958402</v>
      </c>
      <c r="S313" s="136">
        <f>SUM(P313:R313)</f>
        <v>-225.58825213958403</v>
      </c>
      <c r="T313" s="6"/>
      <c r="U313" s="6"/>
      <c r="V313" s="6"/>
      <c r="W313" s="6"/>
    </row>
    <row r="314" spans="2:23" x14ac:dyDescent="0.2">
      <c r="C314" s="6"/>
      <c r="D314" s="40"/>
      <c r="E314" s="80"/>
      <c r="F314" s="68"/>
      <c r="G314" s="26"/>
      <c r="J314" s="63"/>
      <c r="K314" s="80"/>
      <c r="L314" s="40"/>
      <c r="M314" s="77"/>
      <c r="N314" s="78"/>
      <c r="O314" s="6"/>
      <c r="P314" s="28"/>
      <c r="Q314" s="28"/>
      <c r="R314" s="28"/>
      <c r="S314" s="28"/>
      <c r="T314" s="6"/>
      <c r="U314" s="6"/>
      <c r="V314" s="6"/>
      <c r="W314" s="6"/>
    </row>
    <row r="315" spans="2:23" x14ac:dyDescent="0.2">
      <c r="F315" s="142"/>
      <c r="G315" s="143"/>
      <c r="H315" s="144"/>
      <c r="I315" s="144"/>
      <c r="J315" s="145"/>
      <c r="K315" s="146"/>
      <c r="L315" s="29"/>
      <c r="M315" s="147"/>
      <c r="N315" s="148" t="s">
        <v>213</v>
      </c>
      <c r="O315" s="144"/>
      <c r="P315" s="41">
        <f>+P313+P303+P292+P283+P273+P264+P251+P232+P209+P201+P193+P185+P176+P39+P30+P22+P217+P164+P162+P152+P144+P133+P124+P113+P104+P93+P82+P71+P62+P51+P213</f>
        <v>791621.50624958926</v>
      </c>
      <c r="Q315" s="41">
        <f t="shared" ref="Q315:S315" si="43">+Q313+Q303+Q292+Q283+Q273+Q264+Q251+Q232+Q209+Q201+Q193+Q185+Q176+Q39+Q30+Q22+Q217+Q164+Q162+Q152+Q144+Q133+Q124+Q113+Q104+Q93+Q82+Q71+Q62+Q51+Q213</f>
        <v>-340361.99782663328</v>
      </c>
      <c r="R315" s="41">
        <f t="shared" si="43"/>
        <v>-668496.77310741111</v>
      </c>
      <c r="S315" s="149">
        <f t="shared" si="43"/>
        <v>-217237.26468445541</v>
      </c>
      <c r="T315" s="6"/>
      <c r="U315" s="6"/>
      <c r="V315" s="6"/>
      <c r="W315" s="6"/>
    </row>
    <row r="316" spans="2:23" x14ac:dyDescent="0.2">
      <c r="N316" s="33"/>
      <c r="O316" s="6"/>
      <c r="P316" s="28"/>
      <c r="Q316" s="28"/>
      <c r="R316" s="28"/>
      <c r="S316" s="28"/>
      <c r="T316" s="6"/>
      <c r="U316" s="6"/>
      <c r="V316" s="6"/>
      <c r="W316" s="6"/>
    </row>
    <row r="317" spans="2:23" x14ac:dyDescent="0.2">
      <c r="N317" s="33"/>
      <c r="O317" s="6"/>
      <c r="P317" s="28"/>
      <c r="Q317" s="28"/>
      <c r="R317" s="28"/>
      <c r="S317" s="28"/>
      <c r="T317" s="6"/>
      <c r="U317" s="6"/>
      <c r="V317" s="6"/>
      <c r="W317" s="6"/>
    </row>
    <row r="318" spans="2:23" x14ac:dyDescent="0.2">
      <c r="H318" s="87"/>
      <c r="I318" s="87"/>
      <c r="J318" s="88"/>
      <c r="K318" s="89"/>
      <c r="M318" s="90"/>
      <c r="O318" s="87"/>
      <c r="P318" s="43" t="s">
        <v>197</v>
      </c>
      <c r="Q318" s="87"/>
      <c r="R318" s="87"/>
      <c r="S318" s="87"/>
      <c r="T318" s="6"/>
      <c r="U318" s="6"/>
      <c r="V318" s="6"/>
      <c r="W318" s="6"/>
    </row>
    <row r="319" spans="2:23" x14ac:dyDescent="0.2">
      <c r="H319" s="87"/>
      <c r="I319" s="87"/>
      <c r="J319" s="88"/>
      <c r="K319" s="89"/>
      <c r="M319" s="90"/>
      <c r="N319" s="91"/>
      <c r="O319" s="87"/>
      <c r="P319" s="87"/>
      <c r="Q319" s="87"/>
      <c r="R319" s="87"/>
      <c r="S319" s="87"/>
      <c r="T319" s="6"/>
      <c r="U319" s="6"/>
      <c r="V319" s="6"/>
      <c r="W319" s="6"/>
    </row>
    <row r="320" spans="2:23" x14ac:dyDescent="0.2">
      <c r="H320" s="87"/>
      <c r="I320" s="87"/>
      <c r="J320" s="88"/>
      <c r="K320" s="89"/>
      <c r="M320" s="90"/>
      <c r="N320" s="92" t="s">
        <v>220</v>
      </c>
      <c r="O320" s="87"/>
      <c r="P320" s="151">
        <f>+P315</f>
        <v>791621.50624958926</v>
      </c>
      <c r="Q320" s="150" t="s">
        <v>225</v>
      </c>
      <c r="R320" s="93"/>
      <c r="S320" s="93"/>
      <c r="T320" s="6"/>
      <c r="U320" s="6"/>
      <c r="V320" s="6"/>
      <c r="W320" s="6"/>
    </row>
    <row r="321" spans="2:23" ht="12.75" customHeight="1" x14ac:dyDescent="0.2">
      <c r="H321" s="87"/>
      <c r="I321" s="87"/>
      <c r="J321" s="88"/>
      <c r="K321" s="89"/>
      <c r="M321" s="90"/>
      <c r="N321" s="94"/>
      <c r="O321" s="87"/>
      <c r="Q321" s="93"/>
      <c r="R321" s="93"/>
      <c r="S321" s="93"/>
      <c r="T321" s="6"/>
      <c r="U321" s="6"/>
      <c r="V321" s="6"/>
      <c r="W321" s="6"/>
    </row>
    <row r="322" spans="2:23" x14ac:dyDescent="0.2">
      <c r="H322" s="87"/>
      <c r="I322" s="87"/>
      <c r="J322" s="88"/>
      <c r="K322" s="89"/>
      <c r="M322" s="90"/>
      <c r="N322" s="92" t="s">
        <v>221</v>
      </c>
      <c r="O322" s="87"/>
      <c r="P322" s="151">
        <f>+Q315</f>
        <v>-340361.99782663328</v>
      </c>
      <c r="Q322" s="150" t="s">
        <v>226</v>
      </c>
      <c r="R322" s="93"/>
      <c r="S322" s="93"/>
      <c r="T322" s="6"/>
      <c r="U322" s="6"/>
      <c r="V322" s="6"/>
      <c r="W322" s="6"/>
    </row>
    <row r="323" spans="2:23" x14ac:dyDescent="0.2">
      <c r="B323" s="95"/>
      <c r="H323" s="87"/>
      <c r="I323" s="87"/>
      <c r="J323" s="88"/>
      <c r="K323" s="89"/>
      <c r="M323" s="90"/>
      <c r="N323" s="92"/>
      <c r="O323" s="87"/>
      <c r="Q323" s="93"/>
      <c r="R323" s="93"/>
      <c r="S323" s="93"/>
      <c r="T323" s="6"/>
      <c r="U323" s="6"/>
      <c r="V323" s="6"/>
      <c r="W323" s="6"/>
    </row>
    <row r="324" spans="2:23" x14ac:dyDescent="0.2">
      <c r="B324" s="96"/>
      <c r="C324" s="96"/>
      <c r="H324" s="87"/>
      <c r="I324" s="87"/>
      <c r="J324" s="88"/>
      <c r="K324" s="89"/>
      <c r="M324" s="90"/>
      <c r="N324" s="92" t="s">
        <v>222</v>
      </c>
      <c r="O324" s="87"/>
      <c r="P324" s="152">
        <f>+R315</f>
        <v>-668496.77310741111</v>
      </c>
      <c r="Q324" s="150" t="s">
        <v>227</v>
      </c>
      <c r="R324" s="93"/>
      <c r="S324" s="93"/>
      <c r="T324" s="6"/>
      <c r="U324" s="6"/>
      <c r="V324" s="6"/>
      <c r="W324" s="6"/>
    </row>
    <row r="325" spans="2:23" x14ac:dyDescent="0.2">
      <c r="B325" s="96"/>
      <c r="C325" s="96"/>
      <c r="H325" s="87"/>
      <c r="I325" s="87"/>
      <c r="J325" s="88"/>
      <c r="K325" s="89"/>
      <c r="M325" s="90"/>
      <c r="N325" s="94"/>
      <c r="O325" s="87"/>
      <c r="P325" s="93"/>
      <c r="Q325" s="93"/>
      <c r="R325" s="93"/>
      <c r="S325" s="93"/>
      <c r="T325" s="6"/>
      <c r="U325" s="6"/>
      <c r="V325" s="6"/>
      <c r="W325" s="6"/>
    </row>
    <row r="326" spans="2:23" x14ac:dyDescent="0.2">
      <c r="B326" s="96"/>
      <c r="C326" s="96"/>
      <c r="H326" s="87"/>
      <c r="I326" s="87"/>
      <c r="J326" s="88"/>
      <c r="K326" s="89"/>
      <c r="M326" s="90"/>
      <c r="N326" s="92" t="s">
        <v>223</v>
      </c>
      <c r="O326" s="87"/>
      <c r="P326" s="93">
        <f>SUM(P320:P325)</f>
        <v>-217237.26468445512</v>
      </c>
      <c r="Q326" s="93"/>
      <c r="R326" s="93"/>
      <c r="S326" s="93"/>
      <c r="T326" s="6"/>
      <c r="U326" s="6"/>
      <c r="V326" s="6"/>
      <c r="W326" s="6"/>
    </row>
    <row r="327" spans="2:23" x14ac:dyDescent="0.2">
      <c r="B327" s="96"/>
      <c r="C327" s="96"/>
      <c r="N327" s="33"/>
      <c r="O327" s="6"/>
      <c r="P327" s="28"/>
      <c r="Q327" s="28"/>
      <c r="R327" s="28"/>
      <c r="S327" s="28"/>
      <c r="T327" s="6"/>
      <c r="U327" s="6"/>
      <c r="V327" s="6"/>
      <c r="W327" s="6"/>
    </row>
    <row r="328" spans="2:23" x14ac:dyDescent="0.2">
      <c r="B328" s="96"/>
      <c r="C328" s="96"/>
      <c r="N328" s="33"/>
      <c r="O328" s="6"/>
      <c r="P328" s="28"/>
      <c r="Q328" s="28"/>
      <c r="R328" s="28"/>
      <c r="S328" s="28"/>
      <c r="T328" s="6"/>
      <c r="U328" s="6"/>
      <c r="V328" s="6"/>
      <c r="W328" s="6"/>
    </row>
    <row r="329" spans="2:23" x14ac:dyDescent="0.2">
      <c r="B329" s="97"/>
      <c r="C329" s="98"/>
      <c r="F329" s="6"/>
      <c r="L329" s="28"/>
      <c r="N329" s="33"/>
      <c r="O329" s="6"/>
      <c r="P329" s="28"/>
      <c r="Q329" s="28"/>
      <c r="R329" s="28"/>
      <c r="S329" s="28"/>
      <c r="T329" s="6"/>
      <c r="U329" s="6"/>
      <c r="V329" s="6"/>
      <c r="W329" s="6"/>
    </row>
    <row r="330" spans="2:23" x14ac:dyDescent="0.2">
      <c r="B330" s="5" t="s">
        <v>195</v>
      </c>
      <c r="C330" s="4" t="s">
        <v>187</v>
      </c>
      <c r="F330" s="6"/>
      <c r="L330" s="28"/>
      <c r="N330" s="33"/>
      <c r="O330" s="6"/>
      <c r="P330" s="28"/>
      <c r="Q330" s="28"/>
      <c r="R330" s="28"/>
      <c r="S330" s="28"/>
      <c r="T330" s="6"/>
      <c r="U330" s="6"/>
      <c r="V330" s="6"/>
      <c r="W330" s="6"/>
    </row>
    <row r="331" spans="2:23" x14ac:dyDescent="0.2">
      <c r="B331" s="5" t="s">
        <v>188</v>
      </c>
      <c r="C331" s="4" t="s">
        <v>189</v>
      </c>
      <c r="N331" s="33"/>
      <c r="O331" s="6"/>
      <c r="P331" s="28"/>
      <c r="Q331" s="28"/>
      <c r="R331" s="28"/>
      <c r="S331" s="28"/>
      <c r="T331" s="6"/>
      <c r="U331" s="6"/>
      <c r="V331" s="6"/>
      <c r="W331" s="6"/>
    </row>
    <row r="332" spans="2:23" x14ac:dyDescent="0.2">
      <c r="C332" s="4" t="s">
        <v>190</v>
      </c>
      <c r="N332" s="33"/>
      <c r="O332" s="6"/>
      <c r="P332" s="28"/>
      <c r="Q332" s="28"/>
      <c r="R332" s="28"/>
      <c r="S332" s="28"/>
      <c r="T332" s="6"/>
      <c r="U332" s="6"/>
      <c r="V332" s="6"/>
      <c r="W332" s="6"/>
    </row>
    <row r="333" spans="2:23" x14ac:dyDescent="0.2">
      <c r="B333" s="5" t="s">
        <v>198</v>
      </c>
      <c r="C333" s="4" t="s">
        <v>228</v>
      </c>
      <c r="N333" s="33"/>
      <c r="O333" s="6"/>
      <c r="P333" s="28"/>
      <c r="Q333" s="28"/>
      <c r="R333" s="28"/>
      <c r="S333" s="28"/>
      <c r="T333" s="6"/>
      <c r="U333" s="6"/>
      <c r="V333" s="6"/>
      <c r="W333" s="6"/>
    </row>
    <row r="334" spans="2:23" x14ac:dyDescent="0.2">
      <c r="B334" s="96"/>
      <c r="C334" s="96"/>
      <c r="N334" s="33"/>
      <c r="O334" s="6"/>
      <c r="P334" s="28"/>
      <c r="Q334" s="28"/>
      <c r="R334" s="28"/>
      <c r="S334" s="28"/>
      <c r="T334" s="6"/>
      <c r="U334" s="6"/>
      <c r="V334" s="6"/>
      <c r="W334" s="6"/>
    </row>
    <row r="335" spans="2:23" x14ac:dyDescent="0.2">
      <c r="B335" s="96"/>
      <c r="C335" s="96"/>
      <c r="N335" s="33"/>
      <c r="O335" s="6"/>
      <c r="P335" s="28"/>
      <c r="Q335" s="28"/>
      <c r="R335" s="28"/>
      <c r="S335" s="28"/>
      <c r="T335" s="6"/>
      <c r="U335" s="6"/>
      <c r="V335" s="6"/>
      <c r="W335" s="6"/>
    </row>
    <row r="336" spans="2:23" x14ac:dyDescent="0.2">
      <c r="B336" s="96"/>
      <c r="C336" s="96"/>
      <c r="N336" s="33"/>
      <c r="O336" s="6"/>
      <c r="P336" s="28"/>
      <c r="Q336" s="28"/>
      <c r="R336" s="28"/>
      <c r="S336" s="28"/>
      <c r="T336" s="6"/>
      <c r="U336" s="6"/>
      <c r="V336" s="6"/>
      <c r="W336" s="6"/>
    </row>
    <row r="337" spans="2:23" x14ac:dyDescent="0.2">
      <c r="B337" s="96"/>
      <c r="C337" s="96"/>
      <c r="N337" s="33"/>
      <c r="O337" s="6"/>
      <c r="P337" s="28"/>
      <c r="Q337" s="28"/>
      <c r="R337" s="28"/>
      <c r="S337" s="28"/>
      <c r="T337" s="6"/>
      <c r="U337" s="6"/>
      <c r="V337" s="6"/>
      <c r="W337" s="6"/>
    </row>
    <row r="338" spans="2:23" x14ac:dyDescent="0.2">
      <c r="B338" s="96"/>
      <c r="C338" s="96"/>
      <c r="N338" s="33"/>
      <c r="O338" s="6"/>
      <c r="P338" s="28"/>
      <c r="Q338" s="28"/>
      <c r="R338" s="28"/>
      <c r="S338" s="28"/>
      <c r="T338" s="6"/>
      <c r="U338" s="6"/>
      <c r="V338" s="6"/>
      <c r="W338" s="6"/>
    </row>
    <row r="339" spans="2:23" ht="12.75" customHeight="1" x14ac:dyDescent="0.2">
      <c r="B339" s="99"/>
      <c r="C339" s="99"/>
      <c r="N339" s="33"/>
      <c r="O339" s="6"/>
      <c r="P339" s="28"/>
      <c r="Q339" s="28"/>
      <c r="R339" s="28"/>
      <c r="S339" s="28"/>
      <c r="T339" s="6"/>
      <c r="U339" s="6"/>
      <c r="V339" s="6"/>
      <c r="W339" s="6"/>
    </row>
    <row r="340" spans="2:23" x14ac:dyDescent="0.2">
      <c r="B340" s="96"/>
      <c r="C340" s="99"/>
      <c r="N340" s="33"/>
      <c r="O340" s="6"/>
      <c r="P340" s="28"/>
      <c r="Q340" s="28"/>
      <c r="R340" s="28"/>
      <c r="S340" s="28"/>
      <c r="T340" s="6"/>
      <c r="U340" s="6"/>
      <c r="V340" s="6"/>
      <c r="W340" s="6"/>
    </row>
    <row r="341" spans="2:23" x14ac:dyDescent="0.2">
      <c r="N341" s="33"/>
      <c r="O341" s="6"/>
      <c r="P341" s="28"/>
      <c r="Q341" s="28"/>
      <c r="R341" s="28"/>
      <c r="S341" s="28"/>
      <c r="T341" s="6"/>
      <c r="U341" s="6"/>
      <c r="V341" s="6"/>
      <c r="W341" s="6"/>
    </row>
    <row r="342" spans="2:23" x14ac:dyDescent="0.2">
      <c r="N342" s="33"/>
      <c r="O342" s="6"/>
      <c r="P342" s="28"/>
      <c r="Q342" s="28"/>
      <c r="R342" s="28"/>
      <c r="S342" s="28"/>
      <c r="T342" s="6"/>
      <c r="U342" s="6"/>
      <c r="V342" s="6"/>
      <c r="W342" s="6"/>
    </row>
    <row r="343" spans="2:23" x14ac:dyDescent="0.2">
      <c r="N343" s="33"/>
      <c r="O343" s="6"/>
      <c r="P343" s="28"/>
      <c r="Q343" s="28"/>
      <c r="R343" s="28"/>
      <c r="S343" s="28"/>
      <c r="T343" s="6"/>
      <c r="U343" s="6"/>
      <c r="V343" s="6"/>
      <c r="W343" s="6"/>
    </row>
    <row r="344" spans="2:23" x14ac:dyDescent="0.2">
      <c r="N344" s="33"/>
      <c r="O344" s="6"/>
      <c r="P344" s="28"/>
      <c r="Q344" s="28"/>
      <c r="R344" s="28"/>
      <c r="S344" s="28"/>
      <c r="T344" s="6"/>
      <c r="U344" s="6"/>
      <c r="V344" s="6"/>
      <c r="W344" s="6"/>
    </row>
    <row r="345" spans="2:23" x14ac:dyDescent="0.2">
      <c r="N345" s="33"/>
      <c r="O345" s="6"/>
      <c r="P345" s="28"/>
      <c r="Q345" s="28"/>
      <c r="R345" s="28"/>
      <c r="S345" s="28"/>
      <c r="T345" s="6"/>
      <c r="U345" s="6"/>
      <c r="V345" s="6"/>
      <c r="W345" s="6"/>
    </row>
    <row r="346" spans="2:23" x14ac:dyDescent="0.2">
      <c r="N346" s="33"/>
      <c r="O346" s="6"/>
      <c r="P346" s="28"/>
      <c r="Q346" s="28"/>
      <c r="R346" s="28"/>
      <c r="S346" s="28"/>
      <c r="T346" s="6"/>
      <c r="U346" s="6"/>
      <c r="V346" s="6"/>
      <c r="W346" s="6"/>
    </row>
    <row r="347" spans="2:23" x14ac:dyDescent="0.2">
      <c r="N347" s="33"/>
      <c r="O347" s="6"/>
      <c r="P347" s="28"/>
      <c r="Q347" s="28"/>
      <c r="R347" s="28"/>
      <c r="S347" s="28"/>
      <c r="T347" s="6"/>
      <c r="U347" s="6"/>
      <c r="V347" s="6"/>
      <c r="W347" s="6"/>
    </row>
    <row r="348" spans="2:23" x14ac:dyDescent="0.2">
      <c r="N348" s="33"/>
      <c r="O348" s="6"/>
      <c r="P348" s="28"/>
      <c r="Q348" s="28"/>
      <c r="R348" s="28"/>
      <c r="S348" s="28"/>
      <c r="T348" s="6"/>
      <c r="U348" s="6"/>
      <c r="V348" s="6"/>
      <c r="W348" s="6"/>
    </row>
    <row r="349" spans="2:23" x14ac:dyDescent="0.2">
      <c r="N349" s="33"/>
      <c r="O349" s="6"/>
      <c r="P349" s="28"/>
      <c r="Q349" s="28"/>
      <c r="R349" s="28"/>
      <c r="S349" s="28"/>
      <c r="T349" s="6"/>
      <c r="U349" s="6"/>
      <c r="V349" s="6"/>
      <c r="W349" s="6"/>
    </row>
    <row r="350" spans="2:23" x14ac:dyDescent="0.2">
      <c r="N350" s="33"/>
      <c r="O350" s="6"/>
      <c r="P350" s="28"/>
      <c r="Q350" s="28"/>
      <c r="R350" s="28"/>
      <c r="S350" s="28"/>
      <c r="T350" s="6"/>
      <c r="U350" s="6"/>
      <c r="V350" s="6"/>
      <c r="W350" s="6"/>
    </row>
    <row r="351" spans="2:23" x14ac:dyDescent="0.2">
      <c r="N351" s="33"/>
      <c r="O351" s="6"/>
      <c r="P351" s="28"/>
      <c r="Q351" s="28"/>
      <c r="R351" s="28"/>
      <c r="S351" s="28"/>
      <c r="T351" s="6"/>
      <c r="U351" s="6"/>
      <c r="V351" s="6"/>
      <c r="W351" s="6"/>
    </row>
    <row r="352" spans="2:23" x14ac:dyDescent="0.2">
      <c r="N352" s="33"/>
      <c r="O352" s="6"/>
      <c r="P352" s="28"/>
      <c r="Q352" s="28"/>
      <c r="R352" s="28"/>
      <c r="S352" s="28"/>
      <c r="T352" s="6"/>
      <c r="U352" s="6"/>
      <c r="V352" s="6"/>
      <c r="W352" s="6"/>
    </row>
    <row r="353" spans="14:23" x14ac:dyDescent="0.2">
      <c r="N353" s="33"/>
      <c r="O353" s="6"/>
      <c r="P353" s="28"/>
      <c r="Q353" s="28"/>
      <c r="R353" s="28"/>
      <c r="S353" s="28"/>
      <c r="T353" s="6"/>
      <c r="U353" s="6"/>
      <c r="V353" s="6"/>
      <c r="W353" s="6"/>
    </row>
    <row r="354" spans="14:23" x14ac:dyDescent="0.2">
      <c r="N354" s="33"/>
      <c r="O354" s="6"/>
      <c r="P354" s="28"/>
      <c r="Q354" s="28"/>
      <c r="R354" s="28"/>
      <c r="S354" s="28"/>
      <c r="T354" s="6"/>
      <c r="U354" s="6"/>
      <c r="V354" s="6"/>
      <c r="W354" s="6"/>
    </row>
    <row r="355" spans="14:23" x14ac:dyDescent="0.2">
      <c r="N355" s="33"/>
      <c r="O355" s="6"/>
      <c r="P355" s="28"/>
      <c r="Q355" s="28"/>
      <c r="R355" s="28"/>
      <c r="S355" s="28"/>
      <c r="T355" s="6"/>
      <c r="U355" s="6"/>
      <c r="V355" s="6"/>
      <c r="W355" s="6"/>
    </row>
    <row r="356" spans="14:23" x14ac:dyDescent="0.2">
      <c r="N356" s="33"/>
      <c r="O356" s="6"/>
      <c r="P356" s="28"/>
      <c r="Q356" s="28"/>
      <c r="R356" s="28"/>
      <c r="S356" s="28"/>
      <c r="T356" s="6"/>
      <c r="U356" s="6"/>
      <c r="V356" s="6"/>
      <c r="W356" s="6"/>
    </row>
    <row r="357" spans="14:23" x14ac:dyDescent="0.2">
      <c r="N357" s="33"/>
      <c r="O357" s="6"/>
      <c r="P357" s="28"/>
      <c r="Q357" s="28"/>
      <c r="R357" s="28"/>
      <c r="S357" s="28"/>
      <c r="T357" s="6"/>
      <c r="U357" s="6"/>
      <c r="V357" s="6"/>
      <c r="W357" s="6"/>
    </row>
    <row r="358" spans="14:23" ht="12.75" customHeight="1" x14ac:dyDescent="0.2">
      <c r="N358" s="33"/>
      <c r="O358" s="6"/>
      <c r="P358" s="28"/>
      <c r="Q358" s="28"/>
      <c r="R358" s="28"/>
      <c r="S358" s="28"/>
      <c r="T358" s="6"/>
      <c r="U358" s="6"/>
      <c r="V358" s="6"/>
      <c r="W358" s="6"/>
    </row>
    <row r="359" spans="14:23" x14ac:dyDescent="0.2">
      <c r="N359" s="33"/>
      <c r="O359" s="6"/>
      <c r="P359" s="28"/>
      <c r="Q359" s="28"/>
      <c r="R359" s="28"/>
      <c r="S359" s="28"/>
      <c r="T359" s="6"/>
      <c r="U359" s="6"/>
      <c r="V359" s="6"/>
      <c r="W359" s="6"/>
    </row>
    <row r="360" spans="14:23" x14ac:dyDescent="0.2">
      <c r="N360" s="33"/>
      <c r="O360" s="6"/>
      <c r="P360" s="28"/>
      <c r="Q360" s="28"/>
      <c r="R360" s="28"/>
      <c r="S360" s="28"/>
      <c r="T360" s="6"/>
      <c r="U360" s="6"/>
      <c r="V360" s="6"/>
      <c r="W360" s="6"/>
    </row>
    <row r="361" spans="14:23" x14ac:dyDescent="0.2">
      <c r="N361" s="33"/>
      <c r="O361" s="6"/>
      <c r="P361" s="28"/>
      <c r="Q361" s="28"/>
      <c r="R361" s="28"/>
      <c r="S361" s="28"/>
      <c r="T361" s="6"/>
      <c r="U361" s="6"/>
      <c r="V361" s="6"/>
      <c r="W361" s="6"/>
    </row>
    <row r="362" spans="14:23" x14ac:dyDescent="0.2">
      <c r="N362" s="33"/>
      <c r="O362" s="6"/>
      <c r="P362" s="28"/>
      <c r="Q362" s="28"/>
      <c r="R362" s="28"/>
      <c r="S362" s="28"/>
      <c r="T362" s="6"/>
      <c r="U362" s="6"/>
      <c r="V362" s="6"/>
      <c r="W362" s="6"/>
    </row>
    <row r="363" spans="14:23" x14ac:dyDescent="0.2">
      <c r="N363" s="33"/>
      <c r="O363" s="6"/>
      <c r="P363" s="28"/>
      <c r="Q363" s="28"/>
      <c r="R363" s="28"/>
      <c r="S363" s="28"/>
      <c r="T363" s="6"/>
      <c r="U363" s="6"/>
      <c r="V363" s="6"/>
      <c r="W363" s="6"/>
    </row>
    <row r="364" spans="14:23" x14ac:dyDescent="0.2">
      <c r="N364" s="33"/>
      <c r="O364" s="6"/>
      <c r="P364" s="28"/>
      <c r="Q364" s="28"/>
      <c r="R364" s="28"/>
      <c r="S364" s="28"/>
      <c r="T364" s="6"/>
      <c r="U364" s="6"/>
      <c r="V364" s="6"/>
      <c r="W364" s="6"/>
    </row>
    <row r="365" spans="14:23" x14ac:dyDescent="0.2">
      <c r="N365" s="33"/>
      <c r="O365" s="6"/>
      <c r="P365" s="28"/>
      <c r="Q365" s="28"/>
      <c r="R365" s="28"/>
      <c r="S365" s="28"/>
      <c r="T365" s="6"/>
      <c r="U365" s="6"/>
      <c r="V365" s="6"/>
      <c r="W365" s="6"/>
    </row>
    <row r="366" spans="14:23" x14ac:dyDescent="0.2">
      <c r="N366" s="33"/>
      <c r="O366" s="6"/>
      <c r="P366" s="28"/>
      <c r="Q366" s="28"/>
      <c r="R366" s="28"/>
      <c r="S366" s="28"/>
      <c r="T366" s="6"/>
      <c r="U366" s="6"/>
      <c r="V366" s="6"/>
      <c r="W366" s="6"/>
    </row>
    <row r="367" spans="14:23" x14ac:dyDescent="0.2">
      <c r="N367" s="33"/>
      <c r="O367" s="6"/>
      <c r="P367" s="28"/>
      <c r="Q367" s="28"/>
      <c r="R367" s="28"/>
      <c r="S367" s="28"/>
      <c r="T367" s="6"/>
      <c r="U367" s="6"/>
      <c r="V367" s="6"/>
      <c r="W367" s="6"/>
    </row>
    <row r="368" spans="14:23" x14ac:dyDescent="0.2">
      <c r="N368" s="33"/>
      <c r="O368" s="6"/>
      <c r="P368" s="28"/>
      <c r="Q368" s="28"/>
      <c r="R368" s="28"/>
      <c r="S368" s="28"/>
      <c r="T368" s="6"/>
      <c r="U368" s="6"/>
      <c r="V368" s="6"/>
      <c r="W368" s="6"/>
    </row>
    <row r="369" spans="14:23" ht="12.75" customHeight="1" x14ac:dyDescent="0.2">
      <c r="N369" s="33"/>
      <c r="O369" s="6"/>
      <c r="P369" s="28"/>
      <c r="Q369" s="28"/>
      <c r="R369" s="28"/>
      <c r="S369" s="28"/>
      <c r="T369" s="6"/>
      <c r="U369" s="6"/>
      <c r="V369" s="6"/>
      <c r="W369" s="6"/>
    </row>
    <row r="370" spans="14:23" x14ac:dyDescent="0.2">
      <c r="N370" s="33"/>
      <c r="O370" s="6"/>
      <c r="P370" s="28"/>
      <c r="Q370" s="28"/>
      <c r="R370" s="28"/>
      <c r="S370" s="28"/>
      <c r="T370" s="6"/>
      <c r="U370" s="6"/>
      <c r="V370" s="6"/>
      <c r="W370" s="6"/>
    </row>
    <row r="371" spans="14:23" x14ac:dyDescent="0.2">
      <c r="N371" s="33"/>
      <c r="O371" s="6"/>
      <c r="P371" s="28"/>
      <c r="Q371" s="28"/>
      <c r="R371" s="28"/>
      <c r="S371" s="28"/>
      <c r="T371" s="6"/>
      <c r="U371" s="6"/>
      <c r="V371" s="6"/>
      <c r="W371" s="6"/>
    </row>
    <row r="372" spans="14:23" x14ac:dyDescent="0.2">
      <c r="N372" s="33"/>
      <c r="O372" s="6"/>
      <c r="P372" s="28"/>
      <c r="Q372" s="28"/>
      <c r="R372" s="28"/>
      <c r="S372" s="28"/>
      <c r="T372" s="6"/>
      <c r="U372" s="6"/>
      <c r="V372" s="6"/>
      <c r="W372" s="6"/>
    </row>
    <row r="373" spans="14:23" x14ac:dyDescent="0.2">
      <c r="N373" s="33"/>
      <c r="O373" s="6"/>
      <c r="P373" s="28"/>
      <c r="Q373" s="28"/>
      <c r="R373" s="28"/>
      <c r="S373" s="28"/>
      <c r="T373" s="6"/>
      <c r="U373" s="6"/>
      <c r="V373" s="6"/>
      <c r="W373" s="6"/>
    </row>
    <row r="374" spans="14:23" x14ac:dyDescent="0.2">
      <c r="N374" s="33"/>
      <c r="O374" s="6"/>
      <c r="P374" s="28"/>
      <c r="Q374" s="28"/>
      <c r="R374" s="28"/>
      <c r="S374" s="28"/>
      <c r="T374" s="6"/>
      <c r="U374" s="6"/>
      <c r="V374" s="6"/>
      <c r="W374" s="6"/>
    </row>
    <row r="375" spans="14:23" x14ac:dyDescent="0.2">
      <c r="N375" s="33"/>
      <c r="O375" s="6"/>
      <c r="P375" s="28"/>
      <c r="Q375" s="28"/>
      <c r="R375" s="28"/>
      <c r="S375" s="28"/>
      <c r="T375" s="6"/>
      <c r="U375" s="6"/>
      <c r="V375" s="6"/>
      <c r="W375" s="6"/>
    </row>
    <row r="376" spans="14:23" x14ac:dyDescent="0.2">
      <c r="N376" s="33"/>
      <c r="O376" s="6"/>
      <c r="P376" s="28"/>
      <c r="Q376" s="28"/>
      <c r="R376" s="28"/>
      <c r="S376" s="28"/>
      <c r="T376" s="6"/>
      <c r="U376" s="6"/>
      <c r="V376" s="6"/>
      <c r="W376" s="6"/>
    </row>
    <row r="377" spans="14:23" x14ac:dyDescent="0.2">
      <c r="N377" s="33"/>
      <c r="O377" s="6"/>
      <c r="P377" s="28"/>
      <c r="Q377" s="28"/>
      <c r="R377" s="28"/>
      <c r="S377" s="28"/>
      <c r="T377" s="6"/>
      <c r="U377" s="6"/>
      <c r="V377" s="6"/>
      <c r="W377" s="6"/>
    </row>
    <row r="378" spans="14:23" x14ac:dyDescent="0.2">
      <c r="N378" s="33"/>
      <c r="O378" s="6"/>
      <c r="P378" s="28"/>
      <c r="Q378" s="28"/>
      <c r="R378" s="28"/>
      <c r="S378" s="28"/>
      <c r="T378" s="6"/>
      <c r="U378" s="6"/>
      <c r="V378" s="6"/>
      <c r="W378" s="6"/>
    </row>
    <row r="379" spans="14:23" x14ac:dyDescent="0.2">
      <c r="N379" s="33"/>
      <c r="O379" s="6"/>
      <c r="P379" s="28"/>
      <c r="Q379" s="28"/>
      <c r="R379" s="28"/>
      <c r="S379" s="28"/>
      <c r="T379" s="6"/>
      <c r="U379" s="6"/>
      <c r="V379" s="6"/>
      <c r="W379" s="6"/>
    </row>
    <row r="380" spans="14:23" x14ac:dyDescent="0.2">
      <c r="N380" s="33"/>
      <c r="O380" s="6"/>
      <c r="P380" s="28"/>
      <c r="Q380" s="28"/>
      <c r="R380" s="28"/>
      <c r="S380" s="28"/>
      <c r="T380" s="6"/>
      <c r="U380" s="6"/>
      <c r="V380" s="6"/>
      <c r="W380" s="6"/>
    </row>
    <row r="381" spans="14:23" x14ac:dyDescent="0.2">
      <c r="N381" s="33"/>
      <c r="O381" s="6"/>
      <c r="P381" s="28"/>
      <c r="Q381" s="28"/>
      <c r="R381" s="28"/>
      <c r="S381" s="28"/>
      <c r="T381" s="6"/>
      <c r="U381" s="6"/>
      <c r="V381" s="6"/>
      <c r="W381" s="6"/>
    </row>
    <row r="382" spans="14:23" x14ac:dyDescent="0.2">
      <c r="N382" s="33"/>
      <c r="O382" s="6"/>
      <c r="P382" s="28"/>
      <c r="Q382" s="28"/>
      <c r="R382" s="28"/>
      <c r="S382" s="28"/>
      <c r="T382" s="6"/>
      <c r="U382" s="6"/>
      <c r="V382" s="6"/>
      <c r="W382" s="6"/>
    </row>
    <row r="383" spans="14:23" x14ac:dyDescent="0.2">
      <c r="N383" s="33"/>
      <c r="O383" s="6"/>
      <c r="P383" s="42"/>
      <c r="Q383" s="42"/>
      <c r="R383" s="42"/>
      <c r="S383" s="42"/>
      <c r="T383" s="6"/>
      <c r="U383" s="6"/>
      <c r="V383" s="6"/>
      <c r="W383" s="6"/>
    </row>
    <row r="384" spans="14:23" x14ac:dyDescent="0.2">
      <c r="N384" s="33"/>
      <c r="O384" s="6"/>
      <c r="P384" s="42"/>
      <c r="Q384" s="42"/>
      <c r="R384" s="42"/>
      <c r="S384" s="42"/>
      <c r="T384" s="6"/>
      <c r="U384" s="6"/>
      <c r="V384" s="6"/>
      <c r="W384" s="6"/>
    </row>
    <row r="385" spans="14:23" x14ac:dyDescent="0.2">
      <c r="N385" s="33"/>
      <c r="O385" s="6"/>
      <c r="P385" s="42"/>
      <c r="Q385" s="42"/>
      <c r="R385" s="42"/>
      <c r="S385" s="42"/>
      <c r="T385" s="6"/>
      <c r="U385" s="6"/>
      <c r="V385" s="6"/>
      <c r="W385" s="6"/>
    </row>
    <row r="386" spans="14:23" x14ac:dyDescent="0.2">
      <c r="N386" s="33"/>
      <c r="O386" s="6"/>
      <c r="P386" s="42"/>
      <c r="Q386" s="42"/>
      <c r="R386" s="42"/>
      <c r="S386" s="42"/>
      <c r="T386" s="6"/>
      <c r="U386" s="6"/>
      <c r="V386" s="6"/>
      <c r="W386" s="6"/>
    </row>
    <row r="387" spans="14:23" x14ac:dyDescent="0.2">
      <c r="N387" s="33"/>
      <c r="O387" s="6"/>
      <c r="P387" s="42"/>
      <c r="Q387" s="42"/>
      <c r="R387" s="42"/>
      <c r="S387" s="42"/>
      <c r="T387" s="6"/>
      <c r="U387" s="6"/>
      <c r="V387" s="6"/>
      <c r="W387" s="6"/>
    </row>
    <row r="388" spans="14:23" x14ac:dyDescent="0.2">
      <c r="N388" s="33"/>
      <c r="O388" s="6"/>
      <c r="P388" s="42"/>
      <c r="Q388" s="42"/>
      <c r="R388" s="42"/>
      <c r="S388" s="42"/>
      <c r="T388" s="6"/>
      <c r="U388" s="6"/>
      <c r="V388" s="6"/>
      <c r="W388" s="6"/>
    </row>
    <row r="389" spans="14:23" x14ac:dyDescent="0.2">
      <c r="N389" s="33"/>
      <c r="O389" s="6"/>
      <c r="P389" s="42"/>
      <c r="Q389" s="42"/>
      <c r="R389" s="42"/>
      <c r="S389" s="42"/>
      <c r="T389" s="6"/>
      <c r="U389" s="6"/>
      <c r="V389" s="6"/>
      <c r="W389" s="6"/>
    </row>
    <row r="390" spans="14:23" x14ac:dyDescent="0.2">
      <c r="N390" s="33"/>
      <c r="O390" s="6"/>
      <c r="P390" s="42"/>
      <c r="Q390" s="42"/>
      <c r="R390" s="42"/>
      <c r="S390" s="42"/>
      <c r="T390" s="6"/>
      <c r="U390" s="6"/>
      <c r="V390" s="6"/>
      <c r="W390" s="6"/>
    </row>
    <row r="391" spans="14:23" x14ac:dyDescent="0.2">
      <c r="N391" s="33"/>
      <c r="O391" s="6"/>
      <c r="P391" s="42"/>
      <c r="Q391" s="42"/>
      <c r="R391" s="42"/>
      <c r="S391" s="42"/>
      <c r="T391" s="6"/>
      <c r="U391" s="6"/>
      <c r="V391" s="6"/>
      <c r="W391" s="6"/>
    </row>
    <row r="392" spans="14:23" x14ac:dyDescent="0.2">
      <c r="N392" s="33"/>
      <c r="O392" s="6"/>
      <c r="P392" s="42"/>
      <c r="Q392" s="42"/>
      <c r="R392" s="42"/>
      <c r="S392" s="42"/>
      <c r="T392" s="6"/>
      <c r="U392" s="6"/>
      <c r="V392" s="6"/>
      <c r="W392" s="6"/>
    </row>
    <row r="393" spans="14:23" x14ac:dyDescent="0.2">
      <c r="N393" s="33"/>
      <c r="O393" s="6"/>
      <c r="P393" s="42"/>
      <c r="Q393" s="42"/>
      <c r="R393" s="42"/>
      <c r="S393" s="42"/>
      <c r="T393" s="6"/>
      <c r="U393" s="6"/>
      <c r="V393" s="6"/>
      <c r="W393" s="6"/>
    </row>
    <row r="394" spans="14:23" x14ac:dyDescent="0.2">
      <c r="N394" s="33"/>
      <c r="O394" s="6"/>
      <c r="P394" s="42"/>
      <c r="Q394" s="42"/>
      <c r="R394" s="42"/>
      <c r="S394" s="42"/>
      <c r="T394" s="6"/>
      <c r="U394" s="6"/>
      <c r="V394" s="6"/>
      <c r="W394" s="6"/>
    </row>
    <row r="395" spans="14:23" x14ac:dyDescent="0.2">
      <c r="N395" s="33"/>
      <c r="O395" s="6"/>
      <c r="P395" s="42"/>
      <c r="Q395" s="42"/>
      <c r="R395" s="42"/>
      <c r="S395" s="42"/>
      <c r="T395" s="6"/>
      <c r="U395" s="6"/>
      <c r="V395" s="6"/>
      <c r="W395" s="6"/>
    </row>
    <row r="396" spans="14:23" x14ac:dyDescent="0.2">
      <c r="N396" s="33"/>
      <c r="O396" s="6"/>
      <c r="P396" s="7"/>
      <c r="Q396" s="7"/>
      <c r="R396" s="7"/>
      <c r="S396" s="7"/>
      <c r="T396" s="6"/>
      <c r="U396" s="6"/>
      <c r="V396" s="6"/>
      <c r="W396" s="6"/>
    </row>
    <row r="397" spans="14:23" x14ac:dyDescent="0.2">
      <c r="N397" s="33"/>
      <c r="O397" s="6"/>
      <c r="P397" s="7"/>
      <c r="Q397" s="7"/>
      <c r="R397" s="7"/>
      <c r="S397" s="7"/>
      <c r="T397" s="6"/>
      <c r="U397" s="6"/>
      <c r="V397" s="6"/>
      <c r="W397" s="6"/>
    </row>
    <row r="398" spans="14:23" x14ac:dyDescent="0.2">
      <c r="N398" s="33"/>
      <c r="O398" s="6"/>
      <c r="P398" s="7"/>
      <c r="Q398" s="7"/>
      <c r="R398" s="7"/>
      <c r="S398" s="7"/>
      <c r="T398" s="6"/>
      <c r="U398" s="6"/>
      <c r="V398" s="6"/>
      <c r="W398" s="6"/>
    </row>
    <row r="399" spans="14:23" x14ac:dyDescent="0.2">
      <c r="N399" s="33"/>
      <c r="O399" s="6"/>
      <c r="P399" s="7"/>
      <c r="Q399" s="7"/>
      <c r="R399" s="7"/>
      <c r="S399" s="7"/>
      <c r="T399" s="6"/>
      <c r="U399" s="6"/>
      <c r="V399" s="6"/>
      <c r="W399" s="6"/>
    </row>
    <row r="400" spans="14:23" x14ac:dyDescent="0.2">
      <c r="N400" s="33"/>
      <c r="P400" s="7"/>
      <c r="Q400" s="7"/>
      <c r="R400" s="7"/>
      <c r="S400" s="7"/>
    </row>
    <row r="401" spans="14:19" x14ac:dyDescent="0.2">
      <c r="N401" s="33"/>
      <c r="P401" s="7"/>
      <c r="Q401" s="7"/>
      <c r="R401" s="7"/>
      <c r="S401" s="7"/>
    </row>
    <row r="402" spans="14:19" x14ac:dyDescent="0.2">
      <c r="N402" s="33"/>
      <c r="P402" s="7"/>
      <c r="Q402" s="7"/>
      <c r="R402" s="7"/>
      <c r="S402" s="7"/>
    </row>
    <row r="403" spans="14:19" x14ac:dyDescent="0.2">
      <c r="N403" s="33"/>
      <c r="P403" s="7"/>
      <c r="Q403" s="7"/>
      <c r="R403" s="7"/>
      <c r="S403" s="7"/>
    </row>
    <row r="404" spans="14:19" x14ac:dyDescent="0.2">
      <c r="N404" s="33"/>
      <c r="P404" s="7"/>
      <c r="Q404" s="7"/>
      <c r="R404" s="7"/>
      <c r="S404" s="7"/>
    </row>
    <row r="405" spans="14:19" x14ac:dyDescent="0.2">
      <c r="N405" s="33"/>
      <c r="P405" s="7"/>
      <c r="Q405" s="7"/>
      <c r="R405" s="7"/>
      <c r="S405" s="7"/>
    </row>
    <row r="406" spans="14:19" x14ac:dyDescent="0.2">
      <c r="N406" s="33"/>
      <c r="P406" s="7"/>
      <c r="Q406" s="7"/>
      <c r="R406" s="7"/>
      <c r="S406" s="7"/>
    </row>
    <row r="407" spans="14:19" x14ac:dyDescent="0.2">
      <c r="N407" s="33"/>
      <c r="P407" s="7"/>
      <c r="Q407" s="7"/>
      <c r="R407" s="7"/>
      <c r="S407" s="7"/>
    </row>
    <row r="408" spans="14:19" x14ac:dyDescent="0.2">
      <c r="N408" s="33"/>
      <c r="P408" s="7"/>
      <c r="Q408" s="7"/>
      <c r="R408" s="7"/>
      <c r="S408" s="7"/>
    </row>
    <row r="409" spans="14:19" x14ac:dyDescent="0.2">
      <c r="N409" s="33"/>
      <c r="P409" s="7"/>
      <c r="Q409" s="7"/>
      <c r="R409" s="7"/>
      <c r="S409" s="7"/>
    </row>
    <row r="410" spans="14:19" x14ac:dyDescent="0.2">
      <c r="N410" s="33"/>
      <c r="P410" s="7"/>
      <c r="Q410" s="7"/>
      <c r="R410" s="7"/>
      <c r="S410" s="7"/>
    </row>
    <row r="411" spans="14:19" x14ac:dyDescent="0.2">
      <c r="N411" s="33"/>
      <c r="P411" s="7"/>
      <c r="Q411" s="7"/>
      <c r="R411" s="7"/>
      <c r="S411" s="7"/>
    </row>
    <row r="412" spans="14:19" x14ac:dyDescent="0.2">
      <c r="N412" s="33"/>
      <c r="P412" s="7"/>
      <c r="Q412" s="7"/>
      <c r="R412" s="7"/>
      <c r="S412" s="7"/>
    </row>
    <row r="413" spans="14:19" x14ac:dyDescent="0.2">
      <c r="N413" s="33"/>
      <c r="P413" s="7"/>
      <c r="Q413" s="7"/>
      <c r="R413" s="7"/>
      <c r="S413" s="7"/>
    </row>
    <row r="414" spans="14:19" x14ac:dyDescent="0.2">
      <c r="N414" s="33"/>
      <c r="P414" s="7"/>
      <c r="Q414" s="7"/>
      <c r="R414" s="7"/>
      <c r="S414" s="7"/>
    </row>
    <row r="415" spans="14:19" x14ac:dyDescent="0.2">
      <c r="N415" s="33"/>
      <c r="P415" s="7"/>
      <c r="Q415" s="7"/>
      <c r="R415" s="7"/>
      <c r="S415" s="7"/>
    </row>
    <row r="416" spans="14:19" x14ac:dyDescent="0.2">
      <c r="N416" s="33"/>
      <c r="P416" s="7"/>
      <c r="Q416" s="7"/>
      <c r="R416" s="7"/>
      <c r="S416" s="7"/>
    </row>
    <row r="417" spans="14:19" x14ac:dyDescent="0.2">
      <c r="N417" s="33"/>
      <c r="P417" s="7"/>
      <c r="Q417" s="7"/>
      <c r="R417" s="7"/>
      <c r="S417" s="7"/>
    </row>
    <row r="418" spans="14:19" x14ac:dyDescent="0.2">
      <c r="N418" s="33"/>
      <c r="P418" s="7"/>
      <c r="Q418" s="7"/>
      <c r="R418" s="7"/>
      <c r="S418" s="7"/>
    </row>
    <row r="419" spans="14:19" x14ac:dyDescent="0.2">
      <c r="N419" s="33"/>
      <c r="P419" s="7"/>
      <c r="Q419" s="7"/>
      <c r="R419" s="7"/>
      <c r="S419" s="7"/>
    </row>
    <row r="420" spans="14:19" x14ac:dyDescent="0.2">
      <c r="N420" s="33"/>
      <c r="P420" s="7"/>
      <c r="Q420" s="7"/>
      <c r="R420" s="7"/>
      <c r="S420" s="7"/>
    </row>
    <row r="421" spans="14:19" x14ac:dyDescent="0.2">
      <c r="N421" s="33"/>
      <c r="P421" s="7"/>
      <c r="Q421" s="7"/>
      <c r="R421" s="7"/>
      <c r="S421" s="7"/>
    </row>
    <row r="422" spans="14:19" x14ac:dyDescent="0.2">
      <c r="N422" s="33"/>
      <c r="P422" s="7"/>
      <c r="Q422" s="7"/>
      <c r="R422" s="7"/>
      <c r="S422" s="7"/>
    </row>
    <row r="423" spans="14:19" x14ac:dyDescent="0.2">
      <c r="N423" s="33"/>
      <c r="P423" s="7"/>
      <c r="Q423" s="7"/>
      <c r="R423" s="7"/>
      <c r="S423" s="7"/>
    </row>
    <row r="424" spans="14:19" x14ac:dyDescent="0.2">
      <c r="N424" s="33"/>
      <c r="P424" s="7"/>
      <c r="Q424" s="7"/>
      <c r="R424" s="7"/>
      <c r="S424" s="7"/>
    </row>
    <row r="425" spans="14:19" x14ac:dyDescent="0.2">
      <c r="N425" s="33"/>
      <c r="P425" s="7"/>
      <c r="Q425" s="7"/>
      <c r="R425" s="7"/>
      <c r="S425" s="7"/>
    </row>
    <row r="426" spans="14:19" x14ac:dyDescent="0.2">
      <c r="N426" s="33"/>
      <c r="P426" s="7"/>
      <c r="Q426" s="7"/>
      <c r="R426" s="7"/>
      <c r="S426" s="7"/>
    </row>
    <row r="427" spans="14:19" x14ac:dyDescent="0.2">
      <c r="N427" s="33"/>
      <c r="P427" s="7"/>
      <c r="Q427" s="7"/>
      <c r="R427" s="7"/>
      <c r="S427" s="7"/>
    </row>
    <row r="428" spans="14:19" x14ac:dyDescent="0.2">
      <c r="N428" s="33"/>
      <c r="P428" s="7"/>
      <c r="Q428" s="7"/>
      <c r="R428" s="7"/>
      <c r="S428" s="7"/>
    </row>
    <row r="429" spans="14:19" x14ac:dyDescent="0.2">
      <c r="N429" s="33"/>
      <c r="P429" s="7"/>
      <c r="Q429" s="7"/>
      <c r="R429" s="7"/>
      <c r="S429" s="7"/>
    </row>
    <row r="430" spans="14:19" x14ac:dyDescent="0.2">
      <c r="N430" s="33"/>
      <c r="P430" s="7"/>
      <c r="Q430" s="7"/>
      <c r="R430" s="7"/>
      <c r="S430" s="7"/>
    </row>
    <row r="431" spans="14:19" x14ac:dyDescent="0.2">
      <c r="N431" s="33"/>
      <c r="P431" s="7"/>
      <c r="Q431" s="7"/>
      <c r="R431" s="7"/>
      <c r="S431" s="7"/>
    </row>
    <row r="432" spans="14:19" x14ac:dyDescent="0.2">
      <c r="N432" s="33"/>
      <c r="P432" s="7"/>
      <c r="Q432" s="7"/>
      <c r="R432" s="7"/>
      <c r="S432" s="7"/>
    </row>
    <row r="433" spans="14:19" x14ac:dyDescent="0.2">
      <c r="N433" s="33"/>
      <c r="P433" s="7"/>
      <c r="Q433" s="7"/>
      <c r="R433" s="7"/>
      <c r="S433" s="7"/>
    </row>
    <row r="434" spans="14:19" x14ac:dyDescent="0.2">
      <c r="N434" s="33"/>
      <c r="P434" s="7"/>
      <c r="Q434" s="7"/>
      <c r="R434" s="7"/>
      <c r="S434" s="7"/>
    </row>
    <row r="435" spans="14:19" x14ac:dyDescent="0.2">
      <c r="N435" s="33"/>
      <c r="P435" s="7"/>
      <c r="Q435" s="7"/>
      <c r="R435" s="7"/>
      <c r="S435" s="7"/>
    </row>
    <row r="436" spans="14:19" x14ac:dyDescent="0.2">
      <c r="N436" s="33"/>
      <c r="P436" s="7"/>
      <c r="Q436" s="7"/>
      <c r="R436" s="7"/>
      <c r="S436" s="7"/>
    </row>
    <row r="437" spans="14:19" x14ac:dyDescent="0.2">
      <c r="N437" s="33"/>
      <c r="P437" s="7"/>
      <c r="Q437" s="7"/>
      <c r="R437" s="7"/>
      <c r="S437" s="7"/>
    </row>
    <row r="438" spans="14:19" x14ac:dyDescent="0.2">
      <c r="N438" s="33"/>
      <c r="P438" s="7"/>
      <c r="Q438" s="7"/>
      <c r="R438" s="7"/>
      <c r="S438" s="7"/>
    </row>
    <row r="439" spans="14:19" x14ac:dyDescent="0.2">
      <c r="N439" s="33"/>
      <c r="P439" s="7"/>
      <c r="Q439" s="7"/>
      <c r="R439" s="7"/>
      <c r="S439" s="7"/>
    </row>
    <row r="440" spans="14:19" x14ac:dyDescent="0.2">
      <c r="N440" s="33"/>
      <c r="P440" s="7"/>
      <c r="Q440" s="7"/>
      <c r="R440" s="7"/>
      <c r="S440" s="7"/>
    </row>
    <row r="441" spans="14:19" x14ac:dyDescent="0.2">
      <c r="N441" s="33"/>
      <c r="P441" s="7"/>
      <c r="Q441" s="7"/>
      <c r="R441" s="7"/>
      <c r="S441" s="7"/>
    </row>
    <row r="442" spans="14:19" x14ac:dyDescent="0.2">
      <c r="N442" s="33"/>
      <c r="P442" s="7"/>
      <c r="Q442" s="7"/>
      <c r="R442" s="7"/>
      <c r="S442" s="7"/>
    </row>
    <row r="443" spans="14:19" x14ac:dyDescent="0.2">
      <c r="N443" s="33"/>
      <c r="P443" s="7"/>
      <c r="Q443" s="7"/>
      <c r="R443" s="7"/>
      <c r="S443" s="7"/>
    </row>
    <row r="444" spans="14:19" x14ac:dyDescent="0.2">
      <c r="N444" s="33"/>
      <c r="P444" s="7"/>
      <c r="Q444" s="7"/>
      <c r="R444" s="7"/>
      <c r="S444" s="7"/>
    </row>
    <row r="445" spans="14:19" x14ac:dyDescent="0.2">
      <c r="N445" s="33"/>
      <c r="P445" s="7"/>
      <c r="Q445" s="7"/>
      <c r="R445" s="7"/>
      <c r="S445" s="7"/>
    </row>
    <row r="446" spans="14:19" x14ac:dyDescent="0.2">
      <c r="N446" s="33"/>
      <c r="P446" s="7"/>
      <c r="Q446" s="7"/>
      <c r="R446" s="7"/>
      <c r="S446" s="7"/>
    </row>
    <row r="447" spans="14:19" x14ac:dyDescent="0.2">
      <c r="N447" s="33"/>
      <c r="P447" s="7"/>
      <c r="Q447" s="7"/>
      <c r="R447" s="7"/>
      <c r="S447" s="7"/>
    </row>
    <row r="448" spans="14:19" x14ac:dyDescent="0.2">
      <c r="N448" s="33"/>
      <c r="P448" s="7"/>
      <c r="Q448" s="7"/>
      <c r="R448" s="7"/>
      <c r="S448" s="7"/>
    </row>
    <row r="449" spans="14:19" x14ac:dyDescent="0.2">
      <c r="N449" s="33"/>
      <c r="P449" s="7"/>
      <c r="Q449" s="7"/>
      <c r="R449" s="7"/>
      <c r="S449" s="7"/>
    </row>
    <row r="450" spans="14:19" x14ac:dyDescent="0.2">
      <c r="N450" s="33"/>
      <c r="P450" s="7"/>
      <c r="Q450" s="7"/>
      <c r="R450" s="7"/>
      <c r="S450" s="7"/>
    </row>
    <row r="451" spans="14:19" x14ac:dyDescent="0.2">
      <c r="N451" s="33"/>
      <c r="P451" s="7"/>
      <c r="Q451" s="7"/>
      <c r="R451" s="7"/>
      <c r="S451" s="7"/>
    </row>
    <row r="452" spans="14:19" x14ac:dyDescent="0.2">
      <c r="N452" s="33"/>
      <c r="P452" s="7"/>
      <c r="Q452" s="7"/>
      <c r="R452" s="7"/>
      <c r="S452" s="7"/>
    </row>
    <row r="453" spans="14:19" x14ac:dyDescent="0.2">
      <c r="N453" s="33"/>
      <c r="P453" s="7"/>
      <c r="Q453" s="7"/>
      <c r="R453" s="7"/>
      <c r="S453" s="7"/>
    </row>
    <row r="454" spans="14:19" x14ac:dyDescent="0.2">
      <c r="P454" s="7"/>
      <c r="Q454" s="7"/>
      <c r="R454" s="7"/>
      <c r="S454" s="7"/>
    </row>
    <row r="455" spans="14:19" x14ac:dyDescent="0.2">
      <c r="P455" s="7"/>
      <c r="Q455" s="7"/>
      <c r="R455" s="7"/>
      <c r="S455" s="7"/>
    </row>
    <row r="456" spans="14:19" x14ac:dyDescent="0.2">
      <c r="P456" s="7"/>
      <c r="Q456" s="7"/>
      <c r="R456" s="7"/>
      <c r="S456" s="7"/>
    </row>
    <row r="457" spans="14:19" x14ac:dyDescent="0.2">
      <c r="P457" s="7"/>
      <c r="Q457" s="7"/>
      <c r="R457" s="7"/>
      <c r="S457" s="7"/>
    </row>
    <row r="458" spans="14:19" x14ac:dyDescent="0.2">
      <c r="P458" s="7"/>
      <c r="Q458" s="7"/>
      <c r="R458" s="7"/>
      <c r="S458" s="7"/>
    </row>
    <row r="459" spans="14:19" x14ac:dyDescent="0.2">
      <c r="P459" s="7"/>
      <c r="Q459" s="7"/>
      <c r="R459" s="7"/>
      <c r="S459" s="7"/>
    </row>
    <row r="460" spans="14:19" x14ac:dyDescent="0.2">
      <c r="P460" s="7"/>
      <c r="Q460" s="7"/>
      <c r="R460" s="7"/>
      <c r="S460" s="7"/>
    </row>
    <row r="461" spans="14:19" x14ac:dyDescent="0.2">
      <c r="P461" s="7"/>
      <c r="Q461" s="7"/>
      <c r="R461" s="7"/>
      <c r="S461" s="7"/>
    </row>
    <row r="462" spans="14:19" x14ac:dyDescent="0.2">
      <c r="P462" s="7"/>
      <c r="Q462" s="7"/>
      <c r="R462" s="7"/>
      <c r="S462" s="7"/>
    </row>
    <row r="463" spans="14:19" x14ac:dyDescent="0.2">
      <c r="P463" s="7"/>
      <c r="Q463" s="7"/>
      <c r="R463" s="7"/>
      <c r="S463" s="7"/>
    </row>
    <row r="464" spans="14:19" x14ac:dyDescent="0.2">
      <c r="P464" s="7"/>
      <c r="Q464" s="7"/>
      <c r="R464" s="7"/>
      <c r="S464" s="7"/>
    </row>
    <row r="465" spans="16:19" x14ac:dyDescent="0.2">
      <c r="P465" s="7"/>
      <c r="Q465" s="7"/>
      <c r="R465" s="7"/>
      <c r="S465" s="7"/>
    </row>
    <row r="466" spans="16:19" x14ac:dyDescent="0.2">
      <c r="P466" s="7"/>
      <c r="Q466" s="7"/>
      <c r="R466" s="7"/>
      <c r="S466" s="7"/>
    </row>
    <row r="467" spans="16:19" x14ac:dyDescent="0.2">
      <c r="P467" s="7"/>
      <c r="Q467" s="7"/>
      <c r="R467" s="7"/>
      <c r="S467" s="7"/>
    </row>
    <row r="468" spans="16:19" x14ac:dyDescent="0.2">
      <c r="P468" s="7"/>
      <c r="Q468" s="7"/>
      <c r="R468" s="7"/>
      <c r="S468" s="7"/>
    </row>
    <row r="469" spans="16:19" x14ac:dyDescent="0.2">
      <c r="P469" s="7"/>
      <c r="Q469" s="7"/>
      <c r="R469" s="7"/>
      <c r="S469" s="7"/>
    </row>
    <row r="470" spans="16:19" x14ac:dyDescent="0.2">
      <c r="P470" s="7"/>
      <c r="Q470" s="7"/>
      <c r="R470" s="7"/>
      <c r="S470" s="7"/>
    </row>
    <row r="471" spans="16:19" x14ac:dyDescent="0.2">
      <c r="P471" s="7"/>
      <c r="Q471" s="7"/>
      <c r="R471" s="7"/>
      <c r="S471" s="7"/>
    </row>
    <row r="472" spans="16:19" x14ac:dyDescent="0.2">
      <c r="P472" s="7"/>
      <c r="Q472" s="7"/>
      <c r="R472" s="7"/>
      <c r="S472" s="7"/>
    </row>
    <row r="473" spans="16:19" x14ac:dyDescent="0.2">
      <c r="P473" s="7"/>
      <c r="Q473" s="7"/>
      <c r="R473" s="7"/>
      <c r="S473" s="7"/>
    </row>
    <row r="474" spans="16:19" x14ac:dyDescent="0.2">
      <c r="P474" s="7"/>
      <c r="Q474" s="7"/>
      <c r="R474" s="7"/>
      <c r="S474" s="7"/>
    </row>
    <row r="475" spans="16:19" x14ac:dyDescent="0.2">
      <c r="P475" s="7"/>
      <c r="Q475" s="7"/>
      <c r="R475" s="7"/>
      <c r="S475" s="7"/>
    </row>
    <row r="476" spans="16:19" x14ac:dyDescent="0.2">
      <c r="P476" s="7"/>
      <c r="Q476" s="7"/>
      <c r="R476" s="7"/>
      <c r="S476" s="7"/>
    </row>
    <row r="477" spans="16:19" x14ac:dyDescent="0.2">
      <c r="P477" s="7"/>
      <c r="Q477" s="7"/>
      <c r="R477" s="7"/>
      <c r="S477" s="7"/>
    </row>
    <row r="478" spans="16:19" x14ac:dyDescent="0.2">
      <c r="P478" s="7"/>
      <c r="Q478" s="7"/>
      <c r="R478" s="7"/>
      <c r="S478" s="7"/>
    </row>
    <row r="479" spans="16:19" x14ac:dyDescent="0.2">
      <c r="P479" s="7"/>
      <c r="Q479" s="7"/>
      <c r="R479" s="7"/>
      <c r="S479" s="7"/>
    </row>
    <row r="480" spans="16:19" x14ac:dyDescent="0.2">
      <c r="P480" s="7"/>
      <c r="Q480" s="7"/>
      <c r="R480" s="7"/>
      <c r="S480" s="7"/>
    </row>
    <row r="481" spans="16:19" x14ac:dyDescent="0.2">
      <c r="P481" s="7"/>
      <c r="Q481" s="7"/>
      <c r="R481" s="7"/>
      <c r="S481" s="7"/>
    </row>
    <row r="482" spans="16:19" x14ac:dyDescent="0.2">
      <c r="P482" s="7"/>
      <c r="Q482" s="7"/>
      <c r="R482" s="7"/>
      <c r="S482" s="7"/>
    </row>
    <row r="483" spans="16:19" x14ac:dyDescent="0.2">
      <c r="P483" s="7"/>
      <c r="Q483" s="7"/>
      <c r="R483" s="7"/>
      <c r="S483" s="7"/>
    </row>
    <row r="484" spans="16:19" x14ac:dyDescent="0.2">
      <c r="P484" s="7"/>
      <c r="Q484" s="7"/>
      <c r="R484" s="7"/>
      <c r="S484" s="7"/>
    </row>
    <row r="485" spans="16:19" x14ac:dyDescent="0.2">
      <c r="P485" s="7"/>
      <c r="Q485" s="7"/>
      <c r="R485" s="7"/>
      <c r="S485" s="7"/>
    </row>
    <row r="486" spans="16:19" x14ac:dyDescent="0.2">
      <c r="P486" s="7"/>
      <c r="Q486" s="7"/>
      <c r="R486" s="7"/>
      <c r="S486" s="7"/>
    </row>
    <row r="487" spans="16:19" x14ac:dyDescent="0.2">
      <c r="P487" s="7"/>
      <c r="Q487" s="7"/>
      <c r="R487" s="7"/>
      <c r="S487" s="7"/>
    </row>
    <row r="488" spans="16:19" x14ac:dyDescent="0.2">
      <c r="P488" s="7"/>
      <c r="Q488" s="7"/>
      <c r="R488" s="7"/>
      <c r="S488" s="7"/>
    </row>
    <row r="489" spans="16:19" x14ac:dyDescent="0.2">
      <c r="P489" s="7"/>
      <c r="Q489" s="7"/>
      <c r="R489" s="7"/>
      <c r="S489" s="7"/>
    </row>
    <row r="490" spans="16:19" x14ac:dyDescent="0.2">
      <c r="P490" s="7"/>
      <c r="Q490" s="7"/>
      <c r="R490" s="7"/>
      <c r="S490" s="7"/>
    </row>
    <row r="491" spans="16:19" x14ac:dyDescent="0.2">
      <c r="P491" s="7"/>
      <c r="Q491" s="7"/>
      <c r="R491" s="7"/>
      <c r="S491" s="7"/>
    </row>
    <row r="492" spans="16:19" x14ac:dyDescent="0.2">
      <c r="P492" s="7"/>
      <c r="Q492" s="7"/>
      <c r="R492" s="7"/>
      <c r="S492" s="7"/>
    </row>
    <row r="493" spans="16:19" x14ac:dyDescent="0.2">
      <c r="P493" s="7"/>
      <c r="Q493" s="7"/>
      <c r="R493" s="7"/>
      <c r="S493" s="7"/>
    </row>
    <row r="494" spans="16:19" x14ac:dyDescent="0.2">
      <c r="P494" s="7"/>
      <c r="Q494" s="7"/>
      <c r="R494" s="7"/>
      <c r="S494" s="7"/>
    </row>
    <row r="495" spans="16:19" x14ac:dyDescent="0.2">
      <c r="P495" s="7"/>
      <c r="Q495" s="7"/>
      <c r="R495" s="7"/>
      <c r="S495" s="7"/>
    </row>
    <row r="496" spans="16:19" x14ac:dyDescent="0.2">
      <c r="P496" s="7"/>
      <c r="Q496" s="7"/>
      <c r="R496" s="7"/>
      <c r="S496" s="7"/>
    </row>
    <row r="497" spans="16:19" x14ac:dyDescent="0.2">
      <c r="P497" s="7"/>
      <c r="Q497" s="7"/>
      <c r="R497" s="7"/>
      <c r="S497" s="7"/>
    </row>
    <row r="498" spans="16:19" x14ac:dyDescent="0.2">
      <c r="P498" s="7"/>
      <c r="Q498" s="7"/>
      <c r="R498" s="7"/>
      <c r="S498" s="7"/>
    </row>
    <row r="499" spans="16:19" x14ac:dyDescent="0.2">
      <c r="P499" s="7"/>
      <c r="Q499" s="7"/>
      <c r="R499" s="7"/>
      <c r="S499" s="7"/>
    </row>
    <row r="500" spans="16:19" x14ac:dyDescent="0.2">
      <c r="P500" s="7"/>
      <c r="Q500" s="7"/>
      <c r="R500" s="7"/>
      <c r="S500" s="7"/>
    </row>
    <row r="501" spans="16:19" x14ac:dyDescent="0.2">
      <c r="P501" s="7"/>
      <c r="Q501" s="7"/>
      <c r="R501" s="7"/>
      <c r="S501" s="7"/>
    </row>
    <row r="502" spans="16:19" x14ac:dyDescent="0.2">
      <c r="P502" s="7"/>
      <c r="Q502" s="7"/>
      <c r="R502" s="7"/>
      <c r="S502" s="7"/>
    </row>
    <row r="503" spans="16:19" x14ac:dyDescent="0.2">
      <c r="P503" s="7"/>
      <c r="Q503" s="7"/>
      <c r="R503" s="7"/>
      <c r="S503" s="7"/>
    </row>
    <row r="504" spans="16:19" x14ac:dyDescent="0.2">
      <c r="P504" s="7"/>
      <c r="Q504" s="7"/>
      <c r="R504" s="7"/>
      <c r="S504" s="7"/>
    </row>
    <row r="505" spans="16:19" x14ac:dyDescent="0.2">
      <c r="P505" s="7"/>
      <c r="Q505" s="7"/>
      <c r="R505" s="7"/>
      <c r="S505" s="7"/>
    </row>
    <row r="506" spans="16:19" x14ac:dyDescent="0.2">
      <c r="P506" s="7"/>
      <c r="Q506" s="7"/>
      <c r="R506" s="7"/>
      <c r="S506" s="7"/>
    </row>
    <row r="507" spans="16:19" x14ac:dyDescent="0.2">
      <c r="P507" s="7"/>
      <c r="Q507" s="7"/>
      <c r="R507" s="7"/>
      <c r="S507" s="7"/>
    </row>
    <row r="508" spans="16:19" x14ac:dyDescent="0.2">
      <c r="P508" s="7"/>
      <c r="Q508" s="7"/>
      <c r="R508" s="7"/>
      <c r="S508" s="7"/>
    </row>
    <row r="509" spans="16:19" x14ac:dyDescent="0.2">
      <c r="P509" s="7"/>
      <c r="Q509" s="7"/>
      <c r="R509" s="7"/>
      <c r="S509" s="7"/>
    </row>
    <row r="510" spans="16:19" x14ac:dyDescent="0.2">
      <c r="P510" s="7"/>
      <c r="Q510" s="7"/>
      <c r="R510" s="7"/>
      <c r="S510" s="7"/>
    </row>
    <row r="511" spans="16:19" x14ac:dyDescent="0.2">
      <c r="P511" s="7"/>
      <c r="Q511" s="7"/>
      <c r="R511" s="7"/>
      <c r="S511" s="7"/>
    </row>
    <row r="512" spans="16:19" x14ac:dyDescent="0.2">
      <c r="P512" s="7"/>
      <c r="Q512" s="7"/>
      <c r="R512" s="7"/>
      <c r="S512" s="7"/>
    </row>
    <row r="513" spans="16:19" x14ac:dyDescent="0.2">
      <c r="P513" s="7"/>
      <c r="Q513" s="7"/>
      <c r="R513" s="7"/>
      <c r="S513" s="7"/>
    </row>
    <row r="514" spans="16:19" x14ac:dyDescent="0.2">
      <c r="P514" s="7"/>
      <c r="Q514" s="7"/>
      <c r="R514" s="7"/>
      <c r="S514" s="7"/>
    </row>
    <row r="515" spans="16:19" x14ac:dyDescent="0.2">
      <c r="P515" s="7"/>
      <c r="Q515" s="7"/>
      <c r="R515" s="7"/>
      <c r="S515" s="7"/>
    </row>
    <row r="516" spans="16:19" x14ac:dyDescent="0.2">
      <c r="P516" s="7"/>
      <c r="Q516" s="7"/>
      <c r="R516" s="7"/>
      <c r="S516" s="7"/>
    </row>
    <row r="517" spans="16:19" x14ac:dyDescent="0.2">
      <c r="P517" s="7"/>
      <c r="Q517" s="7"/>
      <c r="R517" s="7"/>
      <c r="S517" s="7"/>
    </row>
    <row r="518" spans="16:19" x14ac:dyDescent="0.2">
      <c r="P518" s="7"/>
      <c r="Q518" s="7"/>
      <c r="R518" s="7"/>
      <c r="S518" s="7"/>
    </row>
    <row r="519" spans="16:19" x14ac:dyDescent="0.2">
      <c r="P519" s="7"/>
      <c r="Q519" s="7"/>
      <c r="R519" s="7"/>
      <c r="S519" s="7"/>
    </row>
    <row r="520" spans="16:19" x14ac:dyDescent="0.2">
      <c r="P520" s="7"/>
      <c r="Q520" s="7"/>
      <c r="R520" s="7"/>
      <c r="S520" s="7"/>
    </row>
    <row r="521" spans="16:19" x14ac:dyDescent="0.2">
      <c r="P521" s="7"/>
      <c r="Q521" s="7"/>
      <c r="R521" s="7"/>
      <c r="S521" s="7"/>
    </row>
    <row r="522" spans="16:19" x14ac:dyDescent="0.2">
      <c r="P522" s="7"/>
      <c r="Q522" s="7"/>
      <c r="R522" s="7"/>
      <c r="S522" s="7"/>
    </row>
    <row r="523" spans="16:19" x14ac:dyDescent="0.2">
      <c r="P523" s="7"/>
      <c r="Q523" s="7"/>
      <c r="R523" s="7"/>
      <c r="S523" s="7"/>
    </row>
    <row r="524" spans="16:19" x14ac:dyDescent="0.2">
      <c r="P524" s="7"/>
      <c r="Q524" s="7"/>
      <c r="R524" s="7"/>
      <c r="S524" s="7"/>
    </row>
    <row r="525" spans="16:19" x14ac:dyDescent="0.2">
      <c r="P525" s="7"/>
      <c r="Q525" s="7"/>
      <c r="R525" s="7"/>
      <c r="S525" s="7"/>
    </row>
    <row r="526" spans="16:19" x14ac:dyDescent="0.2">
      <c r="P526" s="7"/>
      <c r="Q526" s="7"/>
      <c r="R526" s="7"/>
      <c r="S526" s="7"/>
    </row>
    <row r="527" spans="16:19" x14ac:dyDescent="0.2">
      <c r="P527" s="7"/>
      <c r="Q527" s="7"/>
      <c r="R527" s="7"/>
      <c r="S527" s="7"/>
    </row>
    <row r="528" spans="16:19" x14ac:dyDescent="0.2">
      <c r="P528" s="7"/>
      <c r="Q528" s="7"/>
      <c r="R528" s="7"/>
      <c r="S528" s="7"/>
    </row>
    <row r="529" spans="16:19" x14ac:dyDescent="0.2">
      <c r="P529" s="7"/>
      <c r="Q529" s="7"/>
      <c r="R529" s="7"/>
      <c r="S529" s="7"/>
    </row>
    <row r="530" spans="16:19" x14ac:dyDescent="0.2">
      <c r="P530" s="7"/>
      <c r="Q530" s="7"/>
      <c r="R530" s="7"/>
      <c r="S530" s="7"/>
    </row>
    <row r="531" spans="16:19" x14ac:dyDescent="0.2">
      <c r="P531" s="7"/>
      <c r="Q531" s="7"/>
      <c r="R531" s="7"/>
      <c r="S531" s="7"/>
    </row>
    <row r="532" spans="16:19" x14ac:dyDescent="0.2">
      <c r="P532" s="7"/>
      <c r="Q532" s="7"/>
      <c r="R532" s="7"/>
      <c r="S532" s="7"/>
    </row>
    <row r="533" spans="16:19" x14ac:dyDescent="0.2">
      <c r="P533" s="7"/>
      <c r="Q533" s="7"/>
      <c r="R533" s="7"/>
      <c r="S533" s="7"/>
    </row>
    <row r="534" spans="16:19" x14ac:dyDescent="0.2">
      <c r="P534" s="7"/>
      <c r="Q534" s="7"/>
      <c r="R534" s="7"/>
      <c r="S534" s="7"/>
    </row>
    <row r="535" spans="16:19" x14ac:dyDescent="0.2">
      <c r="P535" s="7"/>
      <c r="Q535" s="7"/>
      <c r="R535" s="7"/>
      <c r="S535" s="7"/>
    </row>
    <row r="536" spans="16:19" x14ac:dyDescent="0.2">
      <c r="P536" s="7"/>
      <c r="Q536" s="7"/>
      <c r="R536" s="7"/>
      <c r="S536" s="7"/>
    </row>
    <row r="537" spans="16:19" x14ac:dyDescent="0.2">
      <c r="P537" s="7"/>
      <c r="Q537" s="7"/>
      <c r="R537" s="7"/>
      <c r="S537" s="7"/>
    </row>
    <row r="538" spans="16:19" x14ac:dyDescent="0.2">
      <c r="P538" s="7"/>
      <c r="Q538" s="7"/>
      <c r="R538" s="7"/>
      <c r="S538" s="7"/>
    </row>
    <row r="539" spans="16:19" x14ac:dyDescent="0.2">
      <c r="P539" s="7"/>
      <c r="Q539" s="7"/>
      <c r="R539" s="7"/>
      <c r="S539" s="7"/>
    </row>
    <row r="540" spans="16:19" x14ac:dyDescent="0.2">
      <c r="P540" s="7"/>
      <c r="Q540" s="7"/>
      <c r="R540" s="7"/>
      <c r="S540" s="7"/>
    </row>
    <row r="541" spans="16:19" x14ac:dyDescent="0.2">
      <c r="P541" s="7"/>
      <c r="Q541" s="7"/>
      <c r="R541" s="7"/>
      <c r="S541" s="7"/>
    </row>
    <row r="542" spans="16:19" x14ac:dyDescent="0.2">
      <c r="P542" s="7"/>
      <c r="Q542" s="7"/>
      <c r="R542" s="7"/>
      <c r="S542" s="7"/>
    </row>
    <row r="543" spans="16:19" x14ac:dyDescent="0.2">
      <c r="P543" s="7"/>
      <c r="Q543" s="7"/>
      <c r="R543" s="7"/>
      <c r="S543" s="7"/>
    </row>
    <row r="544" spans="16:19" x14ac:dyDescent="0.2">
      <c r="P544" s="7"/>
      <c r="Q544" s="7"/>
      <c r="R544" s="7"/>
      <c r="S544" s="7"/>
    </row>
    <row r="545" spans="16:19" x14ac:dyDescent="0.2">
      <c r="P545" s="7"/>
      <c r="Q545" s="7"/>
      <c r="R545" s="7"/>
      <c r="S545" s="7"/>
    </row>
    <row r="546" spans="16:19" x14ac:dyDescent="0.2">
      <c r="P546" s="7"/>
      <c r="Q546" s="7"/>
      <c r="R546" s="7"/>
      <c r="S546" s="7"/>
    </row>
    <row r="547" spans="16:19" x14ac:dyDescent="0.2">
      <c r="P547" s="7"/>
      <c r="Q547" s="7"/>
      <c r="R547" s="7"/>
      <c r="S547" s="7"/>
    </row>
    <row r="548" spans="16:19" x14ac:dyDescent="0.2">
      <c r="P548" s="7"/>
      <c r="Q548" s="7"/>
      <c r="R548" s="7"/>
      <c r="S548" s="7"/>
    </row>
    <row r="549" spans="16:19" x14ac:dyDescent="0.2">
      <c r="P549" s="7"/>
      <c r="Q549" s="7"/>
      <c r="R549" s="7"/>
      <c r="S549" s="7"/>
    </row>
    <row r="550" spans="16:19" x14ac:dyDescent="0.2">
      <c r="P550" s="7"/>
      <c r="Q550" s="7"/>
      <c r="R550" s="7"/>
      <c r="S550" s="7"/>
    </row>
    <row r="551" spans="16:19" x14ac:dyDescent="0.2">
      <c r="P551" s="7"/>
      <c r="Q551" s="7"/>
      <c r="R551" s="7"/>
      <c r="S551" s="7"/>
    </row>
    <row r="552" spans="16:19" x14ac:dyDescent="0.2">
      <c r="P552" s="7"/>
      <c r="Q552" s="7"/>
      <c r="R552" s="7"/>
      <c r="S552" s="7"/>
    </row>
    <row r="553" spans="16:19" x14ac:dyDescent="0.2">
      <c r="P553" s="7"/>
      <c r="Q553" s="7"/>
      <c r="R553" s="7"/>
      <c r="S553" s="7"/>
    </row>
    <row r="554" spans="16:19" x14ac:dyDescent="0.2">
      <c r="P554" s="7"/>
      <c r="Q554" s="7"/>
      <c r="R554" s="7"/>
      <c r="S554" s="7"/>
    </row>
    <row r="555" spans="16:19" x14ac:dyDescent="0.2">
      <c r="P555" s="7"/>
      <c r="Q555" s="7"/>
      <c r="R555" s="7"/>
      <c r="S555" s="7"/>
    </row>
    <row r="556" spans="16:19" x14ac:dyDescent="0.2">
      <c r="P556" s="7"/>
      <c r="Q556" s="7"/>
      <c r="R556" s="7"/>
      <c r="S556" s="7"/>
    </row>
    <row r="557" spans="16:19" x14ac:dyDescent="0.2">
      <c r="P557" s="7"/>
      <c r="Q557" s="7"/>
      <c r="R557" s="7"/>
      <c r="S557" s="7"/>
    </row>
    <row r="558" spans="16:19" x14ac:dyDescent="0.2">
      <c r="P558" s="7"/>
      <c r="Q558" s="7"/>
      <c r="R558" s="7"/>
      <c r="S558" s="7"/>
    </row>
    <row r="559" spans="16:19" x14ac:dyDescent="0.2">
      <c r="P559" s="7"/>
      <c r="Q559" s="7"/>
      <c r="R559" s="7"/>
      <c r="S559" s="7"/>
    </row>
    <row r="560" spans="16:19" x14ac:dyDescent="0.2">
      <c r="P560" s="7"/>
      <c r="Q560" s="7"/>
      <c r="R560" s="7"/>
      <c r="S560" s="7"/>
    </row>
    <row r="561" spans="16:19" x14ac:dyDescent="0.2">
      <c r="P561" s="7"/>
      <c r="Q561" s="7"/>
      <c r="R561" s="7"/>
      <c r="S561" s="7"/>
    </row>
    <row r="562" spans="16:19" x14ac:dyDescent="0.2">
      <c r="P562" s="7"/>
      <c r="Q562" s="7"/>
      <c r="R562" s="7"/>
      <c r="S562" s="7"/>
    </row>
    <row r="563" spans="16:19" x14ac:dyDescent="0.2">
      <c r="P563" s="7"/>
      <c r="Q563" s="7"/>
      <c r="R563" s="7"/>
      <c r="S563" s="7"/>
    </row>
    <row r="564" spans="16:19" x14ac:dyDescent="0.2">
      <c r="P564" s="7"/>
      <c r="Q564" s="7"/>
      <c r="R564" s="7"/>
      <c r="S564" s="7"/>
    </row>
    <row r="565" spans="16:19" x14ac:dyDescent="0.2">
      <c r="P565" s="7"/>
      <c r="Q565" s="7"/>
      <c r="R565" s="7"/>
      <c r="S565" s="7"/>
    </row>
    <row r="566" spans="16:19" x14ac:dyDescent="0.2">
      <c r="P566" s="7"/>
      <c r="Q566" s="7"/>
      <c r="R566" s="7"/>
      <c r="S566" s="7"/>
    </row>
    <row r="567" spans="16:19" x14ac:dyDescent="0.2">
      <c r="P567" s="7"/>
      <c r="Q567" s="7"/>
      <c r="R567" s="7"/>
      <c r="S567" s="7"/>
    </row>
    <row r="568" spans="16:19" x14ac:dyDescent="0.2">
      <c r="P568" s="7"/>
      <c r="Q568" s="7"/>
      <c r="R568" s="7"/>
      <c r="S568" s="7"/>
    </row>
    <row r="569" spans="16:19" x14ac:dyDescent="0.2">
      <c r="P569" s="7"/>
      <c r="Q569" s="7"/>
      <c r="R569" s="7"/>
      <c r="S569" s="7"/>
    </row>
    <row r="570" spans="16:19" x14ac:dyDescent="0.2">
      <c r="P570" s="7"/>
      <c r="Q570" s="7"/>
      <c r="R570" s="7"/>
      <c r="S570" s="7"/>
    </row>
    <row r="571" spans="16:19" x14ac:dyDescent="0.2">
      <c r="P571" s="7"/>
      <c r="Q571" s="7"/>
      <c r="R571" s="7"/>
      <c r="S571" s="7"/>
    </row>
    <row r="572" spans="16:19" x14ac:dyDescent="0.2">
      <c r="P572" s="7"/>
      <c r="Q572" s="7"/>
      <c r="R572" s="7"/>
      <c r="S572" s="7"/>
    </row>
    <row r="573" spans="16:19" x14ac:dyDescent="0.2">
      <c r="P573" s="7"/>
      <c r="Q573" s="7"/>
      <c r="R573" s="7"/>
      <c r="S573" s="7"/>
    </row>
    <row r="574" spans="16:19" x14ac:dyDescent="0.2">
      <c r="P574" s="7"/>
      <c r="Q574" s="7"/>
      <c r="R574" s="7"/>
      <c r="S574" s="7"/>
    </row>
    <row r="575" spans="16:19" x14ac:dyDescent="0.2">
      <c r="P575" s="7"/>
      <c r="Q575" s="7"/>
      <c r="R575" s="7"/>
      <c r="S575" s="7"/>
    </row>
    <row r="576" spans="16:19" x14ac:dyDescent="0.2">
      <c r="P576" s="7"/>
      <c r="Q576" s="7"/>
      <c r="R576" s="7"/>
      <c r="S576" s="7"/>
    </row>
    <row r="577" spans="16:19" x14ac:dyDescent="0.2">
      <c r="P577" s="7"/>
      <c r="Q577" s="7"/>
      <c r="R577" s="7"/>
      <c r="S577" s="7"/>
    </row>
    <row r="578" spans="16:19" x14ac:dyDescent="0.2">
      <c r="P578" s="7"/>
      <c r="Q578" s="7"/>
      <c r="R578" s="7"/>
      <c r="S578" s="7"/>
    </row>
    <row r="579" spans="16:19" x14ac:dyDescent="0.2">
      <c r="P579" s="7"/>
      <c r="Q579" s="7"/>
      <c r="R579" s="7"/>
      <c r="S579" s="7"/>
    </row>
    <row r="580" spans="16:19" x14ac:dyDescent="0.2">
      <c r="P580" s="7"/>
      <c r="Q580" s="7"/>
      <c r="R580" s="7"/>
      <c r="S580" s="7"/>
    </row>
    <row r="581" spans="16:19" x14ac:dyDescent="0.2">
      <c r="P581" s="7"/>
      <c r="Q581" s="7"/>
      <c r="R581" s="7"/>
      <c r="S581" s="7"/>
    </row>
    <row r="582" spans="16:19" x14ac:dyDescent="0.2">
      <c r="P582" s="7"/>
      <c r="Q582" s="7"/>
      <c r="R582" s="7"/>
      <c r="S582" s="7"/>
    </row>
    <row r="583" spans="16:19" x14ac:dyDescent="0.2">
      <c r="P583" s="7"/>
      <c r="Q583" s="7"/>
      <c r="R583" s="7"/>
      <c r="S583" s="7"/>
    </row>
    <row r="584" spans="16:19" x14ac:dyDescent="0.2">
      <c r="P584" s="7"/>
      <c r="Q584" s="7"/>
      <c r="R584" s="7"/>
      <c r="S584" s="7"/>
    </row>
    <row r="585" spans="16:19" x14ac:dyDescent="0.2">
      <c r="P585" s="7"/>
      <c r="Q585" s="7"/>
      <c r="R585" s="7"/>
      <c r="S585" s="7"/>
    </row>
    <row r="586" spans="16:19" x14ac:dyDescent="0.2">
      <c r="P586" s="7"/>
      <c r="Q586" s="7"/>
      <c r="R586" s="7"/>
      <c r="S586" s="7"/>
    </row>
    <row r="587" spans="16:19" x14ac:dyDescent="0.2">
      <c r="P587" s="7"/>
      <c r="Q587" s="7"/>
      <c r="R587" s="7"/>
      <c r="S587" s="7"/>
    </row>
    <row r="588" spans="16:19" x14ac:dyDescent="0.2">
      <c r="P588" s="7"/>
      <c r="Q588" s="7"/>
      <c r="R588" s="7"/>
      <c r="S588" s="7"/>
    </row>
    <row r="589" spans="16:19" x14ac:dyDescent="0.2">
      <c r="P589" s="7"/>
      <c r="Q589" s="7"/>
      <c r="R589" s="7"/>
      <c r="S589" s="7"/>
    </row>
    <row r="590" spans="16:19" x14ac:dyDescent="0.2">
      <c r="P590" s="7"/>
      <c r="Q590" s="7"/>
      <c r="R590" s="7"/>
      <c r="S590" s="7"/>
    </row>
    <row r="591" spans="16:19" x14ac:dyDescent="0.2">
      <c r="P591" s="7"/>
      <c r="Q591" s="7"/>
      <c r="R591" s="7"/>
      <c r="S591" s="7"/>
    </row>
    <row r="592" spans="16:19" x14ac:dyDescent="0.2">
      <c r="P592" s="7"/>
      <c r="Q592" s="7"/>
      <c r="R592" s="7"/>
      <c r="S592" s="7"/>
    </row>
    <row r="593" spans="16:19" x14ac:dyDescent="0.2">
      <c r="P593" s="7"/>
      <c r="Q593" s="7"/>
      <c r="R593" s="7"/>
      <c r="S593" s="7"/>
    </row>
    <row r="594" spans="16:19" x14ac:dyDescent="0.2">
      <c r="P594" s="7"/>
      <c r="Q594" s="7"/>
      <c r="R594" s="7"/>
      <c r="S594" s="7"/>
    </row>
    <row r="595" spans="16:19" x14ac:dyDescent="0.2">
      <c r="P595" s="7"/>
      <c r="Q595" s="7"/>
      <c r="R595" s="7"/>
      <c r="S595" s="7"/>
    </row>
    <row r="596" spans="16:19" x14ac:dyDescent="0.2">
      <c r="P596" s="7"/>
      <c r="Q596" s="7"/>
      <c r="R596" s="7"/>
      <c r="S596" s="7"/>
    </row>
    <row r="597" spans="16:19" x14ac:dyDescent="0.2">
      <c r="P597" s="7"/>
      <c r="Q597" s="7"/>
      <c r="R597" s="7"/>
      <c r="S597" s="7"/>
    </row>
    <row r="598" spans="16:19" x14ac:dyDescent="0.2">
      <c r="P598" s="7"/>
      <c r="Q598" s="7"/>
      <c r="R598" s="7"/>
      <c r="S598" s="7"/>
    </row>
    <row r="599" spans="16:19" x14ac:dyDescent="0.2">
      <c r="P599" s="7"/>
      <c r="Q599" s="7"/>
      <c r="R599" s="7"/>
      <c r="S599" s="7"/>
    </row>
    <row r="600" spans="16:19" x14ac:dyDescent="0.2">
      <c r="P600" s="7"/>
      <c r="Q600" s="7"/>
      <c r="R600" s="7"/>
      <c r="S600" s="7"/>
    </row>
    <row r="601" spans="16:19" x14ac:dyDescent="0.2">
      <c r="P601" s="7"/>
      <c r="Q601" s="7"/>
      <c r="R601" s="7"/>
      <c r="S601" s="7"/>
    </row>
    <row r="602" spans="16:19" x14ac:dyDescent="0.2">
      <c r="P602" s="7"/>
      <c r="Q602" s="7"/>
      <c r="R602" s="7"/>
      <c r="S602" s="7"/>
    </row>
    <row r="603" spans="16:19" x14ac:dyDescent="0.2">
      <c r="P603" s="7"/>
      <c r="Q603" s="7"/>
      <c r="R603" s="7"/>
      <c r="S603" s="7"/>
    </row>
    <row r="604" spans="16:19" x14ac:dyDescent="0.2">
      <c r="P604" s="7"/>
      <c r="Q604" s="7"/>
      <c r="R604" s="7"/>
      <c r="S604" s="7"/>
    </row>
    <row r="605" spans="16:19" x14ac:dyDescent="0.2">
      <c r="P605" s="7"/>
      <c r="Q605" s="7"/>
      <c r="R605" s="7"/>
      <c r="S605" s="7"/>
    </row>
    <row r="606" spans="16:19" x14ac:dyDescent="0.2">
      <c r="P606" s="7"/>
      <c r="Q606" s="7"/>
      <c r="R606" s="7"/>
      <c r="S606" s="7"/>
    </row>
    <row r="607" spans="16:19" x14ac:dyDescent="0.2">
      <c r="P607" s="7"/>
      <c r="Q607" s="7"/>
      <c r="R607" s="7"/>
      <c r="S607" s="7"/>
    </row>
    <row r="608" spans="16:19" x14ac:dyDescent="0.2">
      <c r="P608" s="7"/>
      <c r="Q608" s="7"/>
      <c r="R608" s="7"/>
      <c r="S608" s="7"/>
    </row>
    <row r="609" spans="16:19" x14ac:dyDescent="0.2">
      <c r="P609" s="7"/>
      <c r="Q609" s="7"/>
      <c r="R609" s="7"/>
      <c r="S609" s="7"/>
    </row>
    <row r="610" spans="16:19" x14ac:dyDescent="0.2">
      <c r="P610" s="7"/>
      <c r="Q610" s="7"/>
      <c r="R610" s="7"/>
      <c r="S610" s="7"/>
    </row>
    <row r="611" spans="16:19" x14ac:dyDescent="0.2">
      <c r="P611" s="7"/>
      <c r="Q611" s="7"/>
      <c r="R611" s="7"/>
      <c r="S611" s="7"/>
    </row>
    <row r="612" spans="16:19" x14ac:dyDescent="0.2">
      <c r="P612" s="7"/>
      <c r="Q612" s="7"/>
      <c r="R612" s="7"/>
      <c r="S612" s="7"/>
    </row>
    <row r="613" spans="16:19" x14ac:dyDescent="0.2">
      <c r="P613" s="7"/>
      <c r="Q613" s="7"/>
      <c r="R613" s="7"/>
      <c r="S613" s="7"/>
    </row>
    <row r="614" spans="16:19" x14ac:dyDescent="0.2">
      <c r="P614" s="7"/>
      <c r="Q614" s="7"/>
      <c r="R614" s="7"/>
      <c r="S614" s="7"/>
    </row>
    <row r="615" spans="16:19" x14ac:dyDescent="0.2">
      <c r="P615" s="7"/>
      <c r="Q615" s="7"/>
      <c r="R615" s="7"/>
      <c r="S615" s="7"/>
    </row>
    <row r="616" spans="16:19" x14ac:dyDescent="0.2">
      <c r="P616" s="7"/>
      <c r="Q616" s="7"/>
      <c r="R616" s="7"/>
      <c r="S616" s="7"/>
    </row>
    <row r="617" spans="16:19" x14ac:dyDescent="0.2">
      <c r="P617" s="7"/>
      <c r="Q617" s="7"/>
      <c r="R617" s="7"/>
      <c r="S617" s="7"/>
    </row>
    <row r="618" spans="16:19" x14ac:dyDescent="0.2">
      <c r="P618" s="7"/>
      <c r="Q618" s="7"/>
      <c r="R618" s="7"/>
      <c r="S618" s="7"/>
    </row>
    <row r="619" spans="16:19" x14ac:dyDescent="0.2">
      <c r="P619" s="7"/>
      <c r="Q619" s="7"/>
      <c r="R619" s="7"/>
      <c r="S619" s="7"/>
    </row>
    <row r="620" spans="16:19" x14ac:dyDescent="0.2">
      <c r="P620" s="7"/>
      <c r="Q620" s="7"/>
      <c r="R620" s="7"/>
      <c r="S620" s="7"/>
    </row>
    <row r="621" spans="16:19" x14ac:dyDescent="0.2">
      <c r="P621" s="7"/>
      <c r="Q621" s="7"/>
      <c r="R621" s="7"/>
      <c r="S621" s="7"/>
    </row>
    <row r="622" spans="16:19" x14ac:dyDescent="0.2">
      <c r="P622" s="7"/>
      <c r="Q622" s="7"/>
      <c r="R622" s="7"/>
      <c r="S622" s="7"/>
    </row>
    <row r="623" spans="16:19" x14ac:dyDescent="0.2">
      <c r="P623" s="7"/>
      <c r="Q623" s="7"/>
      <c r="R623" s="7"/>
      <c r="S623" s="7"/>
    </row>
    <row r="624" spans="16:19" x14ac:dyDescent="0.2">
      <c r="P624" s="7"/>
      <c r="Q624" s="7"/>
      <c r="R624" s="7"/>
      <c r="S624" s="7"/>
    </row>
    <row r="625" spans="16:19" x14ac:dyDescent="0.2">
      <c r="P625" s="7"/>
      <c r="Q625" s="7"/>
      <c r="R625" s="7"/>
      <c r="S625" s="7"/>
    </row>
    <row r="626" spans="16:19" x14ac:dyDescent="0.2">
      <c r="P626" s="7"/>
      <c r="Q626" s="7"/>
      <c r="R626" s="7"/>
      <c r="S626" s="7"/>
    </row>
    <row r="627" spans="16:19" x14ac:dyDescent="0.2">
      <c r="P627" s="7"/>
      <c r="Q627" s="7"/>
      <c r="R627" s="7"/>
      <c r="S627" s="7"/>
    </row>
    <row r="628" spans="16:19" x14ac:dyDescent="0.2">
      <c r="P628" s="7"/>
      <c r="Q628" s="7"/>
      <c r="R628" s="7"/>
      <c r="S628" s="7"/>
    </row>
    <row r="629" spans="16:19" x14ac:dyDescent="0.2">
      <c r="P629" s="7"/>
      <c r="Q629" s="7"/>
      <c r="R629" s="7"/>
      <c r="S629" s="7"/>
    </row>
    <row r="630" spans="16:19" x14ac:dyDescent="0.2">
      <c r="P630" s="7"/>
      <c r="Q630" s="7"/>
      <c r="R630" s="7"/>
      <c r="S630" s="7"/>
    </row>
    <row r="631" spans="16:19" x14ac:dyDescent="0.2">
      <c r="P631" s="7"/>
      <c r="Q631" s="7"/>
      <c r="R631" s="7"/>
      <c r="S631" s="7"/>
    </row>
    <row r="632" spans="16:19" x14ac:dyDescent="0.2">
      <c r="P632" s="7"/>
      <c r="Q632" s="7"/>
      <c r="R632" s="7"/>
      <c r="S632" s="7"/>
    </row>
    <row r="633" spans="16:19" x14ac:dyDescent="0.2">
      <c r="P633" s="7"/>
      <c r="Q633" s="7"/>
      <c r="R633" s="7"/>
      <c r="S633" s="7"/>
    </row>
    <row r="634" spans="16:19" x14ac:dyDescent="0.2">
      <c r="P634" s="7"/>
      <c r="Q634" s="7"/>
      <c r="R634" s="7"/>
      <c r="S634" s="7"/>
    </row>
    <row r="635" spans="16:19" x14ac:dyDescent="0.2">
      <c r="P635" s="7"/>
      <c r="Q635" s="7"/>
      <c r="R635" s="7"/>
      <c r="S635" s="7"/>
    </row>
    <row r="636" spans="16:19" x14ac:dyDescent="0.2">
      <c r="P636" s="7"/>
      <c r="Q636" s="7"/>
      <c r="R636" s="7"/>
      <c r="S636" s="7"/>
    </row>
    <row r="637" spans="16:19" x14ac:dyDescent="0.2">
      <c r="P637" s="7"/>
      <c r="Q637" s="7"/>
      <c r="R637" s="7"/>
      <c r="S637" s="7"/>
    </row>
    <row r="638" spans="16:19" x14ac:dyDescent="0.2">
      <c r="P638" s="7"/>
      <c r="Q638" s="7"/>
      <c r="R638" s="7"/>
      <c r="S638" s="7"/>
    </row>
    <row r="639" spans="16:19" x14ac:dyDescent="0.2">
      <c r="P639" s="7"/>
      <c r="Q639" s="7"/>
      <c r="R639" s="7"/>
      <c r="S639" s="7"/>
    </row>
    <row r="640" spans="16:19" x14ac:dyDescent="0.2">
      <c r="P640" s="7"/>
      <c r="Q640" s="7"/>
      <c r="R640" s="7"/>
      <c r="S640" s="7"/>
    </row>
    <row r="641" spans="16:19" x14ac:dyDescent="0.2">
      <c r="P641" s="7"/>
      <c r="Q641" s="7"/>
      <c r="R641" s="7"/>
      <c r="S641" s="7"/>
    </row>
    <row r="642" spans="16:19" x14ac:dyDescent="0.2">
      <c r="P642" s="7"/>
      <c r="Q642" s="7"/>
      <c r="R642" s="7"/>
      <c r="S642" s="7"/>
    </row>
    <row r="643" spans="16:19" x14ac:dyDescent="0.2">
      <c r="P643" s="7"/>
      <c r="Q643" s="7"/>
      <c r="R643" s="7"/>
      <c r="S643" s="7"/>
    </row>
    <row r="644" spans="16:19" x14ac:dyDescent="0.2">
      <c r="P644" s="7"/>
      <c r="Q644" s="7"/>
      <c r="R644" s="7"/>
      <c r="S644" s="7"/>
    </row>
    <row r="645" spans="16:19" x14ac:dyDescent="0.2">
      <c r="P645" s="7"/>
      <c r="Q645" s="7"/>
      <c r="R645" s="7"/>
      <c r="S645" s="7"/>
    </row>
    <row r="646" spans="16:19" x14ac:dyDescent="0.2">
      <c r="P646" s="7"/>
      <c r="Q646" s="7"/>
      <c r="R646" s="7"/>
      <c r="S646" s="7"/>
    </row>
    <row r="647" spans="16:19" x14ac:dyDescent="0.2">
      <c r="P647" s="7"/>
      <c r="Q647" s="7"/>
      <c r="R647" s="7"/>
      <c r="S647" s="7"/>
    </row>
    <row r="648" spans="16:19" x14ac:dyDescent="0.2">
      <c r="P648" s="7"/>
      <c r="Q648" s="7"/>
      <c r="R648" s="7"/>
      <c r="S648" s="7"/>
    </row>
    <row r="649" spans="16:19" x14ac:dyDescent="0.2">
      <c r="P649" s="7"/>
      <c r="Q649" s="7"/>
      <c r="R649" s="7"/>
      <c r="S649" s="7"/>
    </row>
    <row r="650" spans="16:19" x14ac:dyDescent="0.2">
      <c r="P650" s="7"/>
      <c r="Q650" s="7"/>
      <c r="R650" s="7"/>
      <c r="S650" s="7"/>
    </row>
    <row r="651" spans="16:19" x14ac:dyDescent="0.2">
      <c r="P651" s="7"/>
      <c r="Q651" s="7"/>
      <c r="R651" s="7"/>
      <c r="S651" s="7"/>
    </row>
    <row r="652" spans="16:19" x14ac:dyDescent="0.2">
      <c r="P652" s="7"/>
      <c r="Q652" s="7"/>
      <c r="R652" s="7"/>
      <c r="S652" s="7"/>
    </row>
    <row r="653" spans="16:19" x14ac:dyDescent="0.2">
      <c r="P653" s="7"/>
      <c r="Q653" s="7"/>
      <c r="R653" s="7"/>
      <c r="S653" s="7"/>
    </row>
    <row r="654" spans="16:19" x14ac:dyDescent="0.2">
      <c r="P654" s="7"/>
      <c r="Q654" s="7"/>
      <c r="R654" s="7"/>
      <c r="S654" s="7"/>
    </row>
    <row r="655" spans="16:19" x14ac:dyDescent="0.2">
      <c r="P655" s="7"/>
      <c r="Q655" s="7"/>
      <c r="R655" s="7"/>
      <c r="S655" s="7"/>
    </row>
    <row r="656" spans="16:19" x14ac:dyDescent="0.2">
      <c r="P656" s="7"/>
      <c r="Q656" s="7"/>
      <c r="R656" s="7"/>
      <c r="S656" s="7"/>
    </row>
    <row r="657" spans="16:19" x14ac:dyDescent="0.2">
      <c r="P657" s="7"/>
      <c r="Q657" s="7"/>
      <c r="R657" s="7"/>
      <c r="S657" s="7"/>
    </row>
    <row r="658" spans="16:19" x14ac:dyDescent="0.2">
      <c r="P658" s="7"/>
      <c r="Q658" s="7"/>
      <c r="R658" s="7"/>
      <c r="S658" s="7"/>
    </row>
    <row r="659" spans="16:19" x14ac:dyDescent="0.2">
      <c r="P659" s="7"/>
      <c r="Q659" s="7"/>
      <c r="R659" s="7"/>
      <c r="S659" s="7"/>
    </row>
    <row r="660" spans="16:19" x14ac:dyDescent="0.2">
      <c r="P660" s="7"/>
      <c r="Q660" s="7"/>
      <c r="R660" s="7"/>
      <c r="S660" s="7"/>
    </row>
    <row r="661" spans="16:19" x14ac:dyDescent="0.2">
      <c r="P661" s="7"/>
      <c r="Q661" s="7"/>
      <c r="R661" s="7"/>
      <c r="S661" s="7"/>
    </row>
    <row r="662" spans="16:19" x14ac:dyDescent="0.2">
      <c r="P662" s="7"/>
      <c r="Q662" s="7"/>
      <c r="R662" s="7"/>
      <c r="S662" s="7"/>
    </row>
    <row r="663" spans="16:19" x14ac:dyDescent="0.2">
      <c r="P663" s="7"/>
      <c r="Q663" s="7"/>
      <c r="R663" s="7"/>
      <c r="S663" s="7"/>
    </row>
    <row r="664" spans="16:19" x14ac:dyDescent="0.2">
      <c r="P664" s="7"/>
      <c r="Q664" s="7"/>
      <c r="R664" s="7"/>
      <c r="S664" s="7"/>
    </row>
    <row r="665" spans="16:19" x14ac:dyDescent="0.2">
      <c r="P665" s="7"/>
      <c r="Q665" s="7"/>
      <c r="R665" s="7"/>
      <c r="S665" s="7"/>
    </row>
    <row r="666" spans="16:19" x14ac:dyDescent="0.2">
      <c r="P666" s="7"/>
      <c r="Q666" s="7"/>
      <c r="R666" s="7"/>
      <c r="S666" s="7"/>
    </row>
    <row r="667" spans="16:19" x14ac:dyDescent="0.2">
      <c r="P667" s="7"/>
      <c r="Q667" s="7"/>
      <c r="R667" s="7"/>
      <c r="S667" s="7"/>
    </row>
    <row r="668" spans="16:19" x14ac:dyDescent="0.2">
      <c r="P668" s="7"/>
      <c r="Q668" s="7"/>
      <c r="R668" s="7"/>
      <c r="S668" s="7"/>
    </row>
    <row r="669" spans="16:19" x14ac:dyDescent="0.2">
      <c r="P669" s="7"/>
      <c r="Q669" s="7"/>
      <c r="R669" s="7"/>
      <c r="S669" s="7"/>
    </row>
    <row r="670" spans="16:19" x14ac:dyDescent="0.2">
      <c r="P670" s="7"/>
      <c r="Q670" s="7"/>
      <c r="R670" s="7"/>
      <c r="S670" s="7"/>
    </row>
    <row r="671" spans="16:19" x14ac:dyDescent="0.2">
      <c r="P671" s="7"/>
      <c r="Q671" s="7"/>
      <c r="R671" s="7"/>
      <c r="S671" s="7"/>
    </row>
    <row r="672" spans="16:19" x14ac:dyDescent="0.2">
      <c r="P672" s="7"/>
      <c r="Q672" s="7"/>
      <c r="R672" s="7"/>
      <c r="S672" s="7"/>
    </row>
    <row r="673" spans="16:19" x14ac:dyDescent="0.2">
      <c r="P673" s="7"/>
      <c r="Q673" s="7"/>
      <c r="R673" s="7"/>
      <c r="S673" s="7"/>
    </row>
    <row r="674" spans="16:19" x14ac:dyDescent="0.2">
      <c r="P674" s="7"/>
      <c r="Q674" s="7"/>
      <c r="R674" s="7"/>
      <c r="S674" s="7"/>
    </row>
    <row r="675" spans="16:19" x14ac:dyDescent="0.2">
      <c r="P675" s="7"/>
      <c r="Q675" s="7"/>
      <c r="R675" s="7"/>
      <c r="S675" s="7"/>
    </row>
    <row r="676" spans="16:19" x14ac:dyDescent="0.2">
      <c r="P676" s="7"/>
      <c r="Q676" s="7"/>
      <c r="R676" s="7"/>
      <c r="S676" s="7"/>
    </row>
    <row r="677" spans="16:19" x14ac:dyDescent="0.2">
      <c r="P677" s="7"/>
      <c r="Q677" s="7"/>
      <c r="R677" s="7"/>
      <c r="S677" s="7"/>
    </row>
    <row r="678" spans="16:19" x14ac:dyDescent="0.2">
      <c r="P678" s="7"/>
      <c r="Q678" s="7"/>
      <c r="R678" s="7"/>
      <c r="S678" s="7"/>
    </row>
    <row r="679" spans="16:19" x14ac:dyDescent="0.2">
      <c r="P679" s="7"/>
      <c r="Q679" s="7"/>
      <c r="R679" s="7"/>
      <c r="S679" s="7"/>
    </row>
    <row r="680" spans="16:19" x14ac:dyDescent="0.2">
      <c r="P680" s="7"/>
      <c r="Q680" s="7"/>
      <c r="R680" s="7"/>
      <c r="S680" s="7"/>
    </row>
    <row r="681" spans="16:19" x14ac:dyDescent="0.2">
      <c r="P681" s="7"/>
      <c r="Q681" s="7"/>
      <c r="R681" s="7"/>
      <c r="S681" s="7"/>
    </row>
    <row r="682" spans="16:19" x14ac:dyDescent="0.2">
      <c r="P682" s="7"/>
      <c r="Q682" s="7"/>
      <c r="R682" s="7"/>
      <c r="S682" s="7"/>
    </row>
    <row r="683" spans="16:19" x14ac:dyDescent="0.2">
      <c r="P683" s="7"/>
      <c r="Q683" s="7"/>
      <c r="R683" s="7"/>
      <c r="S683" s="7"/>
    </row>
    <row r="684" spans="16:19" x14ac:dyDescent="0.2">
      <c r="P684" s="7"/>
      <c r="Q684" s="7"/>
      <c r="R684" s="7"/>
      <c r="S684" s="7"/>
    </row>
    <row r="685" spans="16:19" x14ac:dyDescent="0.2">
      <c r="P685" s="7"/>
      <c r="Q685" s="7"/>
      <c r="R685" s="7"/>
      <c r="S685" s="7"/>
    </row>
    <row r="686" spans="16:19" x14ac:dyDescent="0.2">
      <c r="P686" s="7"/>
      <c r="Q686" s="7"/>
      <c r="R686" s="7"/>
      <c r="S686" s="7"/>
    </row>
    <row r="687" spans="16:19" x14ac:dyDescent="0.2">
      <c r="P687" s="7"/>
      <c r="Q687" s="7"/>
      <c r="R687" s="7"/>
      <c r="S687" s="7"/>
    </row>
    <row r="688" spans="16:19" x14ac:dyDescent="0.2">
      <c r="P688" s="7"/>
      <c r="Q688" s="7"/>
      <c r="R688" s="7"/>
      <c r="S688" s="7"/>
    </row>
    <row r="689" spans="16:19" x14ac:dyDescent="0.2">
      <c r="P689" s="7"/>
      <c r="Q689" s="7"/>
      <c r="R689" s="7"/>
      <c r="S689" s="7"/>
    </row>
    <row r="690" spans="16:19" x14ac:dyDescent="0.2">
      <c r="P690" s="7"/>
      <c r="Q690" s="7"/>
      <c r="R690" s="7"/>
      <c r="S690" s="7"/>
    </row>
    <row r="691" spans="16:19" x14ac:dyDescent="0.2">
      <c r="P691" s="7"/>
      <c r="Q691" s="7"/>
      <c r="R691" s="7"/>
      <c r="S691" s="7"/>
    </row>
    <row r="692" spans="16:19" x14ac:dyDescent="0.2">
      <c r="P692" s="7"/>
      <c r="Q692" s="7"/>
      <c r="R692" s="7"/>
      <c r="S692" s="7"/>
    </row>
    <row r="693" spans="16:19" x14ac:dyDescent="0.2">
      <c r="P693" s="7"/>
      <c r="Q693" s="7"/>
      <c r="R693" s="7"/>
      <c r="S693" s="7"/>
    </row>
    <row r="694" spans="16:19" x14ac:dyDescent="0.2">
      <c r="P694" s="7"/>
      <c r="Q694" s="7"/>
      <c r="R694" s="7"/>
      <c r="S694" s="7"/>
    </row>
    <row r="695" spans="16:19" x14ac:dyDescent="0.2">
      <c r="P695" s="7"/>
      <c r="Q695" s="7"/>
      <c r="R695" s="7"/>
      <c r="S695" s="7"/>
    </row>
    <row r="696" spans="16:19" x14ac:dyDescent="0.2">
      <c r="P696" s="7"/>
      <c r="Q696" s="7"/>
      <c r="R696" s="7"/>
      <c r="S696" s="7"/>
    </row>
    <row r="697" spans="16:19" x14ac:dyDescent="0.2">
      <c r="P697" s="7"/>
      <c r="Q697" s="7"/>
      <c r="R697" s="7"/>
      <c r="S697" s="7"/>
    </row>
    <row r="698" spans="16:19" x14ac:dyDescent="0.2">
      <c r="P698" s="7"/>
      <c r="Q698" s="7"/>
      <c r="R698" s="7"/>
      <c r="S698" s="7"/>
    </row>
    <row r="699" spans="16:19" x14ac:dyDescent="0.2">
      <c r="P699" s="7"/>
      <c r="Q699" s="7"/>
      <c r="R699" s="7"/>
      <c r="S699" s="7"/>
    </row>
    <row r="700" spans="16:19" x14ac:dyDescent="0.2">
      <c r="P700" s="7"/>
      <c r="Q700" s="7"/>
      <c r="R700" s="7"/>
      <c r="S700" s="7"/>
    </row>
    <row r="701" spans="16:19" x14ac:dyDescent="0.2">
      <c r="P701" s="7"/>
      <c r="Q701" s="7"/>
      <c r="R701" s="7"/>
      <c r="S701" s="7"/>
    </row>
    <row r="702" spans="16:19" x14ac:dyDescent="0.2">
      <c r="P702" s="7"/>
      <c r="Q702" s="7"/>
      <c r="R702" s="7"/>
      <c r="S702" s="7"/>
    </row>
    <row r="703" spans="16:19" x14ac:dyDescent="0.2">
      <c r="P703" s="7"/>
      <c r="Q703" s="7"/>
      <c r="R703" s="7"/>
      <c r="S703" s="7"/>
    </row>
    <row r="704" spans="16:19" x14ac:dyDescent="0.2">
      <c r="P704" s="7"/>
      <c r="Q704" s="7"/>
      <c r="R704" s="7"/>
      <c r="S704" s="7"/>
    </row>
    <row r="705" spans="16:19" x14ac:dyDescent="0.2">
      <c r="P705" s="7"/>
      <c r="Q705" s="7"/>
      <c r="R705" s="7"/>
      <c r="S705" s="7"/>
    </row>
    <row r="706" spans="16:19" x14ac:dyDescent="0.2">
      <c r="P706" s="7"/>
      <c r="Q706" s="7"/>
      <c r="R706" s="7"/>
      <c r="S706" s="7"/>
    </row>
    <row r="707" spans="16:19" x14ac:dyDescent="0.2">
      <c r="P707" s="7"/>
      <c r="Q707" s="7"/>
      <c r="R707" s="7"/>
      <c r="S707" s="7"/>
    </row>
    <row r="708" spans="16:19" x14ac:dyDescent="0.2">
      <c r="P708" s="7"/>
      <c r="Q708" s="7"/>
      <c r="R708" s="7"/>
      <c r="S708" s="7"/>
    </row>
    <row r="709" spans="16:19" x14ac:dyDescent="0.2">
      <c r="P709" s="7"/>
      <c r="Q709" s="7"/>
      <c r="R709" s="7"/>
      <c r="S709" s="7"/>
    </row>
    <row r="710" spans="16:19" x14ac:dyDescent="0.2">
      <c r="P710" s="7"/>
      <c r="Q710" s="7"/>
      <c r="R710" s="7"/>
      <c r="S710" s="7"/>
    </row>
    <row r="711" spans="16:19" x14ac:dyDescent="0.2">
      <c r="P711" s="7"/>
      <c r="Q711" s="7"/>
      <c r="R711" s="7"/>
      <c r="S711" s="7"/>
    </row>
    <row r="712" spans="16:19" x14ac:dyDescent="0.2">
      <c r="P712" s="7"/>
      <c r="Q712" s="7"/>
      <c r="R712" s="7"/>
      <c r="S712" s="7"/>
    </row>
    <row r="713" spans="16:19" x14ac:dyDescent="0.2">
      <c r="P713" s="7"/>
      <c r="Q713" s="7"/>
      <c r="R713" s="7"/>
      <c r="S713" s="7"/>
    </row>
    <row r="714" spans="16:19" x14ac:dyDescent="0.2">
      <c r="P714" s="7"/>
      <c r="Q714" s="7"/>
      <c r="R714" s="7"/>
      <c r="S714" s="7"/>
    </row>
    <row r="715" spans="16:19" x14ac:dyDescent="0.2">
      <c r="P715" s="7"/>
      <c r="Q715" s="7"/>
      <c r="R715" s="7"/>
      <c r="S715" s="7"/>
    </row>
    <row r="716" spans="16:19" x14ac:dyDescent="0.2">
      <c r="P716" s="7"/>
      <c r="Q716" s="7"/>
      <c r="R716" s="7"/>
      <c r="S716" s="7"/>
    </row>
    <row r="717" spans="16:19" x14ac:dyDescent="0.2">
      <c r="P717" s="7"/>
      <c r="Q717" s="7"/>
      <c r="R717" s="7"/>
      <c r="S717" s="7"/>
    </row>
    <row r="718" spans="16:19" x14ac:dyDescent="0.2">
      <c r="P718" s="7"/>
      <c r="Q718" s="7"/>
      <c r="R718" s="7"/>
      <c r="S718" s="7"/>
    </row>
    <row r="719" spans="16:19" x14ac:dyDescent="0.2">
      <c r="P719" s="7"/>
      <c r="Q719" s="7"/>
      <c r="R719" s="7"/>
      <c r="S719" s="7"/>
    </row>
    <row r="720" spans="16:19" x14ac:dyDescent="0.2">
      <c r="P720" s="7"/>
      <c r="Q720" s="7"/>
      <c r="R720" s="7"/>
      <c r="S720" s="7"/>
    </row>
    <row r="721" spans="16:19" x14ac:dyDescent="0.2">
      <c r="P721" s="7"/>
      <c r="Q721" s="7"/>
      <c r="R721" s="7"/>
      <c r="S721" s="7"/>
    </row>
    <row r="722" spans="16:19" x14ac:dyDescent="0.2">
      <c r="P722" s="7"/>
      <c r="Q722" s="7"/>
      <c r="R722" s="7"/>
      <c r="S722" s="7"/>
    </row>
    <row r="723" spans="16:19" x14ac:dyDescent="0.2">
      <c r="P723" s="7"/>
      <c r="Q723" s="7"/>
      <c r="R723" s="7"/>
      <c r="S723" s="7"/>
    </row>
    <row r="724" spans="16:19" x14ac:dyDescent="0.2">
      <c r="P724" s="7"/>
      <c r="Q724" s="7"/>
      <c r="R724" s="7"/>
      <c r="S724" s="7"/>
    </row>
    <row r="725" spans="16:19" x14ac:dyDescent="0.2">
      <c r="P725" s="7"/>
      <c r="Q725" s="7"/>
      <c r="R725" s="7"/>
      <c r="S725" s="7"/>
    </row>
    <row r="726" spans="16:19" x14ac:dyDescent="0.2">
      <c r="P726" s="7"/>
      <c r="Q726" s="7"/>
      <c r="R726" s="7"/>
      <c r="S726" s="7"/>
    </row>
    <row r="727" spans="16:19" x14ac:dyDescent="0.2">
      <c r="P727" s="7"/>
      <c r="Q727" s="7"/>
      <c r="R727" s="7"/>
      <c r="S727" s="7"/>
    </row>
    <row r="728" spans="16:19" x14ac:dyDescent="0.2">
      <c r="P728" s="7"/>
      <c r="Q728" s="7"/>
      <c r="R728" s="7"/>
      <c r="S728" s="7"/>
    </row>
    <row r="729" spans="16:19" x14ac:dyDescent="0.2">
      <c r="P729" s="7"/>
      <c r="Q729" s="7"/>
      <c r="R729" s="7"/>
      <c r="S729" s="7"/>
    </row>
    <row r="730" spans="16:19" x14ac:dyDescent="0.2">
      <c r="P730" s="7"/>
      <c r="Q730" s="7"/>
      <c r="R730" s="7"/>
      <c r="S730" s="7"/>
    </row>
    <row r="731" spans="16:19" x14ac:dyDescent="0.2">
      <c r="P731" s="7"/>
      <c r="Q731" s="7"/>
      <c r="R731" s="7"/>
      <c r="S731" s="7"/>
    </row>
    <row r="732" spans="16:19" x14ac:dyDescent="0.2">
      <c r="P732" s="7"/>
      <c r="Q732" s="7"/>
      <c r="R732" s="7"/>
      <c r="S732" s="7"/>
    </row>
    <row r="733" spans="16:19" x14ac:dyDescent="0.2">
      <c r="P733" s="7"/>
      <c r="Q733" s="7"/>
      <c r="R733" s="7"/>
      <c r="S733" s="7"/>
    </row>
    <row r="734" spans="16:19" x14ac:dyDescent="0.2">
      <c r="P734" s="7"/>
      <c r="Q734" s="7"/>
      <c r="R734" s="7"/>
      <c r="S734" s="7"/>
    </row>
    <row r="735" spans="16:19" x14ac:dyDescent="0.2">
      <c r="P735" s="7"/>
      <c r="Q735" s="7"/>
      <c r="R735" s="7"/>
      <c r="S735" s="7"/>
    </row>
    <row r="736" spans="16:19" x14ac:dyDescent="0.2">
      <c r="P736" s="7"/>
      <c r="Q736" s="7"/>
      <c r="R736" s="7"/>
      <c r="S736" s="7"/>
    </row>
    <row r="737" spans="16:19" x14ac:dyDescent="0.2">
      <c r="P737" s="7"/>
      <c r="Q737" s="7"/>
      <c r="R737" s="7"/>
      <c r="S737" s="7"/>
    </row>
    <row r="738" spans="16:19" x14ac:dyDescent="0.2">
      <c r="P738" s="7"/>
      <c r="Q738" s="7"/>
      <c r="R738" s="7"/>
      <c r="S738" s="7"/>
    </row>
    <row r="739" spans="16:19" x14ac:dyDescent="0.2">
      <c r="P739" s="7"/>
      <c r="Q739" s="7"/>
      <c r="R739" s="7"/>
      <c r="S739" s="7"/>
    </row>
    <row r="740" spans="16:19" x14ac:dyDescent="0.2">
      <c r="P740" s="7"/>
      <c r="Q740" s="7"/>
      <c r="R740" s="7"/>
      <c r="S740" s="7"/>
    </row>
    <row r="741" spans="16:19" x14ac:dyDescent="0.2">
      <c r="P741" s="7"/>
      <c r="Q741" s="7"/>
      <c r="R741" s="7"/>
      <c r="S741" s="7"/>
    </row>
    <row r="742" spans="16:19" x14ac:dyDescent="0.2">
      <c r="P742" s="7"/>
      <c r="Q742" s="7"/>
      <c r="R742" s="7"/>
      <c r="S742" s="7"/>
    </row>
    <row r="743" spans="16:19" x14ac:dyDescent="0.2">
      <c r="P743" s="7"/>
      <c r="Q743" s="7"/>
      <c r="R743" s="7"/>
      <c r="S743" s="7"/>
    </row>
    <row r="744" spans="16:19" x14ac:dyDescent="0.2">
      <c r="P744" s="7"/>
      <c r="Q744" s="7"/>
      <c r="R744" s="7"/>
      <c r="S744" s="7"/>
    </row>
    <row r="745" spans="16:19" x14ac:dyDescent="0.2">
      <c r="P745" s="7"/>
      <c r="Q745" s="7"/>
      <c r="R745" s="7"/>
      <c r="S745" s="7"/>
    </row>
    <row r="746" spans="16:19" x14ac:dyDescent="0.2">
      <c r="P746" s="7"/>
      <c r="Q746" s="7"/>
      <c r="R746" s="7"/>
      <c r="S746" s="7"/>
    </row>
    <row r="747" spans="16:19" x14ac:dyDescent="0.2">
      <c r="P747" s="7"/>
      <c r="Q747" s="7"/>
      <c r="R747" s="7"/>
      <c r="S747" s="7"/>
    </row>
    <row r="748" spans="16:19" x14ac:dyDescent="0.2">
      <c r="P748" s="7"/>
      <c r="Q748" s="7"/>
      <c r="R748" s="7"/>
      <c r="S748" s="7"/>
    </row>
    <row r="749" spans="16:19" x14ac:dyDescent="0.2">
      <c r="P749" s="7"/>
      <c r="Q749" s="7"/>
      <c r="R749" s="7"/>
      <c r="S749" s="7"/>
    </row>
    <row r="750" spans="16:19" x14ac:dyDescent="0.2">
      <c r="P750" s="7"/>
      <c r="Q750" s="7"/>
      <c r="R750" s="7"/>
      <c r="S750" s="7"/>
    </row>
    <row r="751" spans="16:19" x14ac:dyDescent="0.2">
      <c r="P751" s="7"/>
      <c r="Q751" s="7"/>
      <c r="R751" s="7"/>
      <c r="S751" s="7"/>
    </row>
    <row r="752" spans="16:19" x14ac:dyDescent="0.2">
      <c r="P752" s="7"/>
      <c r="Q752" s="7"/>
      <c r="R752" s="7"/>
      <c r="S752" s="7"/>
    </row>
    <row r="753" spans="16:19" x14ac:dyDescent="0.2">
      <c r="P753" s="7"/>
      <c r="Q753" s="7"/>
      <c r="R753" s="7"/>
      <c r="S753" s="7"/>
    </row>
    <row r="754" spans="16:19" x14ac:dyDescent="0.2">
      <c r="P754" s="7"/>
      <c r="Q754" s="7"/>
      <c r="R754" s="7"/>
      <c r="S754" s="7"/>
    </row>
    <row r="755" spans="16:19" x14ac:dyDescent="0.2">
      <c r="P755" s="7"/>
      <c r="Q755" s="7"/>
      <c r="R755" s="7"/>
      <c r="S755" s="7"/>
    </row>
    <row r="756" spans="16:19" x14ac:dyDescent="0.2">
      <c r="P756" s="7"/>
      <c r="Q756" s="7"/>
      <c r="R756" s="7"/>
      <c r="S756" s="7"/>
    </row>
    <row r="757" spans="16:19" x14ac:dyDescent="0.2">
      <c r="P757" s="7"/>
      <c r="Q757" s="7"/>
      <c r="R757" s="7"/>
      <c r="S757" s="7"/>
    </row>
    <row r="758" spans="16:19" x14ac:dyDescent="0.2">
      <c r="P758" s="7"/>
      <c r="Q758" s="7"/>
      <c r="R758" s="7"/>
      <c r="S758" s="7"/>
    </row>
    <row r="759" spans="16:19" x14ac:dyDescent="0.2">
      <c r="P759" s="7"/>
      <c r="Q759" s="7"/>
      <c r="R759" s="7"/>
      <c r="S759" s="7"/>
    </row>
    <row r="760" spans="16:19" x14ac:dyDescent="0.2">
      <c r="P760" s="7"/>
      <c r="Q760" s="7"/>
      <c r="R760" s="7"/>
      <c r="S760" s="7"/>
    </row>
    <row r="761" spans="16:19" x14ac:dyDescent="0.2">
      <c r="P761" s="7"/>
      <c r="Q761" s="7"/>
      <c r="R761" s="7"/>
      <c r="S761" s="7"/>
    </row>
    <row r="762" spans="16:19" x14ac:dyDescent="0.2">
      <c r="P762" s="7"/>
      <c r="Q762" s="7"/>
      <c r="R762" s="7"/>
      <c r="S762" s="7"/>
    </row>
    <row r="763" spans="16:19" x14ac:dyDescent="0.2">
      <c r="P763" s="7"/>
      <c r="Q763" s="7"/>
      <c r="R763" s="7"/>
      <c r="S763" s="7"/>
    </row>
    <row r="764" spans="16:19" x14ac:dyDescent="0.2">
      <c r="P764" s="7"/>
      <c r="Q764" s="7"/>
      <c r="R764" s="7"/>
      <c r="S764" s="7"/>
    </row>
    <row r="765" spans="16:19" x14ac:dyDescent="0.2">
      <c r="P765" s="7"/>
      <c r="Q765" s="7"/>
      <c r="R765" s="7"/>
      <c r="S765" s="7"/>
    </row>
    <row r="766" spans="16:19" x14ac:dyDescent="0.2">
      <c r="P766" s="7"/>
      <c r="Q766" s="7"/>
      <c r="R766" s="7"/>
      <c r="S766" s="7"/>
    </row>
    <row r="767" spans="16:19" x14ac:dyDescent="0.2">
      <c r="P767" s="7"/>
      <c r="Q767" s="7"/>
      <c r="R767" s="7"/>
      <c r="S767" s="7"/>
    </row>
    <row r="768" spans="16:19" x14ac:dyDescent="0.2">
      <c r="P768" s="7"/>
      <c r="Q768" s="7"/>
      <c r="R768" s="7"/>
      <c r="S768" s="7"/>
    </row>
    <row r="769" spans="16:19" x14ac:dyDescent="0.2">
      <c r="P769" s="7"/>
      <c r="Q769" s="7"/>
      <c r="R769" s="7"/>
      <c r="S769" s="7"/>
    </row>
    <row r="770" spans="16:19" x14ac:dyDescent="0.2">
      <c r="P770" s="7"/>
      <c r="Q770" s="7"/>
      <c r="R770" s="7"/>
      <c r="S770" s="7"/>
    </row>
    <row r="771" spans="16:19" x14ac:dyDescent="0.2">
      <c r="P771" s="7"/>
      <c r="Q771" s="7"/>
      <c r="R771" s="7"/>
      <c r="S771" s="7"/>
    </row>
    <row r="772" spans="16:19" x14ac:dyDescent="0.2">
      <c r="P772" s="7"/>
      <c r="Q772" s="7"/>
      <c r="R772" s="7"/>
      <c r="S772" s="7"/>
    </row>
    <row r="773" spans="16:19" x14ac:dyDescent="0.2">
      <c r="P773" s="7"/>
      <c r="Q773" s="7"/>
      <c r="R773" s="7"/>
      <c r="S773" s="7"/>
    </row>
    <row r="774" spans="16:19" x14ac:dyDescent="0.2">
      <c r="P774" s="7"/>
      <c r="Q774" s="7"/>
      <c r="R774" s="7"/>
      <c r="S774" s="7"/>
    </row>
    <row r="775" spans="16:19" x14ac:dyDescent="0.2">
      <c r="P775" s="7"/>
      <c r="Q775" s="7"/>
      <c r="R775" s="7"/>
      <c r="S775" s="7"/>
    </row>
    <row r="776" spans="16:19" x14ac:dyDescent="0.2">
      <c r="P776" s="7"/>
      <c r="Q776" s="7"/>
      <c r="R776" s="7"/>
      <c r="S776" s="7"/>
    </row>
    <row r="777" spans="16:19" x14ac:dyDescent="0.2">
      <c r="P777" s="7"/>
      <c r="Q777" s="7"/>
      <c r="R777" s="7"/>
      <c r="S777" s="7"/>
    </row>
    <row r="778" spans="16:19" x14ac:dyDescent="0.2">
      <c r="P778" s="7"/>
      <c r="Q778" s="7"/>
      <c r="R778" s="7"/>
      <c r="S778" s="7"/>
    </row>
    <row r="779" spans="16:19" x14ac:dyDescent="0.2">
      <c r="P779" s="7"/>
      <c r="Q779" s="7"/>
      <c r="R779" s="7"/>
      <c r="S779" s="7"/>
    </row>
    <row r="780" spans="16:19" x14ac:dyDescent="0.2">
      <c r="P780" s="7"/>
      <c r="Q780" s="7"/>
      <c r="R780" s="7"/>
      <c r="S780" s="7"/>
    </row>
    <row r="781" spans="16:19" x14ac:dyDescent="0.2">
      <c r="P781" s="7"/>
      <c r="Q781" s="7"/>
      <c r="R781" s="7"/>
      <c r="S781" s="7"/>
    </row>
    <row r="782" spans="16:19" x14ac:dyDescent="0.2">
      <c r="P782" s="7"/>
      <c r="Q782" s="7"/>
      <c r="R782" s="7"/>
      <c r="S782" s="7"/>
    </row>
    <row r="783" spans="16:19" x14ac:dyDescent="0.2">
      <c r="P783" s="7"/>
      <c r="Q783" s="7"/>
      <c r="R783" s="7"/>
      <c r="S783" s="7"/>
    </row>
    <row r="784" spans="16:19" x14ac:dyDescent="0.2">
      <c r="P784" s="7"/>
      <c r="Q784" s="7"/>
      <c r="R784" s="7"/>
      <c r="S784" s="7"/>
    </row>
    <row r="785" spans="16:19" x14ac:dyDescent="0.2">
      <c r="P785" s="7"/>
      <c r="Q785" s="7"/>
      <c r="R785" s="7"/>
      <c r="S785" s="7"/>
    </row>
    <row r="786" spans="16:19" x14ac:dyDescent="0.2">
      <c r="P786" s="7"/>
      <c r="Q786" s="7"/>
      <c r="R786" s="7"/>
      <c r="S786" s="7"/>
    </row>
    <row r="787" spans="16:19" x14ac:dyDescent="0.2">
      <c r="P787" s="7"/>
      <c r="Q787" s="7"/>
      <c r="R787" s="7"/>
      <c r="S787" s="7"/>
    </row>
    <row r="788" spans="16:19" x14ac:dyDescent="0.2">
      <c r="P788" s="7"/>
      <c r="Q788" s="7"/>
      <c r="R788" s="7"/>
      <c r="S788" s="7"/>
    </row>
    <row r="789" spans="16:19" x14ac:dyDescent="0.2">
      <c r="P789" s="7"/>
      <c r="Q789" s="7"/>
      <c r="R789" s="7"/>
      <c r="S789" s="7"/>
    </row>
    <row r="790" spans="16:19" x14ac:dyDescent="0.2">
      <c r="P790" s="7"/>
      <c r="Q790" s="7"/>
      <c r="R790" s="7"/>
      <c r="S790" s="7"/>
    </row>
    <row r="791" spans="16:19" x14ac:dyDescent="0.2">
      <c r="P791" s="7"/>
      <c r="Q791" s="7"/>
      <c r="R791" s="7"/>
      <c r="S791" s="7"/>
    </row>
    <row r="792" spans="16:19" x14ac:dyDescent="0.2">
      <c r="P792" s="7"/>
      <c r="Q792" s="7"/>
      <c r="R792" s="7"/>
      <c r="S792" s="7"/>
    </row>
    <row r="793" spans="16:19" x14ac:dyDescent="0.2">
      <c r="P793" s="7"/>
      <c r="Q793" s="7"/>
      <c r="R793" s="7"/>
      <c r="S793" s="7"/>
    </row>
    <row r="794" spans="16:19" x14ac:dyDescent="0.2">
      <c r="P794" s="7"/>
      <c r="Q794" s="7"/>
      <c r="R794" s="7"/>
      <c r="S794" s="7"/>
    </row>
    <row r="795" spans="16:19" x14ac:dyDescent="0.2">
      <c r="P795" s="7"/>
      <c r="Q795" s="7"/>
      <c r="R795" s="7"/>
      <c r="S795" s="7"/>
    </row>
    <row r="796" spans="16:19" x14ac:dyDescent="0.2">
      <c r="P796" s="7"/>
      <c r="Q796" s="7"/>
      <c r="R796" s="7"/>
      <c r="S796" s="7"/>
    </row>
    <row r="797" spans="16:19" x14ac:dyDescent="0.2">
      <c r="P797" s="7"/>
      <c r="Q797" s="7"/>
      <c r="R797" s="7"/>
      <c r="S797" s="7"/>
    </row>
    <row r="798" spans="16:19" x14ac:dyDescent="0.2">
      <c r="P798" s="7"/>
      <c r="Q798" s="7"/>
      <c r="R798" s="7"/>
      <c r="S798" s="7"/>
    </row>
    <row r="799" spans="16:19" x14ac:dyDescent="0.2">
      <c r="P799" s="7"/>
      <c r="Q799" s="7"/>
      <c r="R799" s="7"/>
      <c r="S799" s="7"/>
    </row>
    <row r="800" spans="16:19" x14ac:dyDescent="0.2">
      <c r="P800" s="7"/>
      <c r="Q800" s="7"/>
      <c r="R800" s="7"/>
      <c r="S800" s="7"/>
    </row>
    <row r="801" spans="16:19" x14ac:dyDescent="0.2">
      <c r="P801" s="7"/>
      <c r="Q801" s="7"/>
      <c r="R801" s="7"/>
      <c r="S801" s="7"/>
    </row>
    <row r="802" spans="16:19" x14ac:dyDescent="0.2">
      <c r="P802" s="7"/>
      <c r="Q802" s="7"/>
      <c r="R802" s="7"/>
      <c r="S802" s="7"/>
    </row>
    <row r="803" spans="16:19" x14ac:dyDescent="0.2">
      <c r="P803" s="7"/>
      <c r="Q803" s="7"/>
      <c r="R803" s="7"/>
      <c r="S803" s="7"/>
    </row>
    <row r="804" spans="16:19" x14ac:dyDescent="0.2">
      <c r="P804" s="7"/>
      <c r="Q804" s="7"/>
      <c r="R804" s="7"/>
      <c r="S804" s="7"/>
    </row>
    <row r="805" spans="16:19" x14ac:dyDescent="0.2">
      <c r="P805" s="7"/>
      <c r="Q805" s="7"/>
      <c r="R805" s="7"/>
      <c r="S805" s="7"/>
    </row>
    <row r="806" spans="16:19" x14ac:dyDescent="0.2">
      <c r="P806" s="7"/>
      <c r="Q806" s="7"/>
      <c r="R806" s="7"/>
      <c r="S806" s="7"/>
    </row>
    <row r="807" spans="16:19" x14ac:dyDescent="0.2">
      <c r="P807" s="7"/>
      <c r="Q807" s="7"/>
      <c r="R807" s="7"/>
      <c r="S807" s="7"/>
    </row>
    <row r="808" spans="16:19" x14ac:dyDescent="0.2">
      <c r="P808" s="7"/>
      <c r="Q808" s="7"/>
      <c r="R808" s="7"/>
      <c r="S808" s="7"/>
    </row>
    <row r="809" spans="16:19" x14ac:dyDescent="0.2">
      <c r="P809" s="7"/>
      <c r="Q809" s="7"/>
      <c r="R809" s="7"/>
      <c r="S809" s="7"/>
    </row>
    <row r="810" spans="16:19" x14ac:dyDescent="0.2">
      <c r="P810" s="7"/>
      <c r="Q810" s="7"/>
      <c r="R810" s="7"/>
      <c r="S810" s="7"/>
    </row>
    <row r="811" spans="16:19" x14ac:dyDescent="0.2">
      <c r="P811" s="7"/>
      <c r="Q811" s="7"/>
      <c r="R811" s="7"/>
      <c r="S811" s="7"/>
    </row>
    <row r="812" spans="16:19" x14ac:dyDescent="0.2">
      <c r="P812" s="7"/>
      <c r="Q812" s="7"/>
      <c r="R812" s="7"/>
      <c r="S812" s="7"/>
    </row>
    <row r="813" spans="16:19" x14ac:dyDescent="0.2">
      <c r="P813" s="7"/>
      <c r="Q813" s="7"/>
      <c r="R813" s="7"/>
      <c r="S813" s="7"/>
    </row>
    <row r="814" spans="16:19" x14ac:dyDescent="0.2">
      <c r="P814" s="7"/>
      <c r="Q814" s="7"/>
      <c r="R814" s="7"/>
      <c r="S814" s="7"/>
    </row>
    <row r="815" spans="16:19" x14ac:dyDescent="0.2">
      <c r="P815" s="7"/>
      <c r="Q815" s="7"/>
      <c r="R815" s="7"/>
      <c r="S815" s="7"/>
    </row>
    <row r="816" spans="16:19" x14ac:dyDescent="0.2">
      <c r="P816" s="7"/>
      <c r="Q816" s="7"/>
      <c r="R816" s="7"/>
      <c r="S816" s="7"/>
    </row>
    <row r="817" spans="16:19" x14ac:dyDescent="0.2">
      <c r="P817" s="7"/>
      <c r="Q817" s="7"/>
      <c r="R817" s="7"/>
      <c r="S817" s="7"/>
    </row>
    <row r="818" spans="16:19" x14ac:dyDescent="0.2">
      <c r="P818" s="7"/>
      <c r="Q818" s="7"/>
      <c r="R818" s="7"/>
      <c r="S818" s="7"/>
    </row>
    <row r="819" spans="16:19" x14ac:dyDescent="0.2">
      <c r="P819" s="7"/>
      <c r="Q819" s="7"/>
      <c r="R819" s="7"/>
      <c r="S819" s="7"/>
    </row>
    <row r="820" spans="16:19" x14ac:dyDescent="0.2">
      <c r="P820" s="7"/>
      <c r="Q820" s="7"/>
      <c r="R820" s="7"/>
      <c r="S820" s="7"/>
    </row>
    <row r="821" spans="16:19" x14ac:dyDescent="0.2">
      <c r="P821" s="7"/>
      <c r="Q821" s="7"/>
      <c r="R821" s="7"/>
      <c r="S821" s="7"/>
    </row>
    <row r="822" spans="16:19" x14ac:dyDescent="0.2">
      <c r="P822" s="7"/>
      <c r="Q822" s="7"/>
      <c r="R822" s="7"/>
      <c r="S822" s="7"/>
    </row>
    <row r="823" spans="16:19" x14ac:dyDescent="0.2">
      <c r="P823" s="7"/>
      <c r="Q823" s="7"/>
      <c r="R823" s="7"/>
      <c r="S823" s="7"/>
    </row>
    <row r="824" spans="16:19" x14ac:dyDescent="0.2">
      <c r="P824" s="7"/>
      <c r="Q824" s="7"/>
      <c r="R824" s="7"/>
      <c r="S824" s="7"/>
    </row>
    <row r="825" spans="16:19" x14ac:dyDescent="0.2">
      <c r="P825" s="7"/>
      <c r="Q825" s="7"/>
      <c r="R825" s="7"/>
      <c r="S825" s="7"/>
    </row>
    <row r="826" spans="16:19" x14ac:dyDescent="0.2">
      <c r="P826" s="7"/>
      <c r="Q826" s="7"/>
      <c r="R826" s="7"/>
      <c r="S826" s="7"/>
    </row>
    <row r="827" spans="16:19" x14ac:dyDescent="0.2">
      <c r="P827" s="7"/>
      <c r="Q827" s="7"/>
      <c r="R827" s="7"/>
      <c r="S827" s="7"/>
    </row>
    <row r="828" spans="16:19" x14ac:dyDescent="0.2">
      <c r="P828" s="7"/>
      <c r="Q828" s="7"/>
      <c r="R828" s="7"/>
      <c r="S828" s="7"/>
    </row>
    <row r="829" spans="16:19" x14ac:dyDescent="0.2">
      <c r="P829" s="7"/>
      <c r="Q829" s="7"/>
      <c r="R829" s="7"/>
      <c r="S829" s="7"/>
    </row>
    <row r="830" spans="16:19" x14ac:dyDescent="0.2">
      <c r="P830" s="7"/>
      <c r="Q830" s="7"/>
      <c r="R830" s="7"/>
      <c r="S830" s="7"/>
    </row>
    <row r="831" spans="16:19" x14ac:dyDescent="0.2">
      <c r="P831" s="7"/>
      <c r="Q831" s="7"/>
      <c r="R831" s="7"/>
      <c r="S831" s="7"/>
    </row>
    <row r="832" spans="16:19" x14ac:dyDescent="0.2">
      <c r="P832" s="7"/>
      <c r="Q832" s="7"/>
      <c r="R832" s="7"/>
      <c r="S832" s="7"/>
    </row>
    <row r="833" spans="16:19" x14ac:dyDescent="0.2">
      <c r="P833" s="7"/>
      <c r="Q833" s="7"/>
      <c r="R833" s="7"/>
      <c r="S833" s="7"/>
    </row>
    <row r="834" spans="16:19" x14ac:dyDescent="0.2">
      <c r="P834" s="7"/>
      <c r="Q834" s="7"/>
      <c r="R834" s="7"/>
      <c r="S834" s="7"/>
    </row>
    <row r="835" spans="16:19" x14ac:dyDescent="0.2">
      <c r="P835" s="7"/>
      <c r="Q835" s="7"/>
      <c r="R835" s="7"/>
      <c r="S835" s="7"/>
    </row>
    <row r="836" spans="16:19" x14ac:dyDescent="0.2">
      <c r="P836" s="7"/>
      <c r="Q836" s="7"/>
      <c r="R836" s="7"/>
      <c r="S836" s="7"/>
    </row>
    <row r="837" spans="16:19" x14ac:dyDescent="0.2">
      <c r="P837" s="7"/>
      <c r="Q837" s="7"/>
      <c r="R837" s="7"/>
      <c r="S837" s="7"/>
    </row>
    <row r="838" spans="16:19" x14ac:dyDescent="0.2">
      <c r="P838" s="7"/>
      <c r="Q838" s="7"/>
      <c r="R838" s="7"/>
      <c r="S838" s="7"/>
    </row>
    <row r="839" spans="16:19" x14ac:dyDescent="0.2">
      <c r="P839" s="7"/>
      <c r="Q839" s="7"/>
      <c r="R839" s="7"/>
      <c r="S839" s="7"/>
    </row>
    <row r="840" spans="16:19" x14ac:dyDescent="0.2">
      <c r="P840" s="7"/>
      <c r="Q840" s="7"/>
      <c r="R840" s="7"/>
      <c r="S840" s="7"/>
    </row>
    <row r="841" spans="16:19" x14ac:dyDescent="0.2">
      <c r="P841" s="7"/>
      <c r="Q841" s="7"/>
      <c r="R841" s="7"/>
      <c r="S841" s="7"/>
    </row>
    <row r="842" spans="16:19" x14ac:dyDescent="0.2">
      <c r="P842" s="7"/>
      <c r="Q842" s="7"/>
      <c r="R842" s="7"/>
      <c r="S842" s="7"/>
    </row>
    <row r="843" spans="16:19" x14ac:dyDescent="0.2">
      <c r="P843" s="7"/>
      <c r="Q843" s="7"/>
      <c r="R843" s="7"/>
      <c r="S843" s="7"/>
    </row>
    <row r="844" spans="16:19" x14ac:dyDescent="0.2">
      <c r="P844" s="7"/>
      <c r="Q844" s="7"/>
      <c r="R844" s="7"/>
      <c r="S844" s="7"/>
    </row>
    <row r="845" spans="16:19" x14ac:dyDescent="0.2">
      <c r="P845" s="7"/>
      <c r="Q845" s="7"/>
      <c r="R845" s="7"/>
      <c r="S845" s="7"/>
    </row>
    <row r="846" spans="16:19" x14ac:dyDescent="0.2">
      <c r="P846" s="7"/>
      <c r="Q846" s="7"/>
      <c r="R846" s="7"/>
      <c r="S846" s="7"/>
    </row>
    <row r="847" spans="16:19" x14ac:dyDescent="0.2">
      <c r="P847" s="7"/>
      <c r="Q847" s="7"/>
      <c r="R847" s="7"/>
      <c r="S847" s="7"/>
    </row>
    <row r="848" spans="16:19" x14ac:dyDescent="0.2">
      <c r="P848" s="7"/>
      <c r="Q848" s="7"/>
      <c r="R848" s="7"/>
      <c r="S848" s="7"/>
    </row>
    <row r="849" spans="16:19" x14ac:dyDescent="0.2">
      <c r="P849" s="7"/>
      <c r="Q849" s="7"/>
      <c r="R849" s="7"/>
      <c r="S849" s="7"/>
    </row>
    <row r="850" spans="16:19" x14ac:dyDescent="0.2">
      <c r="P850" s="7"/>
      <c r="Q850" s="7"/>
      <c r="R850" s="7"/>
      <c r="S850" s="7"/>
    </row>
    <row r="851" spans="16:19" x14ac:dyDescent="0.2">
      <c r="P851" s="7"/>
      <c r="Q851" s="7"/>
      <c r="R851" s="7"/>
      <c r="S851" s="7"/>
    </row>
  </sheetData>
  <mergeCells count="1">
    <mergeCell ref="P9:S9"/>
  </mergeCells>
  <printOptions horizontalCentered="1"/>
  <pageMargins left="0.3" right="0.3" top="0.67" bottom="0.6" header="0.27" footer="0.22"/>
  <pageSetup scale="48" fitToHeight="0" orientation="landscape" r:id="rId1"/>
  <headerFooter alignWithMargins="0">
    <oddFooter>&amp;RPage &amp;P of &amp;N</oddFooter>
  </headerFooter>
  <rowBreaks count="4" manualBreakCount="4">
    <brk id="83" max="21" man="1"/>
    <brk id="153" max="21" man="1"/>
    <brk id="220" max="21" man="1"/>
    <brk id="29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view="pageBreakPreview" topLeftCell="A2" zoomScale="98" zoomScaleNormal="85" zoomScaleSheetLayoutView="98" workbookViewId="0"/>
  </sheetViews>
  <sheetFormatPr defaultRowHeight="15" x14ac:dyDescent="0.25"/>
  <cols>
    <col min="1" max="1" width="9.140625" style="107"/>
    <col min="2" max="2" width="34.85546875" style="107" customWidth="1"/>
    <col min="3" max="4" width="18.5703125" style="107" customWidth="1"/>
    <col min="5" max="5" width="19.85546875" style="107" bestFit="1" customWidth="1"/>
    <col min="6" max="6" width="21.140625" style="107" bestFit="1" customWidth="1"/>
    <col min="7" max="7" width="1.7109375" style="107" customWidth="1"/>
    <col min="8" max="8" width="14.42578125" style="108" customWidth="1"/>
    <col min="9" max="9" width="9.85546875" style="107" bestFit="1" customWidth="1"/>
    <col min="10" max="10" width="9.85546875" style="107" customWidth="1"/>
    <col min="11" max="16384" width="9.140625" style="107"/>
  </cols>
  <sheetData>
    <row r="1" spans="1:8" x14ac:dyDescent="0.25">
      <c r="A1" s="106" t="s">
        <v>199</v>
      </c>
    </row>
    <row r="2" spans="1:8" x14ac:dyDescent="0.25">
      <c r="A2" s="106" t="s">
        <v>200</v>
      </c>
    </row>
    <row r="3" spans="1:8" x14ac:dyDescent="0.25">
      <c r="D3" s="109"/>
      <c r="E3" s="160" t="s">
        <v>201</v>
      </c>
      <c r="F3" s="160"/>
      <c r="G3" s="106"/>
    </row>
    <row r="4" spans="1:8" x14ac:dyDescent="0.25">
      <c r="C4" s="109" t="s">
        <v>202</v>
      </c>
      <c r="E4" s="110" t="s">
        <v>203</v>
      </c>
      <c r="F4" s="110" t="s">
        <v>204</v>
      </c>
      <c r="G4" s="111"/>
    </row>
    <row r="5" spans="1:8" x14ac:dyDescent="0.25">
      <c r="E5" s="112"/>
      <c r="F5" s="112"/>
      <c r="G5" s="112"/>
      <c r="H5" s="113"/>
    </row>
    <row r="6" spans="1:8" x14ac:dyDescent="0.25">
      <c r="B6" s="114" t="s">
        <v>205</v>
      </c>
      <c r="C6" s="115">
        <v>5260444223.6300001</v>
      </c>
      <c r="D6" s="115"/>
      <c r="E6" s="116">
        <v>3854477942.7515783</v>
      </c>
      <c r="F6" s="117">
        <v>1405966280.8784215</v>
      </c>
      <c r="G6" s="118"/>
    </row>
    <row r="9" spans="1:8" ht="29.25" x14ac:dyDescent="0.25">
      <c r="C9" s="109" t="s">
        <v>202</v>
      </c>
      <c r="D9" s="119" t="s">
        <v>206</v>
      </c>
      <c r="E9" s="110" t="s">
        <v>203</v>
      </c>
      <c r="F9" s="110" t="s">
        <v>204</v>
      </c>
      <c r="H9" s="110" t="s">
        <v>207</v>
      </c>
    </row>
    <row r="10" spans="1:8" x14ac:dyDescent="0.25">
      <c r="A10" s="120">
        <v>350.2</v>
      </c>
      <c r="B10" s="120" t="s">
        <v>104</v>
      </c>
      <c r="C10" s="118">
        <v>144659565.44</v>
      </c>
      <c r="D10" s="118">
        <v>-16691</v>
      </c>
      <c r="E10" s="118">
        <v>-12229.973098749404</v>
      </c>
      <c r="F10" s="118">
        <v>-4461.0269012505951</v>
      </c>
      <c r="G10" s="118"/>
      <c r="H10" s="121">
        <v>-992.11663993526645</v>
      </c>
    </row>
    <row r="11" spans="1:8" x14ac:dyDescent="0.25">
      <c r="A11" s="107">
        <v>352</v>
      </c>
      <c r="B11" s="107" t="s">
        <v>22</v>
      </c>
      <c r="C11" s="118">
        <v>161875086.94999999</v>
      </c>
      <c r="D11" s="118">
        <v>-10596</v>
      </c>
      <c r="E11" s="118">
        <v>-7763.99226854884</v>
      </c>
      <c r="F11" s="118">
        <v>-2832.0077314511595</v>
      </c>
      <c r="G11" s="118"/>
      <c r="H11" s="121">
        <v>-629.82852535822201</v>
      </c>
    </row>
    <row r="12" spans="1:8" x14ac:dyDescent="0.25">
      <c r="A12" s="107">
        <v>353</v>
      </c>
      <c r="B12" s="107" t="s">
        <v>106</v>
      </c>
      <c r="C12" s="118">
        <v>1889580072.73</v>
      </c>
      <c r="D12" s="118">
        <v>-445942</v>
      </c>
      <c r="E12" s="118">
        <v>-326754.45830702217</v>
      </c>
      <c r="F12" s="118">
        <v>-119187.54169297783</v>
      </c>
      <c r="G12" s="118"/>
      <c r="H12" s="121">
        <v>-26506.888661315235</v>
      </c>
    </row>
    <row r="13" spans="1:8" x14ac:dyDescent="0.25">
      <c r="A13" s="107">
        <v>353.7</v>
      </c>
      <c r="B13" s="107" t="s">
        <v>108</v>
      </c>
      <c r="C13" s="118"/>
      <c r="D13" s="118">
        <v>-582673</v>
      </c>
      <c r="E13" s="118">
        <v>-426941.17280975444</v>
      </c>
      <c r="F13" s="118">
        <v>-155731.82719024553</v>
      </c>
      <c r="G13" s="118"/>
      <c r="H13" s="121">
        <v>-34634.208791624325</v>
      </c>
    </row>
    <row r="14" spans="1:8" x14ac:dyDescent="0.25">
      <c r="A14" s="107">
        <v>354</v>
      </c>
      <c r="B14" s="107" t="s">
        <v>109</v>
      </c>
      <c r="C14" s="118">
        <v>1223124758.03</v>
      </c>
      <c r="D14" s="118">
        <v>-125418</v>
      </c>
      <c r="E14" s="118">
        <v>-91897.355826430576</v>
      </c>
      <c r="F14" s="118">
        <v>-33520.644173569417</v>
      </c>
      <c r="G14" s="118"/>
      <c r="H14" s="121">
        <v>-7454.8729703074259</v>
      </c>
    </row>
    <row r="15" spans="1:8" x14ac:dyDescent="0.25">
      <c r="A15" s="107">
        <v>355</v>
      </c>
      <c r="B15" s="107" t="s">
        <v>111</v>
      </c>
      <c r="C15" s="118">
        <v>731547357.88999999</v>
      </c>
      <c r="D15" s="118">
        <v>-163410</v>
      </c>
      <c r="E15" s="118">
        <v>-119735.18087991374</v>
      </c>
      <c r="F15" s="118">
        <v>-43674.819120086264</v>
      </c>
      <c r="G15" s="118"/>
      <c r="H15" s="121">
        <v>-9713.1256444683913</v>
      </c>
    </row>
    <row r="16" spans="1:8" x14ac:dyDescent="0.25">
      <c r="A16" s="107">
        <v>356</v>
      </c>
      <c r="B16" s="107" t="s">
        <v>113</v>
      </c>
      <c r="C16" s="118">
        <v>1087435404.46</v>
      </c>
      <c r="D16" s="118">
        <v>-1198391</v>
      </c>
      <c r="E16" s="118">
        <v>-878095.36227807787</v>
      </c>
      <c r="F16" s="118">
        <v>-320295.63772192213</v>
      </c>
      <c r="G16" s="118"/>
      <c r="H16" s="121">
        <v>-71232.619510434612</v>
      </c>
    </row>
    <row r="17" spans="1:8" x14ac:dyDescent="0.25">
      <c r="A17" s="107">
        <v>357</v>
      </c>
      <c r="B17" s="107" t="s">
        <v>115</v>
      </c>
      <c r="C17" s="118">
        <v>3235729.73</v>
      </c>
      <c r="D17" s="118">
        <v>-354</v>
      </c>
      <c r="E17" s="118">
        <v>-259.38592516669394</v>
      </c>
      <c r="F17" s="118">
        <v>-94.61407483330602</v>
      </c>
      <c r="G17" s="118"/>
      <c r="H17" s="121">
        <v>-21.04183635115238</v>
      </c>
    </row>
    <row r="18" spans="1:8" x14ac:dyDescent="0.25">
      <c r="A18" s="107">
        <v>358</v>
      </c>
      <c r="B18" s="107" t="s">
        <v>116</v>
      </c>
      <c r="C18" s="118">
        <v>7410861.2699999996</v>
      </c>
      <c r="D18" s="118">
        <v>-1023</v>
      </c>
      <c r="E18" s="118">
        <v>-749.58136001561559</v>
      </c>
      <c r="F18" s="118">
        <v>-273.41863998438436</v>
      </c>
      <c r="G18" s="118"/>
      <c r="H18" s="121">
        <v>-60.807340641889503</v>
      </c>
    </row>
    <row r="19" spans="1:8" x14ac:dyDescent="0.25">
      <c r="A19" s="107">
        <v>359</v>
      </c>
      <c r="B19" s="107" t="s">
        <v>117</v>
      </c>
      <c r="C19" s="118">
        <v>11575387.130000001</v>
      </c>
      <c r="D19" s="118">
        <v>-2007</v>
      </c>
      <c r="E19" s="118">
        <v>-1470.5863045467649</v>
      </c>
      <c r="F19" s="118">
        <v>-536.41369545323494</v>
      </c>
      <c r="G19" s="118"/>
      <c r="H19" s="121">
        <v>-119.29651287221137</v>
      </c>
    </row>
    <row r="20" spans="1:8" ht="15.75" thickBot="1" x14ac:dyDescent="0.3">
      <c r="C20" s="122">
        <f>SUM(C10:C19)</f>
        <v>5260444223.6300001</v>
      </c>
      <c r="D20" s="122">
        <f>SUM(D10:D19)</f>
        <v>-2546505</v>
      </c>
      <c r="E20" s="123">
        <v>-1865897.0490582262</v>
      </c>
      <c r="F20" s="122">
        <v>-680607.95094177383</v>
      </c>
      <c r="G20" s="124"/>
      <c r="H20" s="125">
        <v>-151364.80643330872</v>
      </c>
    </row>
    <row r="21" spans="1:8" ht="15.75" thickTop="1" x14ac:dyDescent="0.25"/>
    <row r="22" spans="1:8" ht="29.25" x14ac:dyDescent="0.25">
      <c r="C22" s="109" t="s">
        <v>202</v>
      </c>
      <c r="D22" s="119" t="s">
        <v>208</v>
      </c>
      <c r="E22" s="110" t="s">
        <v>203</v>
      </c>
      <c r="F22" s="110" t="s">
        <v>204</v>
      </c>
      <c r="H22" s="110" t="s">
        <v>207</v>
      </c>
    </row>
    <row r="23" spans="1:8" x14ac:dyDescent="0.25">
      <c r="A23" s="120">
        <v>350.2</v>
      </c>
      <c r="B23" s="120" t="s">
        <v>104</v>
      </c>
      <c r="C23" s="118">
        <v>144659565.44</v>
      </c>
      <c r="D23" s="118">
        <v>19778.479999999981</v>
      </c>
      <c r="E23" s="118">
        <v>14492.258003364261</v>
      </c>
      <c r="F23" s="118">
        <v>5286.2219966357197</v>
      </c>
      <c r="G23" s="118"/>
      <c r="H23" s="121">
        <v>1175.637117046723</v>
      </c>
    </row>
    <row r="24" spans="1:8" x14ac:dyDescent="0.25">
      <c r="A24" s="107">
        <v>352</v>
      </c>
      <c r="B24" s="107" t="s">
        <v>22</v>
      </c>
      <c r="C24" s="118">
        <v>161875086.94999999</v>
      </c>
      <c r="D24" s="118">
        <v>-16858.770000000019</v>
      </c>
      <c r="E24" s="118">
        <v>-12352.902976334773</v>
      </c>
      <c r="F24" s="118">
        <v>-4505.8670236652433</v>
      </c>
      <c r="G24" s="118"/>
      <c r="H24" s="121">
        <v>-1002.088924920106</v>
      </c>
    </row>
    <row r="25" spans="1:8" x14ac:dyDescent="0.25">
      <c r="A25" s="107">
        <v>353</v>
      </c>
      <c r="B25" s="107" t="s">
        <v>106</v>
      </c>
      <c r="C25" s="118">
        <v>1889580072.73</v>
      </c>
      <c r="D25" s="118">
        <v>-292356.73000000045</v>
      </c>
      <c r="E25" s="118">
        <v>-214218.13810666517</v>
      </c>
      <c r="F25" s="118">
        <v>-78138.591893335266</v>
      </c>
      <c r="G25" s="118"/>
      <c r="H25" s="121">
        <v>-17377.747087056639</v>
      </c>
    </row>
    <row r="26" spans="1:8" x14ac:dyDescent="0.25">
      <c r="A26" s="107">
        <v>353.7</v>
      </c>
      <c r="B26" s="107" t="s">
        <v>108</v>
      </c>
      <c r="C26" s="118"/>
      <c r="D26" s="118">
        <v>0</v>
      </c>
      <c r="E26" s="118">
        <v>0</v>
      </c>
      <c r="F26" s="118">
        <v>0</v>
      </c>
      <c r="G26" s="118"/>
      <c r="H26" s="121">
        <v>0</v>
      </c>
    </row>
    <row r="27" spans="1:8" x14ac:dyDescent="0.25">
      <c r="A27" s="107">
        <v>354</v>
      </c>
      <c r="B27" s="107" t="s">
        <v>109</v>
      </c>
      <c r="C27" s="118">
        <v>1223124758.03</v>
      </c>
      <c r="D27" s="118">
        <v>-297564.19999999925</v>
      </c>
      <c r="E27" s="118">
        <v>-218033.80032058465</v>
      </c>
      <c r="F27" s="118">
        <v>-79530.399679414593</v>
      </c>
      <c r="G27" s="118"/>
      <c r="H27" s="121">
        <v>-17687.280227010058</v>
      </c>
    </row>
    <row r="28" spans="1:8" x14ac:dyDescent="0.25">
      <c r="A28" s="107">
        <v>355</v>
      </c>
      <c r="B28" s="107" t="s">
        <v>111</v>
      </c>
      <c r="C28" s="118">
        <v>731547357.88999999</v>
      </c>
      <c r="D28" s="118">
        <v>60331.400000000373</v>
      </c>
      <c r="E28" s="118">
        <v>44206.542388706148</v>
      </c>
      <c r="F28" s="118">
        <v>16124.857611294219</v>
      </c>
      <c r="G28" s="118"/>
      <c r="H28" s="121">
        <v>3586.1114283500633</v>
      </c>
    </row>
    <row r="29" spans="1:8" x14ac:dyDescent="0.25">
      <c r="A29" s="107">
        <v>356</v>
      </c>
      <c r="B29" s="107" t="s">
        <v>113</v>
      </c>
      <c r="C29" s="118">
        <v>1087435404.46</v>
      </c>
      <c r="D29" s="118">
        <v>-185045.39999999851</v>
      </c>
      <c r="E29" s="118">
        <v>-135588.05727921062</v>
      </c>
      <c r="F29" s="118">
        <v>-49457.342720787863</v>
      </c>
      <c r="G29" s="118"/>
      <c r="H29" s="121">
        <v>-10999.138486817799</v>
      </c>
    </row>
    <row r="30" spans="1:8" x14ac:dyDescent="0.25">
      <c r="A30" s="107">
        <v>357</v>
      </c>
      <c r="B30" s="107" t="s">
        <v>115</v>
      </c>
      <c r="C30" s="118">
        <v>3235729.73</v>
      </c>
      <c r="D30" s="118">
        <v>99.680000000000291</v>
      </c>
      <c r="E30" s="118">
        <v>73.03838706388737</v>
      </c>
      <c r="F30" s="118">
        <v>26.641612936112914</v>
      </c>
      <c r="G30" s="118"/>
      <c r="H30" s="121">
        <v>5.9250006991041673</v>
      </c>
    </row>
    <row r="31" spans="1:8" x14ac:dyDescent="0.25">
      <c r="A31" s="107">
        <v>358</v>
      </c>
      <c r="B31" s="107" t="s">
        <v>116</v>
      </c>
      <c r="C31" s="118">
        <v>7410861.2699999996</v>
      </c>
      <c r="D31" s="118">
        <v>-464.69999999999709</v>
      </c>
      <c r="E31" s="118">
        <v>-340.49898142644611</v>
      </c>
      <c r="F31" s="118">
        <v>-124.20101857355094</v>
      </c>
      <c r="G31" s="118"/>
      <c r="H31" s="121">
        <v>-27.621868227063416</v>
      </c>
    </row>
    <row r="32" spans="1:8" x14ac:dyDescent="0.25">
      <c r="A32" s="107">
        <v>359</v>
      </c>
      <c r="B32" s="107" t="s">
        <v>117</v>
      </c>
      <c r="C32" s="118">
        <v>11575387.130000001</v>
      </c>
      <c r="D32" s="118">
        <v>619.10999999998603</v>
      </c>
      <c r="E32" s="118">
        <v>453.63960488685956</v>
      </c>
      <c r="F32" s="118">
        <v>165.47039511312647</v>
      </c>
      <c r="G32" s="118"/>
      <c r="H32" s="121">
        <v>36.800031930400159</v>
      </c>
    </row>
    <row r="33" spans="3:8" ht="15.75" thickBot="1" x14ac:dyDescent="0.3">
      <c r="C33" s="122">
        <f>SUM(C23:C32)</f>
        <v>5260444223.6300001</v>
      </c>
      <c r="D33" s="122">
        <f>SUM(D23:D32)</f>
        <v>-711461.12999999779</v>
      </c>
      <c r="E33" s="123">
        <v>-521307.9192802005</v>
      </c>
      <c r="F33" s="122">
        <v>-190153.21071979729</v>
      </c>
      <c r="G33" s="124"/>
      <c r="H33" s="125">
        <v>-42289.403016005374</v>
      </c>
    </row>
    <row r="34" spans="3:8" ht="15.75" thickTop="1" x14ac:dyDescent="0.25"/>
    <row r="35" spans="3:8" x14ac:dyDescent="0.25">
      <c r="D35" s="126" t="s">
        <v>209</v>
      </c>
      <c r="E35" s="127">
        <v>0</v>
      </c>
    </row>
    <row r="36" spans="3:8" x14ac:dyDescent="0.25">
      <c r="D36" s="128" t="s">
        <v>210</v>
      </c>
      <c r="E36" s="129">
        <v>0.22239647101368937</v>
      </c>
    </row>
  </sheetData>
  <mergeCells count="1">
    <mergeCell ref="E3:F3"/>
  </mergeCells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2014-01-09T08:00:00+00:00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3A467C3F36D64FA556421D8FBCBEC5" ma:contentTypeVersion="135" ma:contentTypeDescription="" ma:contentTypeScope="" ma:versionID="4d806ff717f74dc0cb773bd34697607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38DA3E-089F-4CFF-8A95-6BFDB650EC21}"/>
</file>

<file path=customXml/itemProps2.xml><?xml version="1.0" encoding="utf-8"?>
<ds:datastoreItem xmlns:ds="http://schemas.openxmlformats.org/officeDocument/2006/customXml" ds:itemID="{A8BBABCB-04A1-46DD-9ED0-24E1EEA1BA05}"/>
</file>

<file path=customXml/itemProps3.xml><?xml version="1.0" encoding="utf-8"?>
<ds:datastoreItem xmlns:ds="http://schemas.openxmlformats.org/officeDocument/2006/customXml" ds:itemID="{879521F3-99DF-4ADF-901B-53A3AF8C7B32}"/>
</file>

<file path=customXml/itemProps4.xml><?xml version="1.0" encoding="utf-8"?>
<ds:datastoreItem xmlns:ds="http://schemas.openxmlformats.org/officeDocument/2006/customXml" ds:itemID="{85FDBF2B-16CD-4A78-992D-7BBAD70DD6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WCA Only Summary</vt:lpstr>
      <vt:lpstr>Transmission Plant</vt:lpstr>
      <vt:lpstr>'WCA Only Summary'!Print_Area</vt:lpstr>
      <vt:lpstr>'WCA Only Summary'!Print_Titles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Ipson, Kent</dc:creator>
  <cp:lastModifiedBy>Meyer, Carrie</cp:lastModifiedBy>
  <cp:lastPrinted>2014-01-10T00:10:12Z</cp:lastPrinted>
  <dcterms:created xsi:type="dcterms:W3CDTF">2014-01-03T19:51:08Z</dcterms:created>
  <dcterms:modified xsi:type="dcterms:W3CDTF">2014-01-10T00:10:15Z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0x0101006E56B4D1795A2E4DB2F0B01679ED314A00533A467C3F36D64FA556421D8FBCBEC5</vt:lpwstr>
  </property>
  <property fmtid="{D5CDD505-2E9C-101B-9397-08002B2CF9AE}" pid="3" name="_docset_NoMedatataSyncRequired">
    <vt:lpwstr>False</vt:lpwstr>
  </property>
</Properties>
</file>