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2-10-01\Submission\"/>
    </mc:Choice>
  </mc:AlternateContent>
  <xr:revisionPtr revIDLastSave="0" documentId="8_{92BFF35E-5636-43F2-9BCE-4006BA37ED1B}" xr6:coauthVersionLast="47" xr6:coauthVersionMax="47" xr10:uidLastSave="{00000000-0000-0000-0000-000000000000}"/>
  <workbookProtection workbookAlgorithmName="SHA-512" workbookHashValue="2Cu4zaAmTf5CfqEB7gS511iVkh7O+4itcf5pmaeJw2ogT7srX5e+9Uqx4VF4Nj9Ofl4OZUMXcSotpHdSyfm+ww==" workbookSaltValue="4gVmT+5NasAW7n0WUVxP1Q==" workbookSpinCount="100000" lockStructure="1"/>
  <bookViews>
    <workbookView xWindow="-120" yWindow="-120" windowWidth="24240" windowHeight="131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3" i="1" l="1"/>
  <c r="M41" i="7"/>
  <c r="C41" i="7" s="1"/>
  <c r="F22" i="1" l="1"/>
  <c r="D6" i="1" s="1"/>
  <c r="O225" i="3" l="1"/>
  <c r="J225" i="3"/>
  <c r="H225" i="3"/>
  <c r="F225" i="3"/>
  <c r="O224" i="3"/>
  <c r="S224" i="3" s="1"/>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Q222" i="3" l="1"/>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U219" i="3" s="1"/>
  <c r="O209" i="3"/>
  <c r="O210" i="3"/>
  <c r="O211" i="3"/>
  <c r="O212" i="3"/>
  <c r="O213" i="3"/>
  <c r="O214" i="3"/>
  <c r="U225" i="3" s="1"/>
  <c r="O215" i="3"/>
  <c r="O216" i="3"/>
  <c r="O217" i="3"/>
  <c r="S219" i="3" s="1"/>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U224" i="3" l="1"/>
  <c r="Q219" i="3"/>
  <c r="S220" i="3"/>
  <c r="U223" i="3"/>
  <c r="U222" i="3"/>
  <c r="U221" i="3"/>
  <c r="U220"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s="1"/>
  <c r="AB374" i="8"/>
  <c r="AB373" i="8"/>
  <c r="AC372" i="8"/>
  <c r="AG372" i="8" s="1"/>
  <c r="AA372" i="8"/>
  <c r="AA376" i="8" s="1"/>
  <c r="AB375" i="8"/>
  <c r="AC375" i="8" s="1"/>
  <c r="AG375" i="8" s="1"/>
  <c r="AE476" i="8"/>
  <c r="M381" i="8"/>
  <c r="C521" i="2" s="1"/>
  <c r="L76" i="7"/>
  <c r="F20" i="1"/>
  <c r="F19" i="1"/>
  <c r="F18" i="1"/>
  <c r="F17" i="1"/>
  <c r="F56" i="1" s="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D512" i="2"/>
  <c r="O512" i="2"/>
  <c r="D513" i="2"/>
  <c r="O513" i="2"/>
  <c r="D514" i="2"/>
  <c r="O514" i="2"/>
  <c r="D515" i="2"/>
  <c r="O515" i="2"/>
  <c r="D516" i="2"/>
  <c r="O516" i="2"/>
  <c r="D517" i="2"/>
  <c r="O517" i="2"/>
  <c r="D518" i="2"/>
  <c r="O518" i="2"/>
  <c r="D519" i="2"/>
  <c r="O519" i="2"/>
  <c r="D520" i="2"/>
  <c r="O520"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E18" i="8" s="1"/>
  <c r="AC18" i="8"/>
  <c r="AG18" i="8"/>
  <c r="AF18" i="8"/>
  <c r="AB19" i="8"/>
  <c r="AC19" i="8" s="1"/>
  <c r="AF19" i="8"/>
  <c r="AG19" i="8"/>
  <c r="AB20" i="8"/>
  <c r="AE20" i="8"/>
  <c r="AF20" i="8"/>
  <c r="AG20" i="8"/>
  <c r="AA21" i="8"/>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s="1"/>
  <c r="AC56" i="8"/>
  <c r="AG56" i="8" s="1"/>
  <c r="AF56" i="8"/>
  <c r="D197" i="2"/>
  <c r="O197" i="2"/>
  <c r="K57" i="8"/>
  <c r="AB57" i="8"/>
  <c r="AC57" i="8" s="1"/>
  <c r="AF57" i="8"/>
  <c r="AG57" i="8"/>
  <c r="D198" i="2"/>
  <c r="O198" i="2"/>
  <c r="K58" i="8"/>
  <c r="AB58" i="8"/>
  <c r="AC58" i="8" s="1"/>
  <c r="AE58" i="8"/>
  <c r="AF58" i="8"/>
  <c r="AG58" i="8"/>
  <c r="D199" i="2"/>
  <c r="O199" i="2"/>
  <c r="K59" i="8"/>
  <c r="AA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s="1"/>
  <c r="AG111" i="8" s="1"/>
  <c r="AG112" i="8" s="1"/>
  <c r="W107"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C166" i="8"/>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AF219" i="8" s="1"/>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K327" i="8"/>
  <c r="K328" i="8"/>
  <c r="K329" i="8"/>
  <c r="K330" i="8"/>
  <c r="K331" i="8"/>
  <c r="K332" i="8"/>
  <c r="K333" i="8"/>
  <c r="K334" i="8"/>
  <c r="K335" i="8"/>
  <c r="K336" i="8"/>
  <c r="K337" i="8"/>
  <c r="K338" i="8"/>
  <c r="K339" i="8"/>
  <c r="M339" i="8"/>
  <c r="C479" i="2" s="1"/>
  <c r="K340" i="8"/>
  <c r="K341" i="8"/>
  <c r="K342" i="8"/>
  <c r="K343" i="8"/>
  <c r="M343" i="8"/>
  <c r="C483" i="2" s="1"/>
  <c r="K344" i="8"/>
  <c r="K345" i="8"/>
  <c r="K346" i="8"/>
  <c r="K347" i="8"/>
  <c r="K348" i="8"/>
  <c r="M348" i="8"/>
  <c r="C488" i="2" s="1"/>
  <c r="K349" i="8"/>
  <c r="K350" i="8"/>
  <c r="M358" i="8"/>
  <c r="C498" i="2" s="1"/>
  <c r="AA168" i="8"/>
  <c r="M182" i="8" s="1"/>
  <c r="C322" i="2" s="1"/>
  <c r="AA22" i="8"/>
  <c r="M39" i="8" s="1"/>
  <c r="C179" i="2" s="1"/>
  <c r="M360" i="8"/>
  <c r="C500" i="2" s="1"/>
  <c r="M356" i="8"/>
  <c r="C496" i="2" s="1"/>
  <c r="M352" i="8"/>
  <c r="C492" i="2" s="1"/>
  <c r="AA112" i="8"/>
  <c r="M123" i="8" s="1"/>
  <c r="C263" i="2" s="1"/>
  <c r="AE111" i="8"/>
  <c r="AE112" i="8"/>
  <c r="AE219" i="8"/>
  <c r="M124" i="8"/>
  <c r="C264" i="2" s="1"/>
  <c r="M122" i="8"/>
  <c r="C262" i="2" s="1"/>
  <c r="M359" i="8"/>
  <c r="C499" i="2" s="1"/>
  <c r="M357" i="8"/>
  <c r="C497" i="2" s="1"/>
  <c r="M355" i="8"/>
  <c r="C495" i="2"/>
  <c r="M353" i="8"/>
  <c r="C493" i="2" s="1"/>
  <c r="AE271" i="8"/>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M316" i="8"/>
  <c r="C456" i="2" s="1"/>
  <c r="M318" i="8"/>
  <c r="C458" i="2" s="1"/>
  <c r="M320" i="8"/>
  <c r="C460" i="2"/>
  <c r="D108" i="3" s="1"/>
  <c r="M321" i="8"/>
  <c r="C461" i="2" s="1"/>
  <c r="M324" i="8"/>
  <c r="C464" i="2" s="1"/>
  <c r="AE323" i="8"/>
  <c r="AE324" i="8"/>
  <c r="AE167" i="8"/>
  <c r="AE168" i="8" s="1"/>
  <c r="M165" i="8"/>
  <c r="C305" i="2" s="1"/>
  <c r="M154" i="8"/>
  <c r="C294" i="2" s="1"/>
  <c r="M112" i="8"/>
  <c r="C252" i="2" s="1"/>
  <c r="M155" i="8"/>
  <c r="C295" i="2" s="1"/>
  <c r="M111" i="8"/>
  <c r="C251" i="2" s="1"/>
  <c r="O37" i="3"/>
  <c r="L25" i="4" s="1"/>
  <c r="P7" i="4"/>
  <c r="N7" i="4"/>
  <c r="L7" i="4"/>
  <c r="N6"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72" i="8"/>
  <c r="C312" i="2" s="1"/>
  <c r="M194" i="8"/>
  <c r="C334" i="2" s="1"/>
  <c r="M181" i="8"/>
  <c r="C321" i="2"/>
  <c r="M193" i="8"/>
  <c r="C333" i="2" s="1"/>
  <c r="M203" i="8"/>
  <c r="C343" i="2" s="1"/>
  <c r="M113" i="8"/>
  <c r="C253" i="2" s="1"/>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s="1"/>
  <c r="M144" i="8"/>
  <c r="C284" i="2" s="1"/>
  <c r="M145" i="8"/>
  <c r="C285" i="2" s="1"/>
  <c r="M146" i="8"/>
  <c r="C286" i="2" s="1"/>
  <c r="M147" i="8"/>
  <c r="C287" i="2" s="1"/>
  <c r="M148" i="8"/>
  <c r="C288" i="2" s="1"/>
  <c r="M149" i="8"/>
  <c r="C289" i="2"/>
  <c r="M150" i="8"/>
  <c r="C290" i="2" s="1"/>
  <c r="M151" i="8"/>
  <c r="C291" i="2" s="1"/>
  <c r="M152" i="8"/>
  <c r="C292" i="2" s="1"/>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S185" i="8"/>
  <c r="U311"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AA272" i="8"/>
  <c r="AG108" i="8"/>
  <c r="M119" i="8"/>
  <c r="C259" i="2" s="1"/>
  <c r="D62" i="3" s="1"/>
  <c r="M101" i="8"/>
  <c r="C241" i="2" s="1"/>
  <c r="M105" i="8"/>
  <c r="C245" i="2"/>
  <c r="M110" i="8"/>
  <c r="C250" i="2" s="1"/>
  <c r="M102" i="8"/>
  <c r="C242" i="2" s="1"/>
  <c r="M106" i="8"/>
  <c r="C246" i="2" s="1"/>
  <c r="M109" i="8"/>
  <c r="C249" i="2" s="1"/>
  <c r="M121" i="8"/>
  <c r="C261" i="2" s="1"/>
  <c r="M128" i="8"/>
  <c r="C268" i="2" s="1"/>
  <c r="M115" i="8"/>
  <c r="C255" i="2" s="1"/>
  <c r="M103" i="8"/>
  <c r="C243" i="2" s="1"/>
  <c r="M107" i="8"/>
  <c r="C247" i="2" s="1"/>
  <c r="M100" i="8"/>
  <c r="C240" i="2" s="1"/>
  <c r="M104" i="8"/>
  <c r="C244" i="2" s="1"/>
  <c r="M108" i="8"/>
  <c r="C248" i="2" s="1"/>
  <c r="AB272" i="8"/>
  <c r="AF271" i="8"/>
  <c r="AF272" i="8" s="1"/>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M392" i="8"/>
  <c r="C532" i="2" s="1"/>
  <c r="M369" i="8"/>
  <c r="C509" i="2" s="1"/>
  <c r="AA428" i="8"/>
  <c r="AE424" i="8"/>
  <c r="AE428" i="8" s="1"/>
  <c r="AC374" i="8"/>
  <c r="AG424" i="8"/>
  <c r="AB334" i="8"/>
  <c r="AA335" i="8"/>
  <c r="L222" i="4"/>
  <c r="S314" i="3"/>
  <c r="P302" i="4" s="1"/>
  <c r="Q314" i="3"/>
  <c r="N302" i="4" s="1"/>
  <c r="F296" i="3"/>
  <c r="E284" i="4" s="1"/>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D104" i="3" s="1"/>
  <c r="M305" i="8"/>
  <c r="C445" i="2" s="1"/>
  <c r="M274" i="8"/>
  <c r="C414" i="2" s="1"/>
  <c r="M278" i="8"/>
  <c r="C418" i="2" s="1"/>
  <c r="M282" i="8"/>
  <c r="C422" i="2" s="1"/>
  <c r="M286" i="8"/>
  <c r="C426" i="2" s="1"/>
  <c r="M290" i="8"/>
  <c r="C430" i="2" s="1"/>
  <c r="M294" i="8"/>
  <c r="C434" i="2"/>
  <c r="M272" i="8"/>
  <c r="C412" i="2" s="1"/>
  <c r="M269" i="8"/>
  <c r="C409" i="2" s="1"/>
  <c r="M264" i="8"/>
  <c r="C404" i="2" s="1"/>
  <c r="M261" i="8"/>
  <c r="C401" i="2" s="1"/>
  <c r="D95" i="3"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D94" i="3" s="1"/>
  <c r="M298" i="8"/>
  <c r="C438" i="2" s="1"/>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W101"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5" i="8"/>
  <c r="C385" i="2" s="1"/>
  <c r="M225" i="8"/>
  <c r="C365" i="2" s="1"/>
  <c r="M221" i="8"/>
  <c r="C361" i="2" s="1"/>
  <c r="M218" i="8"/>
  <c r="C358" i="2" s="1"/>
  <c r="M215" i="8"/>
  <c r="C355" i="2" s="1"/>
  <c r="M227" i="8"/>
  <c r="C367" i="2" s="1"/>
  <c r="M211" i="8"/>
  <c r="C351" i="2" s="1"/>
  <c r="M249" i="8"/>
  <c r="C389" i="2" s="1"/>
  <c r="M228" i="8"/>
  <c r="C368" i="2" s="1"/>
  <c r="M224" i="8"/>
  <c r="C364" i="2" s="1"/>
  <c r="M208" i="8"/>
  <c r="C348" i="2" s="1"/>
  <c r="M244" i="8"/>
  <c r="C384" i="2" s="1"/>
  <c r="M213" i="8"/>
  <c r="C353" i="2" s="1"/>
  <c r="M230" i="8"/>
  <c r="C370" i="2"/>
  <c r="M240" i="8"/>
  <c r="C380" i="2" s="1"/>
  <c r="M253" i="8"/>
  <c r="C393" i="2" s="1"/>
  <c r="M254" i="8"/>
  <c r="C394" i="2"/>
  <c r="M238" i="8"/>
  <c r="C378" i="2" s="1"/>
  <c r="M232" i="8"/>
  <c r="C372" i="2"/>
  <c r="M416" i="8"/>
  <c r="C556" i="2" s="1"/>
  <c r="M423" i="8"/>
  <c r="C563" i="2"/>
  <c r="M431" i="8"/>
  <c r="C571" i="2" s="1"/>
  <c r="M439" i="8"/>
  <c r="C579" i="2" s="1"/>
  <c r="M447" i="8"/>
  <c r="C587" i="2" s="1"/>
  <c r="M426" i="8"/>
  <c r="C566" i="2" s="1"/>
  <c r="M452" i="8"/>
  <c r="C592" i="2" s="1"/>
  <c r="M460" i="8"/>
  <c r="C600" i="2" s="1"/>
  <c r="M432" i="8"/>
  <c r="C572" i="2" s="1"/>
  <c r="M430" i="8"/>
  <c r="C570" i="2" s="1"/>
  <c r="M451" i="8"/>
  <c r="C591" i="2" s="1"/>
  <c r="M459" i="8"/>
  <c r="C599" i="2" s="1"/>
  <c r="M420" i="8"/>
  <c r="C560" i="2" s="1"/>
  <c r="M418" i="8"/>
  <c r="C558" i="2" s="1"/>
  <c r="D131" i="3" s="1"/>
  <c r="M425" i="8"/>
  <c r="C565" i="2" s="1"/>
  <c r="M433" i="8"/>
  <c r="C573" i="2" s="1"/>
  <c r="M441" i="8"/>
  <c r="C581" i="2" s="1"/>
  <c r="M449" i="8"/>
  <c r="C589" i="2" s="1"/>
  <c r="M434" i="8"/>
  <c r="C574" i="2" s="1"/>
  <c r="M454" i="8"/>
  <c r="C594" i="2" s="1"/>
  <c r="M462" i="8"/>
  <c r="C602" i="2" s="1"/>
  <c r="M440" i="8"/>
  <c r="C580" i="2"/>
  <c r="M438" i="8"/>
  <c r="C578" i="2" s="1"/>
  <c r="M453" i="8"/>
  <c r="C593" i="2" s="1"/>
  <c r="M461" i="8"/>
  <c r="C601" i="2" s="1"/>
  <c r="M428" i="8"/>
  <c r="C568" i="2" s="1"/>
  <c r="M427" i="8"/>
  <c r="C567" i="2" s="1"/>
  <c r="M443" i="8"/>
  <c r="C583" i="2" s="1"/>
  <c r="M442" i="8"/>
  <c r="C582" i="2"/>
  <c r="D136" i="3" s="1"/>
  <c r="M464" i="8"/>
  <c r="C604" i="2" s="1"/>
  <c r="M446" i="8"/>
  <c r="C586" i="2" s="1"/>
  <c r="M463" i="8"/>
  <c r="C603" i="2" s="1"/>
  <c r="M414" i="8"/>
  <c r="C554" i="2" s="1"/>
  <c r="M429" i="8"/>
  <c r="C569" i="2" s="1"/>
  <c r="M445" i="8"/>
  <c r="C585" i="2" s="1"/>
  <c r="M450" i="8"/>
  <c r="C590" i="2" s="1"/>
  <c r="M424" i="8"/>
  <c r="C564" i="2" s="1"/>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D140" i="3" s="1"/>
  <c r="M415" i="8"/>
  <c r="C555" i="2" s="1"/>
  <c r="M444" i="8"/>
  <c r="C584" i="2" s="1"/>
  <c r="M458" i="8"/>
  <c r="C598" i="2"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s="1"/>
  <c r="M493" i="8"/>
  <c r="M509" i="8"/>
  <c r="M479" i="8"/>
  <c r="C619" i="2" s="1"/>
  <c r="M495" i="8"/>
  <c r="M511" i="8"/>
  <c r="M558" i="8"/>
  <c r="M550" i="8"/>
  <c r="M528" i="8"/>
  <c r="M536" i="8"/>
  <c r="M544" i="8"/>
  <c r="M472" i="8"/>
  <c r="C612" i="2" s="1"/>
  <c r="M480" i="8"/>
  <c r="C620" i="2" s="1"/>
  <c r="D145" i="3" s="1"/>
  <c r="C133" i="4" s="1"/>
  <c r="M488" i="8"/>
  <c r="C628" i="2"/>
  <c r="M496" i="8"/>
  <c r="M504" i="8"/>
  <c r="M512" i="8"/>
  <c r="M469" i="8"/>
  <c r="C609" i="2"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s="1"/>
  <c r="M501" i="8"/>
  <c r="M487" i="8"/>
  <c r="C627" i="2" s="1"/>
  <c r="M492" i="8"/>
  <c r="M491" i="8"/>
  <c r="C631" i="2"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C96" i="4"/>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D105" i="3"/>
  <c r="C93" i="4" s="1"/>
  <c r="C165" i="4"/>
  <c r="D97" i="3"/>
  <c r="D98" i="3"/>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W582" i="8" s="1"/>
  <c r="C157" i="4"/>
  <c r="C164" i="4"/>
  <c r="C159" i="4"/>
  <c r="D103" i="3"/>
  <c r="C91" i="4" s="1"/>
  <c r="D100" i="3"/>
  <c r="W590" i="8"/>
  <c r="W589" i="8"/>
  <c r="W588" i="8"/>
  <c r="W587" i="8"/>
  <c r="W569" i="8"/>
  <c r="W568" i="8"/>
  <c r="W596" i="8"/>
  <c r="W594" i="8"/>
  <c r="W593" i="8"/>
  <c r="W574" i="8"/>
  <c r="W567" i="8"/>
  <c r="W566" i="8"/>
  <c r="W600" i="8"/>
  <c r="W599" i="8"/>
  <c r="W598" i="8"/>
  <c r="W581" i="8"/>
  <c r="W572" i="8"/>
  <c r="W585" i="8"/>
  <c r="W561" i="8"/>
  <c r="W535" i="8"/>
  <c r="W539" i="8"/>
  <c r="W543" i="8"/>
  <c r="W522" i="8"/>
  <c r="W521" i="8"/>
  <c r="W519" i="8"/>
  <c r="W584" i="8"/>
  <c r="W540" i="8"/>
  <c r="W548" i="8"/>
  <c r="W552" i="8"/>
  <c r="W562" i="8"/>
  <c r="W529" i="8"/>
  <c r="W533" i="8"/>
  <c r="W557" i="8"/>
  <c r="W609" i="8"/>
  <c r="W538" i="8"/>
  <c r="W554" i="8"/>
  <c r="W520" i="8"/>
  <c r="W546" i="8"/>
  <c r="W550" i="8"/>
  <c r="W495" i="8"/>
  <c r="W503" i="8"/>
  <c r="W511" i="8"/>
  <c r="W498" i="8"/>
  <c r="W514" i="8"/>
  <c r="W517" i="8"/>
  <c r="W473" i="8"/>
  <c r="W513" i="8"/>
  <c r="W496" i="8"/>
  <c r="W512" i="8"/>
  <c r="W467" i="8"/>
  <c r="W475" i="8"/>
  <c r="W483" i="8"/>
  <c r="W469" i="8"/>
  <c r="W493" i="8"/>
  <c r="W509" i="8"/>
  <c r="W488" i="8"/>
  <c r="W515" i="8"/>
  <c r="W474" i="8"/>
  <c r="W506" i="8"/>
  <c r="W478" i="8"/>
  <c r="W510" i="8"/>
  <c r="W501" i="8"/>
  <c r="C86" i="4"/>
  <c r="F141" i="3" l="1"/>
  <c r="E129" i="4" s="1"/>
  <c r="C128" i="4"/>
  <c r="D138" i="3"/>
  <c r="C126" i="4" s="1"/>
  <c r="F100" i="3"/>
  <c r="E88" i="4" s="1"/>
  <c r="D141" i="3"/>
  <c r="C129" i="4" s="1"/>
  <c r="W113" i="8"/>
  <c r="AF220" i="8"/>
  <c r="AC168" i="8"/>
  <c r="Q155" i="8" s="1"/>
  <c r="N295" i="2" s="1"/>
  <c r="W500" i="8"/>
  <c r="W491" i="8"/>
  <c r="W480" i="8"/>
  <c r="W476" i="8"/>
  <c r="W530" i="8"/>
  <c r="W537" i="8"/>
  <c r="W544" i="8"/>
  <c r="W547" i="8"/>
  <c r="W564" i="8"/>
  <c r="W612" i="8"/>
  <c r="W595" i="8"/>
  <c r="W141" i="8"/>
  <c r="M241" i="8"/>
  <c r="C381" i="2" s="1"/>
  <c r="M220" i="8"/>
  <c r="C360" i="2" s="1"/>
  <c r="M243" i="8"/>
  <c r="C383" i="2" s="1"/>
  <c r="M223" i="8"/>
  <c r="C363" i="2" s="1"/>
  <c r="M226" i="8"/>
  <c r="C366" i="2" s="1"/>
  <c r="M248" i="8"/>
  <c r="C388" i="2" s="1"/>
  <c r="D92" i="3" s="1"/>
  <c r="C80" i="4" s="1"/>
  <c r="M209" i="8"/>
  <c r="C349" i="2" s="1"/>
  <c r="M205" i="8"/>
  <c r="C345" i="2" s="1"/>
  <c r="M207" i="8"/>
  <c r="C347" i="2" s="1"/>
  <c r="M237" i="8"/>
  <c r="C377" i="2" s="1"/>
  <c r="M217" i="8"/>
  <c r="C357" i="2" s="1"/>
  <c r="M239" i="8"/>
  <c r="C379" i="2" s="1"/>
  <c r="D90" i="3" s="1"/>
  <c r="M216" i="8"/>
  <c r="C356" i="2" s="1"/>
  <c r="M234" i="8"/>
  <c r="C374" i="2" s="1"/>
  <c r="M222" i="8"/>
  <c r="C362" i="2" s="1"/>
  <c r="M242" i="8"/>
  <c r="C382" i="2" s="1"/>
  <c r="M251" i="8"/>
  <c r="C391" i="2" s="1"/>
  <c r="M233" i="8"/>
  <c r="C373" i="2" s="1"/>
  <c r="D88" i="3" s="1"/>
  <c r="F88" i="3" s="1"/>
  <c r="E76" i="4" s="1"/>
  <c r="M212" i="8"/>
  <c r="C352" i="2" s="1"/>
  <c r="M235" i="8"/>
  <c r="C375" i="2" s="1"/>
  <c r="M210" i="8"/>
  <c r="C350" i="2" s="1"/>
  <c r="M256" i="8"/>
  <c r="C396" i="2" s="1"/>
  <c r="M214" i="8"/>
  <c r="C354" i="2" s="1"/>
  <c r="D84" i="3" s="1"/>
  <c r="C72" i="4" s="1"/>
  <c r="M247" i="8"/>
  <c r="C387" i="2" s="1"/>
  <c r="M236" i="8"/>
  <c r="C376" i="2" s="1"/>
  <c r="M252" i="8"/>
  <c r="C392" i="2" s="1"/>
  <c r="M229" i="8"/>
  <c r="C369" i="2" s="1"/>
  <c r="D87" i="3" s="1"/>
  <c r="C75" i="4" s="1"/>
  <c r="M206" i="8"/>
  <c r="C346" i="2" s="1"/>
  <c r="M231" i="8"/>
  <c r="C371" i="2" s="1"/>
  <c r="M219" i="8"/>
  <c r="C359" i="2" s="1"/>
  <c r="D85" i="3" s="1"/>
  <c r="M246" i="8"/>
  <c r="C386" i="2" s="1"/>
  <c r="M250" i="8"/>
  <c r="C390" i="2" s="1"/>
  <c r="O34" i="3"/>
  <c r="M16" i="8"/>
  <c r="C156" i="2" s="1"/>
  <c r="D93" i="3"/>
  <c r="C81" i="4" s="1"/>
  <c r="W132" i="8"/>
  <c r="W135" i="8"/>
  <c r="W118" i="8"/>
  <c r="W121" i="8"/>
  <c r="W112" i="8"/>
  <c r="W115" i="8"/>
  <c r="W130" i="8"/>
  <c r="W110" i="8"/>
  <c r="W100" i="8"/>
  <c r="W140" i="8"/>
  <c r="W143" i="8"/>
  <c r="W126" i="8"/>
  <c r="W129" i="8"/>
  <c r="W120" i="8"/>
  <c r="W123" i="8"/>
  <c r="W117" i="8"/>
  <c r="W114" i="8"/>
  <c r="W108" i="8"/>
  <c r="W148" i="8"/>
  <c r="W151" i="8"/>
  <c r="W134" i="8"/>
  <c r="W137" i="8"/>
  <c r="W128" i="8"/>
  <c r="W131" i="8"/>
  <c r="W149" i="8"/>
  <c r="W146" i="8"/>
  <c r="W105" i="8"/>
  <c r="W111" i="8"/>
  <c r="W102" i="8"/>
  <c r="W142" i="8"/>
  <c r="W145" i="8"/>
  <c r="W136" i="8"/>
  <c r="W139" i="8"/>
  <c r="W103" i="8"/>
  <c r="W133" i="8"/>
  <c r="W116" i="8"/>
  <c r="W119" i="8"/>
  <c r="W109" i="8"/>
  <c r="W150" i="8"/>
  <c r="W104" i="8"/>
  <c r="W144" i="8"/>
  <c r="W147" i="8"/>
  <c r="W138" i="8"/>
  <c r="W122" i="8"/>
  <c r="D130" i="3"/>
  <c r="AF167" i="8"/>
  <c r="AC167" i="8"/>
  <c r="AG167" i="8" s="1"/>
  <c r="W125" i="8"/>
  <c r="W127" i="8"/>
  <c r="AC219" i="8"/>
  <c r="AG219" i="8" s="1"/>
  <c r="AG220" i="8" s="1"/>
  <c r="M22" i="8"/>
  <c r="C162" i="2" s="1"/>
  <c r="M407" i="8"/>
  <c r="C547" i="2" s="1"/>
  <c r="M405" i="8"/>
  <c r="C545" i="2" s="1"/>
  <c r="M387" i="8"/>
  <c r="C527" i="2" s="1"/>
  <c r="M412" i="8"/>
  <c r="C552" i="2" s="1"/>
  <c r="M375" i="8"/>
  <c r="C515" i="2" s="1"/>
  <c r="M390" i="8"/>
  <c r="C530" i="2" s="1"/>
  <c r="M403" i="8"/>
  <c r="C543" i="2" s="1"/>
  <c r="M382" i="8"/>
  <c r="C522" i="2" s="1"/>
  <c r="D122" i="3" s="1"/>
  <c r="C110" i="4" s="1"/>
  <c r="M399" i="8"/>
  <c r="C539" i="2" s="1"/>
  <c r="M364" i="8"/>
  <c r="C504" i="2" s="1"/>
  <c r="M410" i="8"/>
  <c r="C550" i="2" s="1"/>
  <c r="M401" i="8"/>
  <c r="C541" i="2" s="1"/>
  <c r="M377" i="8"/>
  <c r="C517" i="2" s="1"/>
  <c r="M406" i="8"/>
  <c r="C546" i="2" s="1"/>
  <c r="M389" i="8"/>
  <c r="C529" i="2" s="1"/>
  <c r="M378" i="8"/>
  <c r="C518" i="2" s="1"/>
  <c r="M372" i="8"/>
  <c r="C512" i="2" s="1"/>
  <c r="M396" i="8"/>
  <c r="C536" i="2" s="1"/>
  <c r="M409" i="8"/>
  <c r="C549" i="2" s="1"/>
  <c r="D129" i="3" s="1"/>
  <c r="C117" i="4" s="1"/>
  <c r="M383" i="8"/>
  <c r="C523" i="2" s="1"/>
  <c r="D123" i="3" s="1"/>
  <c r="C111" i="4" s="1"/>
  <c r="M408" i="8"/>
  <c r="C548" i="2" s="1"/>
  <c r="M411" i="8"/>
  <c r="C551" i="2" s="1"/>
  <c r="M385" i="8"/>
  <c r="C525" i="2" s="1"/>
  <c r="M398" i="8"/>
  <c r="C538" i="2" s="1"/>
  <c r="M373" i="8"/>
  <c r="C513" i="2" s="1"/>
  <c r="M371" i="8"/>
  <c r="C511" i="2" s="1"/>
  <c r="M394" i="8"/>
  <c r="C534" i="2" s="1"/>
  <c r="M395" i="8"/>
  <c r="C535" i="2" s="1"/>
  <c r="M391" i="8"/>
  <c r="C531" i="2" s="1"/>
  <c r="M400" i="8"/>
  <c r="C540" i="2" s="1"/>
  <c r="M386" i="8"/>
  <c r="C526" i="2" s="1"/>
  <c r="M393" i="8"/>
  <c r="C533" i="2" s="1"/>
  <c r="D125" i="3" s="1"/>
  <c r="C113" i="4" s="1"/>
  <c r="M384" i="8"/>
  <c r="C524" i="2" s="1"/>
  <c r="M397" i="8"/>
  <c r="C537" i="2" s="1"/>
  <c r="M380" i="8"/>
  <c r="C520" i="2" s="1"/>
  <c r="M379" i="8"/>
  <c r="C519" i="2" s="1"/>
  <c r="M374" i="8"/>
  <c r="C514" i="2" s="1"/>
  <c r="M376" i="8"/>
  <c r="C516" i="2" s="1"/>
  <c r="M367" i="8"/>
  <c r="C507" i="2" s="1"/>
  <c r="M366" i="8"/>
  <c r="C506" i="2" s="1"/>
  <c r="M388" i="8"/>
  <c r="C528" i="2" s="1"/>
  <c r="M368" i="8"/>
  <c r="C508" i="2" s="1"/>
  <c r="AE22" i="8"/>
  <c r="S24" i="8" s="1"/>
  <c r="D147" i="3"/>
  <c r="C135" i="4" s="1"/>
  <c r="D137" i="3"/>
  <c r="C125" i="4" s="1"/>
  <c r="D135" i="3"/>
  <c r="C123" i="4" s="1"/>
  <c r="W106" i="8"/>
  <c r="W124" i="8"/>
  <c r="S204" i="8"/>
  <c r="S193" i="8"/>
  <c r="S156" i="8"/>
  <c r="S158" i="8"/>
  <c r="S198" i="8"/>
  <c r="AF375" i="8"/>
  <c r="M23" i="8"/>
  <c r="C163" i="2" s="1"/>
  <c r="M24" i="8"/>
  <c r="C164" i="2" s="1"/>
  <c r="M33" i="8"/>
  <c r="C173" i="2" s="1"/>
  <c r="M41" i="8"/>
  <c r="C181" i="2" s="1"/>
  <c r="M20" i="8"/>
  <c r="C160" i="2" s="1"/>
  <c r="M14" i="8"/>
  <c r="C154" i="2" s="1"/>
  <c r="M25" i="8"/>
  <c r="C165" i="2" s="1"/>
  <c r="M34" i="8"/>
  <c r="C174" i="2" s="1"/>
  <c r="M42" i="8"/>
  <c r="C182" i="2" s="1"/>
  <c r="M19" i="8"/>
  <c r="C159" i="2" s="1"/>
  <c r="M15" i="8"/>
  <c r="C155" i="2" s="1"/>
  <c r="M27" i="8"/>
  <c r="C167" i="2" s="1"/>
  <c r="M26" i="8"/>
  <c r="C166" i="2" s="1"/>
  <c r="M35" i="8"/>
  <c r="C175" i="2" s="1"/>
  <c r="M43" i="8"/>
  <c r="C183" i="2" s="1"/>
  <c r="M21" i="8"/>
  <c r="C161" i="2" s="1"/>
  <c r="M29" i="8"/>
  <c r="C169" i="2" s="1"/>
  <c r="M37" i="8"/>
  <c r="C177" i="2" s="1"/>
  <c r="M45" i="8"/>
  <c r="C185" i="2" s="1"/>
  <c r="M47" i="8"/>
  <c r="C187" i="2" s="1"/>
  <c r="M18" i="8"/>
  <c r="C158" i="2" s="1"/>
  <c r="M30" i="8"/>
  <c r="C170" i="2" s="1"/>
  <c r="M38" i="8"/>
  <c r="C178" i="2" s="1"/>
  <c r="M46" i="8"/>
  <c r="C186" i="2" s="1"/>
  <c r="M17" i="8"/>
  <c r="C157" i="2" s="1"/>
  <c r="AB21" i="8"/>
  <c r="AE21" i="8"/>
  <c r="F98" i="3"/>
  <c r="E86" i="4" s="1"/>
  <c r="D142" i="3"/>
  <c r="H142" i="3" s="1"/>
  <c r="G130" i="4" s="1"/>
  <c r="D134" i="3"/>
  <c r="C122" i="4" s="1"/>
  <c r="W152" i="8"/>
  <c r="AF111" i="8"/>
  <c r="M31" i="8"/>
  <c r="C171" i="2" s="1"/>
  <c r="AB59" i="8"/>
  <c r="AE59" i="8"/>
  <c r="AA60" i="8"/>
  <c r="M361" i="8"/>
  <c r="C501" i="2" s="1"/>
  <c r="AC373" i="8"/>
  <c r="AC376" i="8" s="1"/>
  <c r="AB376" i="8"/>
  <c r="D61" i="3"/>
  <c r="C49" i="4" s="1"/>
  <c r="O25" i="3"/>
  <c r="AB168" i="8"/>
  <c r="AA338" i="8"/>
  <c r="D96" i="3"/>
  <c r="C84" i="4" s="1"/>
  <c r="AE372" i="8"/>
  <c r="AE376" i="8" s="1"/>
  <c r="D59" i="3"/>
  <c r="C47" i="4" s="1"/>
  <c r="AE272" i="8"/>
  <c r="D107" i="3"/>
  <c r="F108" i="3" s="1"/>
  <c r="E96" i="4" s="1"/>
  <c r="M349" i="8"/>
  <c r="C489" i="2" s="1"/>
  <c r="M326" i="8"/>
  <c r="C466" i="2" s="1"/>
  <c r="D99" i="3"/>
  <c r="C87" i="4" s="1"/>
  <c r="D25" i="3"/>
  <c r="J25" i="3" s="1"/>
  <c r="M344" i="8"/>
  <c r="C484" i="2" s="1"/>
  <c r="M335" i="8"/>
  <c r="C475" i="2" s="1"/>
  <c r="M330" i="8"/>
  <c r="C470" i="2"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C82" i="4"/>
  <c r="C85" i="4"/>
  <c r="F135" i="3"/>
  <c r="E123" i="4" s="1"/>
  <c r="F151" i="3"/>
  <c r="E139" i="4" s="1"/>
  <c r="C83" i="4"/>
  <c r="C130" i="4"/>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95" i="3"/>
  <c r="G83" i="4" s="1"/>
  <c r="F142" i="3"/>
  <c r="E130" i="4" s="1"/>
  <c r="F105" i="3"/>
  <c r="E93" i="4" s="1"/>
  <c r="Q321" i="3"/>
  <c r="N309" i="4" s="1"/>
  <c r="Q313" i="3"/>
  <c r="N301" i="4" s="1"/>
  <c r="L293" i="4"/>
  <c r="H256" i="3"/>
  <c r="G244" i="4" s="1"/>
  <c r="H238" i="3"/>
  <c r="G226" i="4" s="1"/>
  <c r="U263" i="3"/>
  <c r="C268" i="4"/>
  <c r="Q247" i="3"/>
  <c r="N235" i="4" s="1"/>
  <c r="C236" i="4"/>
  <c r="L235" i="4"/>
  <c r="D10" i="3"/>
  <c r="D31" i="3"/>
  <c r="O6" i="3"/>
  <c r="O8" i="3"/>
  <c r="O15" i="3"/>
  <c r="Q15" i="3" s="1"/>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H151" i="3"/>
  <c r="G139" i="4" s="1"/>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D4" i="3"/>
  <c r="D22" i="3"/>
  <c r="D34" i="3"/>
  <c r="C22" i="4" s="1"/>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C137" i="4"/>
  <c r="H149" i="3"/>
  <c r="G137" i="4" s="1"/>
  <c r="F243" i="3"/>
  <c r="E231" i="4" s="1"/>
  <c r="H245" i="3"/>
  <c r="G233" i="4" s="1"/>
  <c r="U302" i="3"/>
  <c r="Q298" i="3"/>
  <c r="N286" i="4" s="1"/>
  <c r="L248" i="4"/>
  <c r="S252" i="3"/>
  <c r="P240" i="4" s="1"/>
  <c r="S244" i="3"/>
  <c r="P232" i="4" s="1"/>
  <c r="Q236" i="3"/>
  <c r="N224" i="4" s="1"/>
  <c r="F285" i="3"/>
  <c r="E273" i="4" s="1"/>
  <c r="D14" i="3"/>
  <c r="D16" i="3"/>
  <c r="F16" i="3" s="1"/>
  <c r="D19" i="3"/>
  <c r="F19" i="3" s="1"/>
  <c r="D27" i="3"/>
  <c r="C15" i="4" s="1"/>
  <c r="D35" i="3"/>
  <c r="D32" i="3"/>
  <c r="H33" i="3" s="1"/>
  <c r="G21" i="4" s="1"/>
  <c r="O16" i="3"/>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C124" i="4"/>
  <c r="H136" i="3"/>
  <c r="G124" i="4" s="1"/>
  <c r="F137" i="3"/>
  <c r="E125" i="4" s="1"/>
  <c r="F136" i="3"/>
  <c r="E124" i="4" s="1"/>
  <c r="F193" i="3"/>
  <c r="E181" i="4" s="1"/>
  <c r="H184" i="3"/>
  <c r="G172" i="4" s="1"/>
  <c r="H194" i="3"/>
  <c r="G182" i="4" s="1"/>
  <c r="H105" i="3"/>
  <c r="G93" i="4" s="1"/>
  <c r="E212" i="4"/>
  <c r="D83" i="3"/>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D60" i="3"/>
  <c r="U351" i="8"/>
  <c r="C149" i="4"/>
  <c r="F215" i="3"/>
  <c r="E203" i="4" s="1"/>
  <c r="D132" i="3"/>
  <c r="C120" i="4" s="1"/>
  <c r="O395" i="8"/>
  <c r="O371" i="8"/>
  <c r="Q251" i="3"/>
  <c r="N239" i="4" s="1"/>
  <c r="C296" i="4"/>
  <c r="F292" i="3"/>
  <c r="E280" i="4" s="1"/>
  <c r="C240" i="4"/>
  <c r="C257" i="4"/>
  <c r="U223" i="8"/>
  <c r="U335" i="8"/>
  <c r="H183" i="3"/>
  <c r="G171" i="4" s="1"/>
  <c r="D119" i="3"/>
  <c r="C107" i="4" s="1"/>
  <c r="D139" i="3"/>
  <c r="Q275" i="3"/>
  <c r="N263" i="4" s="1"/>
  <c r="M169" i="8"/>
  <c r="C309" i="2" s="1"/>
  <c r="M57" i="8"/>
  <c r="C197" i="2" s="1"/>
  <c r="M166" i="8"/>
  <c r="C306" i="2" s="1"/>
  <c r="M77" i="8"/>
  <c r="C217" i="2" s="1"/>
  <c r="M95" i="8"/>
  <c r="C235" i="2" s="1"/>
  <c r="S477" i="8"/>
  <c r="S475" i="8"/>
  <c r="S511" i="8"/>
  <c r="S501" i="8"/>
  <c r="S474" i="8"/>
  <c r="S512" i="8"/>
  <c r="S521" i="8"/>
  <c r="S522" i="8"/>
  <c r="S543" i="8"/>
  <c r="S554" i="8"/>
  <c r="S518" i="8"/>
  <c r="S537" i="8"/>
  <c r="S568" i="8"/>
  <c r="S565" i="8"/>
  <c r="L302" i="4"/>
  <c r="L262" i="4"/>
  <c r="M51" i="8"/>
  <c r="C191" i="2" s="1"/>
  <c r="M81" i="8"/>
  <c r="C221" i="2" s="1"/>
  <c r="M99" i="8"/>
  <c r="C239" i="2" s="1"/>
  <c r="AF480" i="8"/>
  <c r="S502" i="8"/>
  <c r="S510" i="8"/>
  <c r="S491" i="8"/>
  <c r="S481" i="8"/>
  <c r="S536" i="8"/>
  <c r="S504" i="8"/>
  <c r="S552" i="8"/>
  <c r="S556" i="8"/>
  <c r="S539" i="8"/>
  <c r="S550" i="8"/>
  <c r="S520" i="8"/>
  <c r="S533" i="8"/>
  <c r="S575" i="8"/>
  <c r="U274" i="3"/>
  <c r="M63" i="8"/>
  <c r="C203" i="2" s="1"/>
  <c r="AF376" i="8"/>
  <c r="U373" i="8" s="1"/>
  <c r="S469" i="8"/>
  <c r="S499" i="8"/>
  <c r="S500" i="8"/>
  <c r="S467" i="8"/>
  <c r="S507" i="8"/>
  <c r="S505" i="8"/>
  <c r="S496" i="8"/>
  <c r="S524" i="8"/>
  <c r="S540" i="8"/>
  <c r="S535" i="8"/>
  <c r="S546" i="8"/>
  <c r="S526" i="8"/>
  <c r="S529" i="8"/>
  <c r="S569" i="8"/>
  <c r="AC20" i="8"/>
  <c r="AB22" i="8"/>
  <c r="M191" i="8"/>
  <c r="C331" i="2" s="1"/>
  <c r="M68" i="8"/>
  <c r="C208" i="2" s="1"/>
  <c r="AC321" i="8"/>
  <c r="AC324" i="8" s="1"/>
  <c r="Q329" i="8" s="1"/>
  <c r="N469" i="2"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M74" i="8"/>
  <c r="C214" i="2" s="1"/>
  <c r="M65" i="8"/>
  <c r="C205" i="2" s="1"/>
  <c r="M60" i="8"/>
  <c r="C200" i="2" s="1"/>
  <c r="M92" i="8"/>
  <c r="C232" i="2" s="1"/>
  <c r="M87" i="8"/>
  <c r="C227" i="2" s="1"/>
  <c r="M78" i="8"/>
  <c r="C218" i="2" s="1"/>
  <c r="M69" i="8"/>
  <c r="C209" i="2" s="1"/>
  <c r="M48" i="8"/>
  <c r="C188" i="2" s="1"/>
  <c r="M55" i="8"/>
  <c r="C195" i="2" s="1"/>
  <c r="M96" i="8"/>
  <c r="C236" i="2" s="1"/>
  <c r="M91" i="8"/>
  <c r="C231" i="2" s="1"/>
  <c r="M82" i="8"/>
  <c r="C222" i="2" s="1"/>
  <c r="M73" i="8"/>
  <c r="C213" i="2" s="1"/>
  <c r="M64" i="8"/>
  <c r="C204" i="2" s="1"/>
  <c r="M53" i="8"/>
  <c r="C193" i="2" s="1"/>
  <c r="M164" i="8"/>
  <c r="C304" i="2" s="1"/>
  <c r="M163" i="8"/>
  <c r="C303" i="2" s="1"/>
  <c r="M174" i="8"/>
  <c r="C314" i="2" s="1"/>
  <c r="M184" i="8"/>
  <c r="C324" i="2" s="1"/>
  <c r="D77" i="3"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W351" i="8" s="1"/>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E60" i="8"/>
  <c r="D67" i="3"/>
  <c r="C55" i="4" s="1"/>
  <c r="AF112" i="8"/>
  <c r="D68" i="3"/>
  <c r="C56" i="4" s="1"/>
  <c r="AE220" i="8"/>
  <c r="S243" i="8" s="1"/>
  <c r="AF168" i="8"/>
  <c r="C23" i="4"/>
  <c r="F35" i="3"/>
  <c r="E23" i="4" s="1"/>
  <c r="H35" i="3"/>
  <c r="G23" i="4" s="1"/>
  <c r="L9" i="4"/>
  <c r="S28" i="3"/>
  <c r="P16" i="4" s="1"/>
  <c r="F171" i="3"/>
  <c r="E159" i="4" s="1"/>
  <c r="F131" i="3"/>
  <c r="E119" i="4" s="1"/>
  <c r="H178" i="3"/>
  <c r="G166" i="4" s="1"/>
  <c r="C168" i="4"/>
  <c r="D17" i="3"/>
  <c r="Q26" i="3"/>
  <c r="N14" i="4" s="1"/>
  <c r="Q35" i="3"/>
  <c r="N23" i="4" s="1"/>
  <c r="C119" i="4"/>
  <c r="F170" i="3"/>
  <c r="E158" i="4" s="1"/>
  <c r="C88"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J19" i="3"/>
  <c r="O9" i="3"/>
  <c r="H13" i="3"/>
  <c r="C150" i="4"/>
  <c r="F184" i="3"/>
  <c r="E172" i="4" s="1"/>
  <c r="Q27" i="3"/>
  <c r="N15" i="4" s="1"/>
  <c r="S27" i="3"/>
  <c r="P15" i="4" s="1"/>
  <c r="L22" i="4"/>
  <c r="Q34" i="3"/>
  <c r="N22" i="4" s="1"/>
  <c r="E209" i="4"/>
  <c r="C172" i="4"/>
  <c r="F123" i="3"/>
  <c r="E111" i="4" s="1"/>
  <c r="C50" i="4"/>
  <c r="H23" i="3"/>
  <c r="G11" i="4" s="1"/>
  <c r="L19" i="4"/>
  <c r="J15" i="3"/>
  <c r="D26" i="3"/>
  <c r="D24" i="3"/>
  <c r="C10" i="4"/>
  <c r="L17" i="4"/>
  <c r="S29" i="3"/>
  <c r="P17" i="4" s="1"/>
  <c r="Q36" i="3"/>
  <c r="N24" i="4" s="1"/>
  <c r="Q37" i="3"/>
  <c r="N25" i="4" s="1"/>
  <c r="L24" i="4"/>
  <c r="S36" i="3"/>
  <c r="P24" i="4" s="1"/>
  <c r="H237" i="3"/>
  <c r="G225" i="4" s="1"/>
  <c r="L230" i="4"/>
  <c r="S274" i="3"/>
  <c r="P262" i="4" s="1"/>
  <c r="S250" i="3"/>
  <c r="P238" i="4" s="1"/>
  <c r="S242" i="3"/>
  <c r="P230" i="4" s="1"/>
  <c r="L13" i="4"/>
  <c r="F237" i="3"/>
  <c r="E225" i="4" s="1"/>
  <c r="Q282" i="3"/>
  <c r="N270" i="4" s="1"/>
  <c r="S258" i="3"/>
  <c r="P246" i="4" s="1"/>
  <c r="Q250" i="3"/>
  <c r="N238" i="4" s="1"/>
  <c r="L296" i="4"/>
  <c r="L270" i="4"/>
  <c r="L246" i="4"/>
  <c r="L304" i="4"/>
  <c r="S308" i="3"/>
  <c r="P296" i="4" s="1"/>
  <c r="U282" i="3"/>
  <c r="S316" i="3"/>
  <c r="P304" i="4" s="1"/>
  <c r="H177" i="3"/>
  <c r="G165" i="4" s="1"/>
  <c r="H96" i="3"/>
  <c r="G84" i="4" s="1"/>
  <c r="D143" i="3"/>
  <c r="C118" i="4"/>
  <c r="D133" i="3"/>
  <c r="D144" i="3"/>
  <c r="H182" i="3"/>
  <c r="G170" i="4" s="1"/>
  <c r="D86" i="3"/>
  <c r="C208" i="4"/>
  <c r="D146" i="3"/>
  <c r="F177" i="3"/>
  <c r="E165" i="4" s="1"/>
  <c r="F175" i="3"/>
  <c r="E163" i="4" s="1"/>
  <c r="D124" i="3"/>
  <c r="AC427" i="8"/>
  <c r="AF427" i="8"/>
  <c r="AF428" i="8" s="1"/>
  <c r="O398" i="8"/>
  <c r="O394" i="8"/>
  <c r="D101" i="3"/>
  <c r="H102" i="3" s="1"/>
  <c r="G90" i="4" s="1"/>
  <c r="O392" i="8"/>
  <c r="O379" i="8"/>
  <c r="O377" i="8"/>
  <c r="O408" i="8"/>
  <c r="O391" i="8"/>
  <c r="O385" i="8"/>
  <c r="O374" i="8"/>
  <c r="O403" i="8"/>
  <c r="O368" i="8"/>
  <c r="O390" i="8"/>
  <c r="Q185" i="8"/>
  <c r="N325" i="2" s="1"/>
  <c r="Q193" i="8"/>
  <c r="N333" i="2" s="1"/>
  <c r="Q182" i="8"/>
  <c r="N322" i="2" s="1"/>
  <c r="Q190" i="8"/>
  <c r="N330" i="2" s="1"/>
  <c r="Q173" i="8"/>
  <c r="N313" i="2" s="1"/>
  <c r="Q187" i="8"/>
  <c r="N327" i="2" s="1"/>
  <c r="Q176" i="8"/>
  <c r="N316" i="2" s="1"/>
  <c r="Q184" i="8"/>
  <c r="N324" i="2" s="1"/>
  <c r="Q175" i="8"/>
  <c r="N315" i="2" s="1"/>
  <c r="Q189" i="8"/>
  <c r="N329" i="2" s="1"/>
  <c r="Q178" i="8"/>
  <c r="N318" i="2" s="1"/>
  <c r="Q186" i="8"/>
  <c r="N326" i="2" s="1"/>
  <c r="Q172" i="8"/>
  <c r="N312" i="2" s="1"/>
  <c r="Q169" i="8"/>
  <c r="N309" i="2" s="1"/>
  <c r="Q188" i="8"/>
  <c r="N328" i="2" s="1"/>
  <c r="Q199" i="8"/>
  <c r="N339" i="2" s="1"/>
  <c r="U256" i="8"/>
  <c r="U246" i="8"/>
  <c r="U233" i="8"/>
  <c r="U220" i="8"/>
  <c r="U205" i="8"/>
  <c r="U245" i="8"/>
  <c r="C248" i="4"/>
  <c r="U224" i="8"/>
  <c r="U238" i="8"/>
  <c r="U225" i="8"/>
  <c r="U212" i="8"/>
  <c r="U250" i="8"/>
  <c r="U237" i="8"/>
  <c r="U208" i="8"/>
  <c r="U243" i="8"/>
  <c r="U230" i="8"/>
  <c r="U218" i="8"/>
  <c r="U255" i="8"/>
  <c r="U242" i="8"/>
  <c r="U229" i="8"/>
  <c r="C272" i="4"/>
  <c r="D64" i="3"/>
  <c r="C95" i="4"/>
  <c r="U251" i="8"/>
  <c r="U248" i="8"/>
  <c r="U214" i="8"/>
  <c r="U252" i="8"/>
  <c r="U239" i="8"/>
  <c r="U226" i="8"/>
  <c r="U409" i="8"/>
  <c r="U395" i="8"/>
  <c r="U376" i="8"/>
  <c r="U397" i="8"/>
  <c r="U384" i="8"/>
  <c r="U403" i="8"/>
  <c r="U410" i="8"/>
  <c r="U399" i="8"/>
  <c r="U396" i="8"/>
  <c r="U412" i="8"/>
  <c r="U366" i="8"/>
  <c r="U398" i="8"/>
  <c r="U385" i="8"/>
  <c r="U368" i="8"/>
  <c r="U371" i="8"/>
  <c r="U387" i="8"/>
  <c r="D81" i="3"/>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21" i="8"/>
  <c r="N461" i="2" s="1"/>
  <c r="Q323" i="8"/>
  <c r="N463" i="2" s="1"/>
  <c r="Q333" i="8"/>
  <c r="N473" i="2" s="1"/>
  <c r="Q341" i="8"/>
  <c r="N481" i="2" s="1"/>
  <c r="W336" i="8"/>
  <c r="W338" i="8"/>
  <c r="W340" i="8"/>
  <c r="W328" i="8"/>
  <c r="W313" i="8"/>
  <c r="D70" i="3"/>
  <c r="AC272" i="8"/>
  <c r="AG376" i="8"/>
  <c r="AC217" i="8"/>
  <c r="AC220" i="8" s="1"/>
  <c r="AB220" i="8"/>
  <c r="D109" i="3"/>
  <c r="S19" i="8"/>
  <c r="S39" i="8"/>
  <c r="S21" i="8"/>
  <c r="S45" i="8"/>
  <c r="D117" i="3"/>
  <c r="D66" i="3"/>
  <c r="D65" i="3"/>
  <c r="D106" i="3"/>
  <c r="F107" i="3" s="1"/>
  <c r="E95" i="4" s="1"/>
  <c r="AG272" i="8"/>
  <c r="AC109" i="8"/>
  <c r="AC112" i="8" s="1"/>
  <c r="AB112" i="8"/>
  <c r="S94" i="8"/>
  <c r="S53" i="8"/>
  <c r="S61" i="8"/>
  <c r="S54" i="8"/>
  <c r="S69" i="8"/>
  <c r="S62" i="8"/>
  <c r="S77" i="8"/>
  <c r="S70" i="8"/>
  <c r="S85" i="8"/>
  <c r="S78" i="8"/>
  <c r="S93" i="8"/>
  <c r="U100" i="8"/>
  <c r="U127" i="8"/>
  <c r="U106" i="8"/>
  <c r="S256" i="8"/>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D45" i="3" s="1"/>
  <c r="M40" i="8"/>
  <c r="C180" i="2" s="1"/>
  <c r="M36" i="8"/>
  <c r="C176" i="2" s="1"/>
  <c r="D43" i="3" s="1"/>
  <c r="M32" i="8"/>
  <c r="C172" i="2" s="1"/>
  <c r="D42" i="3" s="1"/>
  <c r="M28" i="8"/>
  <c r="C168" i="2" s="1"/>
  <c r="M346" i="8"/>
  <c r="C486" i="2" s="1"/>
  <c r="M341" i="8"/>
  <c r="C481" i="2" s="1"/>
  <c r="M333" i="8"/>
  <c r="C473" i="2" s="1"/>
  <c r="M328" i="8"/>
  <c r="C468" i="2" s="1"/>
  <c r="M338" i="8"/>
  <c r="C478" i="2" s="1"/>
  <c r="M76" i="7"/>
  <c r="C76" i="7" s="1"/>
  <c r="F25" i="1"/>
  <c r="Q362" i="8" l="1"/>
  <c r="N502" i="2" s="1"/>
  <c r="Q363" i="8"/>
  <c r="N503" i="2" s="1"/>
  <c r="Q379" i="8"/>
  <c r="N519" i="2" s="1"/>
  <c r="Q364" i="8"/>
  <c r="N504" i="2" s="1"/>
  <c r="Q365" i="8"/>
  <c r="N505" i="2" s="1"/>
  <c r="Q371" i="8"/>
  <c r="N511" i="2" s="1"/>
  <c r="Q372" i="8"/>
  <c r="N512" i="2" s="1"/>
  <c r="Q373" i="8"/>
  <c r="N513" i="2" s="1"/>
  <c r="Q377" i="8"/>
  <c r="N517" i="2" s="1"/>
  <c r="Q366" i="8"/>
  <c r="N506" i="2" s="1"/>
  <c r="Q399" i="8"/>
  <c r="N539" i="2" s="1"/>
  <c r="Q385" i="8"/>
  <c r="N525" i="2" s="1"/>
  <c r="Q361" i="8"/>
  <c r="N501" i="2" s="1"/>
  <c r="Q384" i="8"/>
  <c r="N524" i="2" s="1"/>
  <c r="Q409" i="8"/>
  <c r="N549" i="2" s="1"/>
  <c r="Q370" i="8"/>
  <c r="N510" i="2" s="1"/>
  <c r="Q395" i="8"/>
  <c r="N535" i="2" s="1"/>
  <c r="Q383" i="8"/>
  <c r="N523" i="2" s="1"/>
  <c r="Q397" i="8"/>
  <c r="N537" i="2" s="1"/>
  <c r="Q406" i="8"/>
  <c r="N546" i="2" s="1"/>
  <c r="Q390" i="8"/>
  <c r="N530" i="2" s="1"/>
  <c r="Q404" i="8"/>
  <c r="N544" i="2" s="1"/>
  <c r="Q369" i="8"/>
  <c r="N509" i="2" s="1"/>
  <c r="O119" i="3" s="1"/>
  <c r="Q401" i="8"/>
  <c r="N541" i="2" s="1"/>
  <c r="Q388" i="8"/>
  <c r="N528" i="2" s="1"/>
  <c r="Q407" i="8"/>
  <c r="N547" i="2" s="1"/>
  <c r="Q403" i="8"/>
  <c r="N543" i="2" s="1"/>
  <c r="Q405" i="8"/>
  <c r="N545" i="2" s="1"/>
  <c r="O128" i="3" s="1"/>
  <c r="Q367" i="8"/>
  <c r="N507" i="2" s="1"/>
  <c r="Q393" i="8"/>
  <c r="N533" i="2" s="1"/>
  <c r="Q392" i="8"/>
  <c r="N532" i="2" s="1"/>
  <c r="Q396" i="8"/>
  <c r="N536" i="2" s="1"/>
  <c r="Q375" i="8"/>
  <c r="N515" i="2" s="1"/>
  <c r="Q380" i="8"/>
  <c r="N520" i="2" s="1"/>
  <c r="Q398" i="8"/>
  <c r="N538" i="2" s="1"/>
  <c r="Q391" i="8"/>
  <c r="N531" i="2" s="1"/>
  <c r="Q381" i="8"/>
  <c r="N521" i="2" s="1"/>
  <c r="Q408" i="8"/>
  <c r="N548" i="2" s="1"/>
  <c r="Q402" i="8"/>
  <c r="N542" i="2" s="1"/>
  <c r="Q394" i="8"/>
  <c r="N534" i="2" s="1"/>
  <c r="Q378" i="8"/>
  <c r="N518" i="2" s="1"/>
  <c r="Q387" i="8"/>
  <c r="N527" i="2" s="1"/>
  <c r="Q368" i="8"/>
  <c r="N508" i="2" s="1"/>
  <c r="Q411" i="8"/>
  <c r="N551" i="2" s="1"/>
  <c r="Q400" i="8"/>
  <c r="N540" i="2" s="1"/>
  <c r="Q376" i="8"/>
  <c r="N516" i="2" s="1"/>
  <c r="Q412" i="8"/>
  <c r="N552" i="2" s="1"/>
  <c r="Q374" i="8"/>
  <c r="N514" i="2" s="1"/>
  <c r="O121" i="3" s="1"/>
  <c r="Q389" i="8"/>
  <c r="N529" i="2" s="1"/>
  <c r="Q386" i="8"/>
  <c r="N526" i="2" s="1"/>
  <c r="Q382" i="8"/>
  <c r="N522" i="2" s="1"/>
  <c r="Q410" i="8"/>
  <c r="N550" i="2" s="1"/>
  <c r="J100" i="3"/>
  <c r="C78" i="4"/>
  <c r="AC59" i="8"/>
  <c r="AF59" i="8"/>
  <c r="AF60" i="8" s="1"/>
  <c r="AB60" i="8"/>
  <c r="D128" i="3"/>
  <c r="S30" i="8"/>
  <c r="W345" i="8"/>
  <c r="W322" i="8"/>
  <c r="Q315" i="8"/>
  <c r="N455" i="2" s="1"/>
  <c r="S377" i="8"/>
  <c r="S404" i="8"/>
  <c r="S363" i="8"/>
  <c r="S411" i="8"/>
  <c r="S388" i="8"/>
  <c r="S405" i="8"/>
  <c r="S399" i="8"/>
  <c r="S383" i="8"/>
  <c r="S368" i="8"/>
  <c r="S385" i="8"/>
  <c r="S412" i="8"/>
  <c r="S371" i="8"/>
  <c r="S398" i="8"/>
  <c r="S365" i="8"/>
  <c r="S393" i="8"/>
  <c r="S410" i="8"/>
  <c r="S394" i="8"/>
  <c r="S376" i="8"/>
  <c r="S361" i="8"/>
  <c r="S362" i="8"/>
  <c r="S379" i="8"/>
  <c r="S406" i="8"/>
  <c r="S373" i="8"/>
  <c r="S400" i="8"/>
  <c r="S374" i="8"/>
  <c r="S391" i="8"/>
  <c r="S384" i="8"/>
  <c r="S401" i="8"/>
  <c r="S370" i="8"/>
  <c r="S387" i="8"/>
  <c r="S364" i="8"/>
  <c r="S381" i="8"/>
  <c r="S408" i="8"/>
  <c r="S375" i="8"/>
  <c r="S402" i="8"/>
  <c r="S392" i="8"/>
  <c r="S409" i="8"/>
  <c r="S378" i="8"/>
  <c r="S395" i="8"/>
  <c r="S372" i="8"/>
  <c r="S389" i="8"/>
  <c r="S366" i="8"/>
  <c r="S407" i="8"/>
  <c r="S390" i="8"/>
  <c r="S380" i="8"/>
  <c r="S403" i="8"/>
  <c r="S397" i="8"/>
  <c r="S369" i="8"/>
  <c r="S367" i="8"/>
  <c r="S386" i="8"/>
  <c r="S396" i="8"/>
  <c r="S382" i="8"/>
  <c r="O370" i="8"/>
  <c r="O387" i="8"/>
  <c r="O409" i="8"/>
  <c r="O369" i="8"/>
  <c r="O402" i="8"/>
  <c r="O373" i="8"/>
  <c r="O386" i="8"/>
  <c r="O399" i="8"/>
  <c r="O404" i="8"/>
  <c r="O400" i="8"/>
  <c r="O366" i="8"/>
  <c r="O401" i="8"/>
  <c r="O361" i="8"/>
  <c r="O382" i="8"/>
  <c r="O393" i="8"/>
  <c r="O363" i="8"/>
  <c r="O396" i="8"/>
  <c r="O406" i="8"/>
  <c r="F99" i="3"/>
  <c r="E87" i="4" s="1"/>
  <c r="D121" i="3"/>
  <c r="C109" i="4" s="1"/>
  <c r="D44" i="3"/>
  <c r="S36" i="8"/>
  <c r="S22" i="8"/>
  <c r="S41" i="8"/>
  <c r="S15" i="8"/>
  <c r="S40" i="8"/>
  <c r="W329" i="8"/>
  <c r="W343" i="8"/>
  <c r="W310" i="8"/>
  <c r="W321" i="8"/>
  <c r="W320" i="8"/>
  <c r="W318" i="8"/>
  <c r="Q317" i="8"/>
  <c r="N457" i="2" s="1"/>
  <c r="Q358" i="8"/>
  <c r="N498" i="2" s="1"/>
  <c r="Q357" i="8"/>
  <c r="N497" i="2" s="1"/>
  <c r="U361" i="8"/>
  <c r="U369" i="8"/>
  <c r="U383" i="8"/>
  <c r="U364" i="8"/>
  <c r="U394" i="8"/>
  <c r="U408" i="8"/>
  <c r="U406" i="8"/>
  <c r="U404" i="8"/>
  <c r="Q156" i="8"/>
  <c r="N296" i="2" s="1"/>
  <c r="Q177" i="8"/>
  <c r="N317" i="2" s="1"/>
  <c r="Q181" i="8"/>
  <c r="N321" i="2" s="1"/>
  <c r="Q170" i="8"/>
  <c r="N310" i="2" s="1"/>
  <c r="O74" i="3" s="1"/>
  <c r="L62" i="4" s="1"/>
  <c r="Q161" i="8"/>
  <c r="N301" i="2" s="1"/>
  <c r="Q168" i="8"/>
  <c r="N308" i="2" s="1"/>
  <c r="Q159" i="8"/>
  <c r="N299" i="2" s="1"/>
  <c r="Q174" i="8"/>
  <c r="N314" i="2" s="1"/>
  <c r="Q179" i="8"/>
  <c r="N319" i="2" s="1"/>
  <c r="O381" i="8"/>
  <c r="O383" i="8"/>
  <c r="O389" i="8"/>
  <c r="O375" i="8"/>
  <c r="O388" i="8"/>
  <c r="C13" i="4"/>
  <c r="H93" i="3"/>
  <c r="G81" i="4" s="1"/>
  <c r="H37" i="3"/>
  <c r="G25" i="4" s="1"/>
  <c r="D72" i="3"/>
  <c r="D54" i="3"/>
  <c r="C42" i="4" s="1"/>
  <c r="D46" i="3"/>
  <c r="H139" i="3"/>
  <c r="G127" i="4" s="1"/>
  <c r="F130" i="3"/>
  <c r="E118" i="4" s="1"/>
  <c r="C76" i="4"/>
  <c r="Q16" i="3"/>
  <c r="H16" i="3"/>
  <c r="H94" i="3"/>
  <c r="G82" i="4" s="1"/>
  <c r="J22" i="3"/>
  <c r="Q7" i="3"/>
  <c r="H131" i="3"/>
  <c r="G119" i="4" s="1"/>
  <c r="AC21" i="8"/>
  <c r="AG21" i="8" s="1"/>
  <c r="AG22" i="8" s="1"/>
  <c r="AF21" i="8"/>
  <c r="AF22" i="8" s="1"/>
  <c r="D40" i="3"/>
  <c r="J43" i="3" s="1"/>
  <c r="U249" i="8"/>
  <c r="U216" i="8"/>
  <c r="U217" i="8"/>
  <c r="U209" i="8"/>
  <c r="U234" i="8"/>
  <c r="U240" i="8"/>
  <c r="U244" i="8"/>
  <c r="U207" i="8"/>
  <c r="S29" i="8"/>
  <c r="S17" i="8"/>
  <c r="W324" i="8"/>
  <c r="Q325" i="8"/>
  <c r="N465" i="2" s="1"/>
  <c r="F126" i="3"/>
  <c r="E114" i="4" s="1"/>
  <c r="S46" i="8"/>
  <c r="S25" i="8"/>
  <c r="W356" i="8"/>
  <c r="W337" i="8"/>
  <c r="Q338" i="8"/>
  <c r="N478" i="2" s="1"/>
  <c r="Q354" i="8"/>
  <c r="N494" i="2" s="1"/>
  <c r="O116" i="3" s="1"/>
  <c r="L104" i="4" s="1"/>
  <c r="U407" i="8"/>
  <c r="U367" i="8"/>
  <c r="U386" i="8"/>
  <c r="Q194" i="8"/>
  <c r="N334" i="2" s="1"/>
  <c r="Q162" i="8"/>
  <c r="N302" i="2" s="1"/>
  <c r="Q196" i="8"/>
  <c r="N336" i="2" s="1"/>
  <c r="O80" i="3" s="1"/>
  <c r="O380" i="8"/>
  <c r="O411" i="8"/>
  <c r="F34" i="3"/>
  <c r="E22" i="4" s="1"/>
  <c r="D73" i="3"/>
  <c r="C61" i="4" s="1"/>
  <c r="H138" i="3"/>
  <c r="G126" i="4" s="1"/>
  <c r="F129" i="3"/>
  <c r="E117" i="4" s="1"/>
  <c r="W211" i="8"/>
  <c r="W250" i="8"/>
  <c r="W247" i="8"/>
  <c r="W244" i="8"/>
  <c r="W241" i="8"/>
  <c r="W238" i="8"/>
  <c r="W235" i="8"/>
  <c r="W224" i="8"/>
  <c r="W213" i="8"/>
  <c r="W225" i="8"/>
  <c r="W253" i="8"/>
  <c r="W230" i="8"/>
  <c r="W210" i="8"/>
  <c r="W205" i="8"/>
  <c r="W255" i="8"/>
  <c r="W252" i="8"/>
  <c r="W249" i="8"/>
  <c r="W246" i="8"/>
  <c r="W243" i="8"/>
  <c r="W256" i="8"/>
  <c r="W245" i="8"/>
  <c r="W217" i="8"/>
  <c r="W215" i="8"/>
  <c r="W212" i="8"/>
  <c r="W207" i="8"/>
  <c r="W206" i="8"/>
  <c r="W254" i="8"/>
  <c r="W251" i="8"/>
  <c r="W237" i="8"/>
  <c r="W208" i="8"/>
  <c r="W228" i="8"/>
  <c r="W248" i="8"/>
  <c r="W242" i="8"/>
  <c r="W227" i="8"/>
  <c r="W234" i="8"/>
  <c r="W222" i="8"/>
  <c r="W239" i="8"/>
  <c r="W233" i="8"/>
  <c r="W232" i="8"/>
  <c r="W226" i="8"/>
  <c r="W223" i="8"/>
  <c r="W220" i="8"/>
  <c r="W218" i="8"/>
  <c r="W214" i="8"/>
  <c r="W209" i="8"/>
  <c r="W216" i="8"/>
  <c r="W240" i="8"/>
  <c r="W221" i="8"/>
  <c r="W231" i="8"/>
  <c r="W219" i="8"/>
  <c r="W236" i="8"/>
  <c r="W229" i="8"/>
  <c r="S33" i="8"/>
  <c r="S20" i="8"/>
  <c r="S47" i="8"/>
  <c r="S18" i="8"/>
  <c r="S38" i="8"/>
  <c r="S14" i="8"/>
  <c r="S16" i="8"/>
  <c r="W311" i="8"/>
  <c r="W319" i="8"/>
  <c r="Q313" i="8"/>
  <c r="N453" i="2" s="1"/>
  <c r="S227" i="8"/>
  <c r="S32" i="8"/>
  <c r="S42" i="8"/>
  <c r="W327" i="8"/>
  <c r="W339" i="8"/>
  <c r="W335" i="8"/>
  <c r="Q359" i="8"/>
  <c r="N499" i="2" s="1"/>
  <c r="Q353" i="8"/>
  <c r="N493" i="2" s="1"/>
  <c r="U390" i="8"/>
  <c r="U388" i="8"/>
  <c r="U381" i="8"/>
  <c r="U362" i="8"/>
  <c r="U378" i="8"/>
  <c r="U372" i="8"/>
  <c r="Q200" i="8"/>
  <c r="N340" i="2" s="1"/>
  <c r="O81" i="3" s="1"/>
  <c r="Q163" i="8"/>
  <c r="N303" i="2" s="1"/>
  <c r="O72" i="3" s="1"/>
  <c r="L60" i="4" s="1"/>
  <c r="Q153" i="8"/>
  <c r="N293" i="2" s="1"/>
  <c r="Q160" i="8"/>
  <c r="N300" i="2" s="1"/>
  <c r="Q165" i="8"/>
  <c r="N305" i="2" s="1"/>
  <c r="Q171" i="8"/>
  <c r="N311" i="2" s="1"/>
  <c r="O365" i="8"/>
  <c r="O367" i="8"/>
  <c r="O384" i="8"/>
  <c r="F9" i="3"/>
  <c r="S212" i="8"/>
  <c r="S31" i="8"/>
  <c r="S43" i="8"/>
  <c r="S44" i="8"/>
  <c r="S26" i="8"/>
  <c r="S35" i="8"/>
  <c r="W346" i="8"/>
  <c r="W355" i="8"/>
  <c r="W323" i="8"/>
  <c r="W360" i="8"/>
  <c r="W359" i="8"/>
  <c r="Q330" i="8"/>
  <c r="N470" i="2" s="1"/>
  <c r="Q355" i="8"/>
  <c r="N495" i="2" s="1"/>
  <c r="Q350" i="8"/>
  <c r="N490" i="2" s="1"/>
  <c r="Q348" i="8"/>
  <c r="N488" i="2" s="1"/>
  <c r="O115" i="3" s="1"/>
  <c r="U392" i="8"/>
  <c r="U402" i="8"/>
  <c r="U405" i="8"/>
  <c r="U382" i="8"/>
  <c r="U380" i="8"/>
  <c r="U365" i="8"/>
  <c r="U379" i="8"/>
  <c r="U393" i="8"/>
  <c r="U391" i="8"/>
  <c r="U389" i="8"/>
  <c r="Q167" i="8"/>
  <c r="N307" i="2" s="1"/>
  <c r="Q191" i="8"/>
  <c r="N331" i="2" s="1"/>
  <c r="O78" i="3" s="1"/>
  <c r="L66" i="4" s="1"/>
  <c r="Q183" i="8"/>
  <c r="N323" i="2" s="1"/>
  <c r="Q154" i="8"/>
  <c r="N294" i="2" s="1"/>
  <c r="Q204" i="8"/>
  <c r="N344" i="2" s="1"/>
  <c r="Q203" i="8"/>
  <c r="N343" i="2" s="1"/>
  <c r="Q166" i="8"/>
  <c r="N306" i="2" s="1"/>
  <c r="Q158" i="8"/>
  <c r="N298" i="2" s="1"/>
  <c r="O71" i="3" s="1"/>
  <c r="L59" i="4" s="1"/>
  <c r="Q157" i="8"/>
  <c r="N297" i="2" s="1"/>
  <c r="O405" i="8"/>
  <c r="O372" i="8"/>
  <c r="O407" i="8"/>
  <c r="O412" i="8"/>
  <c r="F138" i="3"/>
  <c r="E126" i="4" s="1"/>
  <c r="L20" i="4"/>
  <c r="F36" i="3"/>
  <c r="E24" i="4" s="1"/>
  <c r="D57" i="3"/>
  <c r="AC22" i="8"/>
  <c r="Q25" i="8" s="1"/>
  <c r="N165" i="2" s="1"/>
  <c r="F37" i="3"/>
  <c r="E25" i="4" s="1"/>
  <c r="O165" i="8"/>
  <c r="O198" i="8"/>
  <c r="O177" i="8"/>
  <c r="O170" i="8"/>
  <c r="O202" i="8"/>
  <c r="O181" i="8"/>
  <c r="O180" i="8"/>
  <c r="O159" i="8"/>
  <c r="O191" i="8"/>
  <c r="O182" i="8"/>
  <c r="O161" i="8"/>
  <c r="O193" i="8"/>
  <c r="O154" i="8"/>
  <c r="O186" i="8"/>
  <c r="O166" i="8"/>
  <c r="O197" i="8"/>
  <c r="O164" i="8"/>
  <c r="O196" i="8"/>
  <c r="O175" i="8"/>
  <c r="M86" i="8"/>
  <c r="C226" i="2" s="1"/>
  <c r="M72" i="8"/>
  <c r="C212" i="2" s="1"/>
  <c r="M67" i="8"/>
  <c r="C207" i="2" s="1"/>
  <c r="M56" i="8"/>
  <c r="C196" i="2" s="1"/>
  <c r="D47" i="3" s="1"/>
  <c r="M90" i="8"/>
  <c r="C230" i="2" s="1"/>
  <c r="D55" i="3" s="1"/>
  <c r="F62" i="3"/>
  <c r="E50" i="4" s="1"/>
  <c r="H99" i="3"/>
  <c r="G87" i="4" s="1"/>
  <c r="D82" i="3"/>
  <c r="C70" i="4" s="1"/>
  <c r="F96" i="3"/>
  <c r="E84" i="4" s="1"/>
  <c r="S23" i="8"/>
  <c r="W312" i="8"/>
  <c r="Q312" i="8"/>
  <c r="N452" i="2" s="1"/>
  <c r="H90" i="3"/>
  <c r="G78" i="4" s="1"/>
  <c r="D41" i="3"/>
  <c r="D120" i="3"/>
  <c r="C108" i="4" s="1"/>
  <c r="D63" i="3"/>
  <c r="C51" i="4" s="1"/>
  <c r="S34" i="8"/>
  <c r="S27" i="8"/>
  <c r="S28" i="8"/>
  <c r="S37" i="8"/>
  <c r="W330" i="8"/>
  <c r="W344" i="8"/>
  <c r="W353" i="8"/>
  <c r="W352" i="8"/>
  <c r="Q349" i="8"/>
  <c r="N489" i="2" s="1"/>
  <c r="Q351" i="8"/>
  <c r="N491" i="2" s="1"/>
  <c r="Q331" i="8"/>
  <c r="N471" i="2" s="1"/>
  <c r="U370" i="8"/>
  <c r="U400" i="8"/>
  <c r="U401" i="8"/>
  <c r="U374" i="8"/>
  <c r="U411" i="8"/>
  <c r="U363" i="8"/>
  <c r="U377" i="8"/>
  <c r="U375" i="8"/>
  <c r="Q164" i="8"/>
  <c r="N304" i="2" s="1"/>
  <c r="Q180" i="8"/>
  <c r="N320" i="2" s="1"/>
  <c r="Q198" i="8"/>
  <c r="N338" i="2" s="1"/>
  <c r="Q197" i="8"/>
  <c r="N337" i="2" s="1"/>
  <c r="Q192" i="8"/>
  <c r="N332" i="2" s="1"/>
  <c r="O79" i="3" s="1"/>
  <c r="Q195" i="8"/>
  <c r="N335" i="2" s="1"/>
  <c r="Q202" i="8"/>
  <c r="N342" i="2" s="1"/>
  <c r="Q201" i="8"/>
  <c r="N341" i="2" s="1"/>
  <c r="O376" i="8"/>
  <c r="O362" i="8"/>
  <c r="O397" i="8"/>
  <c r="O364" i="8"/>
  <c r="O410" i="8"/>
  <c r="O378" i="8"/>
  <c r="H100" i="3"/>
  <c r="G88" i="4" s="1"/>
  <c r="F122" i="3"/>
  <c r="E110" i="4" s="1"/>
  <c r="H36" i="3"/>
  <c r="G24" i="4" s="1"/>
  <c r="D78" i="3"/>
  <c r="F94" i="3"/>
  <c r="E82" i="4" s="1"/>
  <c r="S267" i="8"/>
  <c r="S268" i="8"/>
  <c r="S300" i="8"/>
  <c r="S261" i="8"/>
  <c r="S273" i="8"/>
  <c r="S265" i="8"/>
  <c r="S304" i="8"/>
  <c r="S282" i="8"/>
  <c r="S293" i="8"/>
  <c r="S259" i="8"/>
  <c r="S260" i="8"/>
  <c r="S308" i="8"/>
  <c r="S269" i="8"/>
  <c r="S281" i="8"/>
  <c r="S262" i="8"/>
  <c r="S275" i="8"/>
  <c r="S277" i="8"/>
  <c r="S306" i="8"/>
  <c r="S272" i="8"/>
  <c r="S257" i="8"/>
  <c r="S279" i="8"/>
  <c r="S278" i="8"/>
  <c r="S289" i="8"/>
  <c r="S258" i="8"/>
  <c r="S283" i="8"/>
  <c r="S290" i="8"/>
  <c r="S301" i="8"/>
  <c r="S264" i="8"/>
  <c r="S276" i="8"/>
  <c r="S287" i="8"/>
  <c r="S286" i="8"/>
  <c r="S297" i="8"/>
  <c r="S280" i="8"/>
  <c r="S291" i="8"/>
  <c r="S285" i="8"/>
  <c r="S274" i="8"/>
  <c r="S271" i="8"/>
  <c r="S284" i="8"/>
  <c r="S295" i="8"/>
  <c r="S294" i="8"/>
  <c r="S305" i="8"/>
  <c r="S288" i="8"/>
  <c r="S299" i="8"/>
  <c r="S266" i="8"/>
  <c r="S303" i="8"/>
  <c r="S307" i="8"/>
  <c r="S302" i="8"/>
  <c r="S292" i="8"/>
  <c r="S270" i="8"/>
  <c r="S263" i="8"/>
  <c r="S296" i="8"/>
  <c r="S298" i="8"/>
  <c r="D38" i="3"/>
  <c r="D39" i="3"/>
  <c r="J39" i="3" s="1"/>
  <c r="D91" i="3"/>
  <c r="H137" i="3"/>
  <c r="G125" i="4" s="1"/>
  <c r="F26" i="1"/>
  <c r="F53" i="1"/>
  <c r="F60" i="1" s="1"/>
  <c r="F149" i="3"/>
  <c r="E137" i="4" s="1"/>
  <c r="H150" i="3"/>
  <c r="G138" i="4" s="1"/>
  <c r="F148" i="3"/>
  <c r="E136" i="4" s="1"/>
  <c r="F27" i="1"/>
  <c r="F29" i="1" s="1"/>
  <c r="F52" i="1" s="1"/>
  <c r="F23" i="3"/>
  <c r="E11" i="4" s="1"/>
  <c r="F14" i="3"/>
  <c r="L16" i="4"/>
  <c r="Q31" i="3"/>
  <c r="N19" i="4" s="1"/>
  <c r="H29" i="3"/>
  <c r="G17" i="4" s="1"/>
  <c r="H31" i="3"/>
  <c r="G19" i="4" s="1"/>
  <c r="S12" i="3"/>
  <c r="H14" i="3"/>
  <c r="H15" i="3"/>
  <c r="S15" i="3"/>
  <c r="F33" i="3"/>
  <c r="E21" i="4" s="1"/>
  <c r="S7" i="3"/>
  <c r="H21" i="3"/>
  <c r="G9" i="4" s="1"/>
  <c r="F49" i="1"/>
  <c r="H11" i="3"/>
  <c r="F20" i="3"/>
  <c r="E8" i="4" s="1"/>
  <c r="F15" i="3"/>
  <c r="Q29" i="3"/>
  <c r="N17" i="4" s="1"/>
  <c r="Q21" i="3"/>
  <c r="N9" i="4" s="1"/>
  <c r="S8" i="3"/>
  <c r="F68" i="3"/>
  <c r="E56" i="4" s="1"/>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F73" i="3"/>
  <c r="E61" i="4" s="1"/>
  <c r="C60" i="4"/>
  <c r="Q21" i="8"/>
  <c r="N161" i="2" s="1"/>
  <c r="Q41" i="8"/>
  <c r="N181" i="2" s="1"/>
  <c r="Q20" i="8"/>
  <c r="N160" i="2" s="1"/>
  <c r="Q40" i="8"/>
  <c r="N180" i="2" s="1"/>
  <c r="Q31" i="8"/>
  <c r="N171" i="2" s="1"/>
  <c r="Q19" i="8"/>
  <c r="N159" i="2" s="1"/>
  <c r="Q42" i="8"/>
  <c r="N182" i="2" s="1"/>
  <c r="Q17" i="8"/>
  <c r="N157" i="2" s="1"/>
  <c r="Q26" i="8"/>
  <c r="N166" i="2" s="1"/>
  <c r="Q46" i="8"/>
  <c r="N186" i="2" s="1"/>
  <c r="Q43" i="8"/>
  <c r="N183" i="2" s="1"/>
  <c r="Q30" i="8"/>
  <c r="N170" i="2" s="1"/>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L116" i="4"/>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O106" i="3" s="1"/>
  <c r="L94" i="4" s="1"/>
  <c r="Q337" i="8"/>
  <c r="N477" i="2" s="1"/>
  <c r="Q332" i="8"/>
  <c r="N472" i="2" s="1"/>
  <c r="Q314" i="8"/>
  <c r="N454" i="2" s="1"/>
  <c r="Q339" i="8"/>
  <c r="N479" i="2" s="1"/>
  <c r="Q334" i="8"/>
  <c r="N474" i="2" s="1"/>
  <c r="Q356" i="8"/>
  <c r="N496" i="2" s="1"/>
  <c r="Q316" i="8"/>
  <c r="N456" i="2" s="1"/>
  <c r="Q343" i="8"/>
  <c r="N483" i="2" s="1"/>
  <c r="Q336" i="8"/>
  <c r="N476" i="2" s="1"/>
  <c r="Q360" i="8"/>
  <c r="N500" i="2" s="1"/>
  <c r="Q318" i="8"/>
  <c r="N458" i="2" s="1"/>
  <c r="Q345" i="8"/>
  <c r="N485" i="2" s="1"/>
  <c r="Q340" i="8"/>
  <c r="N480" i="2" s="1"/>
  <c r="O113" i="3" s="1"/>
  <c r="L101" i="4" s="1"/>
  <c r="Q311" i="8"/>
  <c r="N451" i="2" s="1"/>
  <c r="Q342" i="8"/>
  <c r="N482" i="2" s="1"/>
  <c r="Q322" i="8"/>
  <c r="N462" i="2" s="1"/>
  <c r="Q344" i="8"/>
  <c r="N484" i="2" s="1"/>
  <c r="Q320" i="8"/>
  <c r="N460" i="2" s="1"/>
  <c r="O108" i="3" s="1"/>
  <c r="Q352" i="8"/>
  <c r="N492" i="2" s="1"/>
  <c r="Q335" i="8"/>
  <c r="N475" i="2" s="1"/>
  <c r="Q347" i="8"/>
  <c r="N487" i="2" s="1"/>
  <c r="Q324" i="8"/>
  <c r="N464" i="2" s="1"/>
  <c r="Q309" i="8"/>
  <c r="N449" i="2" s="1"/>
  <c r="Q328" i="8"/>
  <c r="N468" i="2" s="1"/>
  <c r="O110" i="3" s="1"/>
  <c r="L98" i="4"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U78" i="8"/>
  <c r="U58" i="8"/>
  <c r="O75" i="3"/>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H67" i="3"/>
  <c r="G55" i="4" s="1"/>
  <c r="J102" i="3"/>
  <c r="J33" i="3"/>
  <c r="F18" i="3"/>
  <c r="H27" i="3"/>
  <c r="G15" i="4" s="1"/>
  <c r="H19" i="3"/>
  <c r="J27" i="7"/>
  <c r="J19" i="7"/>
  <c r="J2" i="7"/>
  <c r="J57" i="7"/>
  <c r="F27" i="3"/>
  <c r="E15" i="4" s="1"/>
  <c r="J28" i="3"/>
  <c r="J175" i="3"/>
  <c r="J179" i="3"/>
  <c r="Q9" i="3"/>
  <c r="S9" i="3"/>
  <c r="S11" i="3"/>
  <c r="J27" i="3"/>
  <c r="U18" i="3"/>
  <c r="J21" i="3"/>
  <c r="C100" i="4"/>
  <c r="F44" i="3"/>
  <c r="E32" i="4" s="1"/>
  <c r="H44" i="3"/>
  <c r="G32" i="4" s="1"/>
  <c r="C32" i="4"/>
  <c r="H46" i="3"/>
  <c r="G34" i="4" s="1"/>
  <c r="H125" i="3"/>
  <c r="G113" i="4" s="1"/>
  <c r="C112" i="4"/>
  <c r="H126" i="3"/>
  <c r="G114" i="4" s="1"/>
  <c r="F124" i="3"/>
  <c r="E112" i="4" s="1"/>
  <c r="F125" i="3"/>
  <c r="E113" i="4" s="1"/>
  <c r="H124" i="3"/>
  <c r="G112" i="4" s="1"/>
  <c r="C193" i="4"/>
  <c r="F206" i="3"/>
  <c r="E194" i="4" s="1"/>
  <c r="J216" i="3"/>
  <c r="J58" i="7" s="1"/>
  <c r="F205" i="3"/>
  <c r="E193" i="4" s="1"/>
  <c r="J215" i="3"/>
  <c r="H206" i="3"/>
  <c r="G194" i="4" s="1"/>
  <c r="J214" i="3"/>
  <c r="H207" i="3"/>
  <c r="G195" i="4" s="1"/>
  <c r="H205" i="3"/>
  <c r="G193" i="4" s="1"/>
  <c r="J213" i="3"/>
  <c r="J40" i="7" s="1"/>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C33" i="4"/>
  <c r="H45" i="3"/>
  <c r="G33" i="4" s="1"/>
  <c r="J45" i="3"/>
  <c r="F45" i="3"/>
  <c r="E33" i="4" s="1"/>
  <c r="D110" i="3"/>
  <c r="Q258" i="8"/>
  <c r="N398" i="2" s="1"/>
  <c r="Q266" i="8"/>
  <c r="N406" i="2"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H68" i="3"/>
  <c r="G56" i="4" s="1"/>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67" i="7" s="1"/>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H87" i="3"/>
  <c r="G75" i="4" s="1"/>
  <c r="J94" i="3"/>
  <c r="J95" i="3"/>
  <c r="F133" i="3"/>
  <c r="E121" i="4" s="1"/>
  <c r="H133" i="3"/>
  <c r="G121" i="4" s="1"/>
  <c r="H134" i="3"/>
  <c r="G122" i="4" s="1"/>
  <c r="C121" i="4"/>
  <c r="F134" i="3"/>
  <c r="E122" i="4" s="1"/>
  <c r="J141" i="3"/>
  <c r="J142"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66" i="7" s="1"/>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C29" i="4"/>
  <c r="H41" i="3"/>
  <c r="G29" i="4" s="1"/>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F66" i="3"/>
  <c r="E54" i="4" s="1"/>
  <c r="C54" i="4"/>
  <c r="H66" i="3"/>
  <c r="G54" i="4" s="1"/>
  <c r="C66" i="4"/>
  <c r="F78" i="3"/>
  <c r="E66" i="4" s="1"/>
  <c r="H78" i="3"/>
  <c r="G66" i="4" s="1"/>
  <c r="F42" i="3"/>
  <c r="E30" i="4" s="1"/>
  <c r="C30" i="4"/>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J105" i="3"/>
  <c r="L79" i="7"/>
  <c r="M79" i="7" s="1"/>
  <c r="C43" i="4" l="1"/>
  <c r="F55" i="3"/>
  <c r="E43" i="4" s="1"/>
  <c r="H47" i="3"/>
  <c r="G35" i="4" s="1"/>
  <c r="J47" i="3"/>
  <c r="F47" i="3"/>
  <c r="E35" i="4" s="1"/>
  <c r="C35" i="4"/>
  <c r="C116" i="4"/>
  <c r="H130" i="3"/>
  <c r="G118" i="4" s="1"/>
  <c r="F41" i="3"/>
  <c r="E29" i="4" s="1"/>
  <c r="H121" i="3"/>
  <c r="G109" i="4" s="1"/>
  <c r="J68" i="3"/>
  <c r="H128" i="3"/>
  <c r="G116" i="4" s="1"/>
  <c r="Q18" i="8"/>
  <c r="N158" i="2" s="1"/>
  <c r="Q39" i="8"/>
  <c r="N179" i="2" s="1"/>
  <c r="O44" i="3" s="1"/>
  <c r="L32" i="4" s="1"/>
  <c r="Q22" i="8"/>
  <c r="N162" i="2" s="1"/>
  <c r="Q44" i="8"/>
  <c r="N184" i="2" s="1"/>
  <c r="Q33" i="8"/>
  <c r="N173" i="2" s="1"/>
  <c r="L109" i="4"/>
  <c r="F91" i="3"/>
  <c r="E79" i="4" s="1"/>
  <c r="C79" i="4"/>
  <c r="H91" i="3"/>
  <c r="G79" i="4" s="1"/>
  <c r="U28" i="8"/>
  <c r="U44" i="8"/>
  <c r="U14" i="8"/>
  <c r="U27" i="8"/>
  <c r="U43" i="8"/>
  <c r="U16" i="8"/>
  <c r="U19" i="8"/>
  <c r="U21" i="8"/>
  <c r="U24" i="8"/>
  <c r="U17" i="8"/>
  <c r="U26" i="8"/>
  <c r="U33" i="8"/>
  <c r="U42" i="8"/>
  <c r="U15" i="8"/>
  <c r="U31" i="8"/>
  <c r="U34" i="8"/>
  <c r="U37" i="8"/>
  <c r="U40" i="8"/>
  <c r="U29" i="8"/>
  <c r="U47" i="8"/>
  <c r="U22" i="8"/>
  <c r="U46" i="8"/>
  <c r="U39" i="8"/>
  <c r="U18" i="8"/>
  <c r="U25" i="8"/>
  <c r="U20" i="8"/>
  <c r="U36" i="8"/>
  <c r="U45" i="8"/>
  <c r="U32" i="8"/>
  <c r="U35" i="8"/>
  <c r="U38" i="8"/>
  <c r="U41" i="8"/>
  <c r="U30" i="8"/>
  <c r="U23" i="8"/>
  <c r="O57" i="8"/>
  <c r="O70" i="8"/>
  <c r="O82" i="8"/>
  <c r="O94" i="8"/>
  <c r="O58" i="8"/>
  <c r="O69" i="8"/>
  <c r="O81" i="8"/>
  <c r="O93" i="8"/>
  <c r="O48" i="8"/>
  <c r="O60" i="8"/>
  <c r="O72" i="8"/>
  <c r="O84" i="8"/>
  <c r="O96" i="8"/>
  <c r="O59" i="8"/>
  <c r="O71" i="8"/>
  <c r="O83" i="8"/>
  <c r="O95" i="8"/>
  <c r="O51" i="8"/>
  <c r="O50" i="8"/>
  <c r="O62" i="8"/>
  <c r="O74" i="8"/>
  <c r="O86" i="8"/>
  <c r="O98" i="8"/>
  <c r="O61" i="8"/>
  <c r="O73" i="8"/>
  <c r="O85" i="8"/>
  <c r="O97" i="8"/>
  <c r="O52" i="8"/>
  <c r="O64" i="8"/>
  <c r="O76" i="8"/>
  <c r="O88" i="8"/>
  <c r="O49" i="8"/>
  <c r="O63" i="8"/>
  <c r="O75" i="8"/>
  <c r="O87" i="8"/>
  <c r="O99" i="8"/>
  <c r="O54" i="8"/>
  <c r="O66" i="8"/>
  <c r="O78" i="8"/>
  <c r="O90" i="8"/>
  <c r="O53" i="8"/>
  <c r="O65" i="8"/>
  <c r="O77" i="8"/>
  <c r="O89" i="8"/>
  <c r="O56" i="8"/>
  <c r="O79" i="8"/>
  <c r="O67" i="8"/>
  <c r="O68" i="8"/>
  <c r="O91" i="8"/>
  <c r="O80" i="8"/>
  <c r="O92" i="8"/>
  <c r="O55" i="8"/>
  <c r="O120" i="3"/>
  <c r="O58" i="3"/>
  <c r="O96" i="3"/>
  <c r="H63" i="3"/>
  <c r="G51" i="4" s="1"/>
  <c r="J24" i="7"/>
  <c r="J69" i="3"/>
  <c r="Q75" i="3"/>
  <c r="N63" i="4" s="1"/>
  <c r="O145" i="3"/>
  <c r="L133" i="4" s="1"/>
  <c r="O117" i="3"/>
  <c r="Q36" i="8"/>
  <c r="N176" i="2" s="1"/>
  <c r="Q16" i="8"/>
  <c r="N156" i="2" s="1"/>
  <c r="Q35" i="8"/>
  <c r="N175" i="2" s="1"/>
  <c r="Q38" i="8"/>
  <c r="N178" i="2" s="1"/>
  <c r="Q15" i="8"/>
  <c r="N155" i="2" s="1"/>
  <c r="C27" i="4"/>
  <c r="F39" i="3"/>
  <c r="E27" i="4" s="1"/>
  <c r="H39" i="3"/>
  <c r="G27" i="4" s="1"/>
  <c r="U49" i="8"/>
  <c r="U75" i="8"/>
  <c r="U83" i="8"/>
  <c r="U72" i="8"/>
  <c r="U86" i="8"/>
  <c r="U51" i="8"/>
  <c r="U56" i="8"/>
  <c r="U64" i="8"/>
  <c r="U65" i="8"/>
  <c r="U88" i="8"/>
  <c r="U97" i="8"/>
  <c r="U62" i="8"/>
  <c r="U96" i="8"/>
  <c r="U99" i="8"/>
  <c r="U91" i="8"/>
  <c r="U81" i="8"/>
  <c r="U89" i="8"/>
  <c r="U67" i="8"/>
  <c r="U70" i="8"/>
  <c r="U54" i="8"/>
  <c r="O127" i="3"/>
  <c r="O129" i="3"/>
  <c r="O122" i="3"/>
  <c r="C28" i="4"/>
  <c r="H40" i="3"/>
  <c r="G28" i="4" s="1"/>
  <c r="F40" i="3"/>
  <c r="E28" i="4" s="1"/>
  <c r="J42" i="3"/>
  <c r="H122" i="3"/>
  <c r="G110" i="4" s="1"/>
  <c r="J139" i="3"/>
  <c r="F121" i="3"/>
  <c r="E109" i="4" s="1"/>
  <c r="J46" i="3"/>
  <c r="J134" i="3"/>
  <c r="J44" i="3"/>
  <c r="F63" i="3"/>
  <c r="E51" i="4" s="1"/>
  <c r="O147" i="3"/>
  <c r="L135" i="4" s="1"/>
  <c r="O107" i="3"/>
  <c r="Q108" i="3" s="1"/>
  <c r="N96" i="4" s="1"/>
  <c r="Q34" i="8"/>
  <c r="N174" i="2" s="1"/>
  <c r="Q47" i="8"/>
  <c r="N187" i="2" s="1"/>
  <c r="Q32" i="8"/>
  <c r="N172" i="2" s="1"/>
  <c r="O42" i="3" s="1"/>
  <c r="L30" i="4" s="1"/>
  <c r="Q14" i="8"/>
  <c r="N154" i="2" s="1"/>
  <c r="O38" i="3" s="1"/>
  <c r="Q45" i="8"/>
  <c r="N185" i="2" s="1"/>
  <c r="Q29" i="8"/>
  <c r="N169" i="2" s="1"/>
  <c r="J40" i="3"/>
  <c r="C26" i="4"/>
  <c r="H38" i="3"/>
  <c r="G26" i="4" s="1"/>
  <c r="F38" i="3"/>
  <c r="E26" i="4" s="1"/>
  <c r="H92" i="3"/>
  <c r="G80" i="4" s="1"/>
  <c r="F92" i="3"/>
  <c r="E80" i="4" s="1"/>
  <c r="H123" i="3"/>
  <c r="G111" i="4" s="1"/>
  <c r="AG59" i="8"/>
  <c r="AG60" i="8" s="1"/>
  <c r="AC60" i="8"/>
  <c r="O126" i="3"/>
  <c r="O118" i="3"/>
  <c r="L106" i="4" s="1"/>
  <c r="O123" i="3"/>
  <c r="L107" i="4"/>
  <c r="H64" i="3"/>
  <c r="G52" i="4" s="1"/>
  <c r="H42" i="3"/>
  <c r="G30" i="4" s="1"/>
  <c r="J41" i="3"/>
  <c r="J133" i="3"/>
  <c r="J30" i="7"/>
  <c r="O112" i="3"/>
  <c r="O111" i="3"/>
  <c r="L99" i="4" s="1"/>
  <c r="F83" i="3"/>
  <c r="E71" i="4" s="1"/>
  <c r="Q23" i="8"/>
  <c r="N163" i="2" s="1"/>
  <c r="Q37" i="8"/>
  <c r="N177" i="2" s="1"/>
  <c r="Q28" i="8"/>
  <c r="N168" i="2" s="1"/>
  <c r="Q24" i="8"/>
  <c r="N164" i="2" s="1"/>
  <c r="Q27" i="8"/>
  <c r="N167" i="2" s="1"/>
  <c r="J99" i="3"/>
  <c r="J62" i="7" s="1"/>
  <c r="O125" i="3"/>
  <c r="O124" i="3"/>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H127" i="3"/>
  <c r="G115" i="4" s="1"/>
  <c r="C103" i="4"/>
  <c r="J117" i="3"/>
  <c r="J18" i="7" s="1"/>
  <c r="J116" i="3"/>
  <c r="L63" i="4"/>
  <c r="Q116" i="3"/>
  <c r="N104" i="4" s="1"/>
  <c r="J131" i="3"/>
  <c r="C115" i="4"/>
  <c r="J71" i="3"/>
  <c r="J63" i="7" s="1"/>
  <c r="Q71" i="3"/>
  <c r="N59" i="4" s="1"/>
  <c r="J91" i="3"/>
  <c r="F81" i="3"/>
  <c r="E69" i="4" s="1"/>
  <c r="J48" i="3"/>
  <c r="J73" i="3"/>
  <c r="S108" i="3"/>
  <c r="P96" i="4" s="1"/>
  <c r="L96" i="4"/>
  <c r="Q111" i="3"/>
  <c r="N99" i="4" s="1"/>
  <c r="S112" i="3"/>
  <c r="P100"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O83" i="3"/>
  <c r="L71" i="4" s="1"/>
  <c r="O101" i="3"/>
  <c r="L89" i="4" s="1"/>
  <c r="J55" i="3"/>
  <c r="J63" i="3"/>
  <c r="O43" i="3"/>
  <c r="O41" i="3"/>
  <c r="J65" i="3"/>
  <c r="O67" i="3"/>
  <c r="L55" i="4" s="1"/>
  <c r="J120" i="3"/>
  <c r="O103" i="3"/>
  <c r="O146" i="3"/>
  <c r="H73" i="3"/>
  <c r="G61" i="4" s="1"/>
  <c r="J54" i="3"/>
  <c r="J56" i="3"/>
  <c r="H57" i="3"/>
  <c r="G45" i="4" s="1"/>
  <c r="O144" i="3"/>
  <c r="Q145" i="3" s="1"/>
  <c r="N133" i="4" s="1"/>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73" i="4"/>
  <c r="O91" i="3"/>
  <c r="L46" i="4"/>
  <c r="Q73" i="3"/>
  <c r="N61" i="4" s="1"/>
  <c r="L61" i="4"/>
  <c r="S73" i="3"/>
  <c r="P61" i="4" s="1"/>
  <c r="L91" i="4"/>
  <c r="L84" i="4"/>
  <c r="O84" i="3"/>
  <c r="O87" i="3"/>
  <c r="O69" i="3"/>
  <c r="Q70" i="3" s="1"/>
  <c r="N58" i="4" s="1"/>
  <c r="O68" i="3"/>
  <c r="O66" i="3"/>
  <c r="O64" i="3"/>
  <c r="Q77" i="3"/>
  <c r="N65" i="4" s="1"/>
  <c r="S77" i="3"/>
  <c r="P65" i="4" s="1"/>
  <c r="L65" i="4"/>
  <c r="O102" i="3"/>
  <c r="O99" i="3"/>
  <c r="S78" i="3"/>
  <c r="P66" i="4" s="1"/>
  <c r="F114" i="3"/>
  <c r="E102" i="4" s="1"/>
  <c r="O88" i="3"/>
  <c r="L51" i="4"/>
  <c r="O60" i="3"/>
  <c r="S118" i="3"/>
  <c r="P106" i="4" s="1"/>
  <c r="O105" i="3"/>
  <c r="F110" i="3"/>
  <c r="E98" i="4" s="1"/>
  <c r="C98" i="4"/>
  <c r="H110" i="3"/>
  <c r="G98" i="4" s="1"/>
  <c r="J121" i="3"/>
  <c r="J110" i="3"/>
  <c r="Q78" i="3"/>
  <c r="N66" i="4" s="1"/>
  <c r="S110" i="3"/>
  <c r="P98" i="4" s="1"/>
  <c r="J123" i="3"/>
  <c r="L69" i="4"/>
  <c r="S81" i="3"/>
  <c r="P69" i="4" s="1"/>
  <c r="Q81" i="3"/>
  <c r="N69" i="4" s="1"/>
  <c r="U81" i="3"/>
  <c r="O65" i="3"/>
  <c r="L58" i="4"/>
  <c r="S74" i="3"/>
  <c r="P62" i="4" s="1"/>
  <c r="O93" i="3"/>
  <c r="O59" i="3"/>
  <c r="O95" i="3"/>
  <c r="Q79" i="3"/>
  <c r="N67" i="4" s="1"/>
  <c r="L67" i="4"/>
  <c r="S79" i="3"/>
  <c r="P67" i="4" s="1"/>
  <c r="H115" i="3"/>
  <c r="G103" i="4" s="1"/>
  <c r="J112" i="3"/>
  <c r="J38" i="7" s="1"/>
  <c r="J47" i="7"/>
  <c r="J34" i="7"/>
  <c r="O90" i="3"/>
  <c r="O86" i="3"/>
  <c r="O100" i="3"/>
  <c r="J114" i="3"/>
  <c r="Q117" i="3"/>
  <c r="N105" i="4" s="1"/>
  <c r="L105" i="4"/>
  <c r="S117" i="3"/>
  <c r="P105" i="4" s="1"/>
  <c r="U117" i="3"/>
  <c r="S119" i="3"/>
  <c r="P107" i="4" s="1"/>
  <c r="Q118" i="3"/>
  <c r="N106" i="4" s="1"/>
  <c r="Q74" i="3"/>
  <c r="N62" i="4" s="1"/>
  <c r="S72" i="3"/>
  <c r="P60" i="4" s="1"/>
  <c r="Q109" i="3"/>
  <c r="N97" i="4" s="1"/>
  <c r="L97" i="4"/>
  <c r="S109" i="3"/>
  <c r="P97" i="4" s="1"/>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O98" i="3"/>
  <c r="Q115" i="3"/>
  <c r="N103" i="4" s="1"/>
  <c r="S115" i="3"/>
  <c r="P103" i="4" s="1"/>
  <c r="L103" i="4"/>
  <c r="U121" i="3"/>
  <c r="Q49" i="8" l="1"/>
  <c r="N189" i="2" s="1"/>
  <c r="Q97" i="8"/>
  <c r="N237" i="2" s="1"/>
  <c r="Q70" i="8"/>
  <c r="N210" i="2" s="1"/>
  <c r="Q84" i="8"/>
  <c r="N224" i="2" s="1"/>
  <c r="Q96" i="8"/>
  <c r="N236" i="2" s="1"/>
  <c r="Q58" i="8"/>
  <c r="N198" i="2" s="1"/>
  <c r="Q99" i="8"/>
  <c r="N239" i="2" s="1"/>
  <c r="Q72" i="8"/>
  <c r="N212" i="2" s="1"/>
  <c r="Q86" i="8"/>
  <c r="N226" i="2" s="1"/>
  <c r="Q98" i="8"/>
  <c r="N238" i="2" s="1"/>
  <c r="O57" i="3" s="1"/>
  <c r="S59" i="3" s="1"/>
  <c r="P47" i="4" s="1"/>
  <c r="Q65" i="8"/>
  <c r="N205" i="2" s="1"/>
  <c r="Q54" i="8"/>
  <c r="N194" i="2" s="1"/>
  <c r="Q88" i="8"/>
  <c r="N228" i="2" s="1"/>
  <c r="Q73" i="8"/>
  <c r="N213" i="2" s="1"/>
  <c r="Q56" i="8"/>
  <c r="N196" i="2" s="1"/>
  <c r="Q76" i="8"/>
  <c r="N216" i="2" s="1"/>
  <c r="Q81" i="8"/>
  <c r="N221" i="2" s="1"/>
  <c r="Q62" i="8"/>
  <c r="N202" i="2" s="1"/>
  <c r="Q78" i="8"/>
  <c r="N218" i="2" s="1"/>
  <c r="Q92" i="8"/>
  <c r="N232" i="2" s="1"/>
  <c r="Q89" i="8"/>
  <c r="N229" i="2" s="1"/>
  <c r="Q64" i="8"/>
  <c r="N204" i="2" s="1"/>
  <c r="Q94" i="8"/>
  <c r="N234" i="2" s="1"/>
  <c r="Q80" i="8"/>
  <c r="N220" i="2" s="1"/>
  <c r="Q59" i="8"/>
  <c r="N199" i="2" s="1"/>
  <c r="Q61" i="8"/>
  <c r="N201" i="2" s="1"/>
  <c r="Q57" i="8"/>
  <c r="N197" i="2" s="1"/>
  <c r="O48" i="3" s="1"/>
  <c r="Q63" i="8"/>
  <c r="N203" i="2" s="1"/>
  <c r="Q60" i="8"/>
  <c r="N200" i="2" s="1"/>
  <c r="Q79" i="8"/>
  <c r="N219" i="2" s="1"/>
  <c r="O53" i="3" s="1"/>
  <c r="Q50" i="8"/>
  <c r="N190" i="2" s="1"/>
  <c r="Q95" i="8"/>
  <c r="N235" i="2" s="1"/>
  <c r="Q53" i="8"/>
  <c r="N193" i="2" s="1"/>
  <c r="O47" i="3" s="1"/>
  <c r="Q52" i="8"/>
  <c r="N192" i="2" s="1"/>
  <c r="Q67" i="8"/>
  <c r="N207" i="2" s="1"/>
  <c r="Q69" i="8"/>
  <c r="N209" i="2" s="1"/>
  <c r="Q66" i="8"/>
  <c r="N206" i="2" s="1"/>
  <c r="Q71" i="8"/>
  <c r="N211" i="2" s="1"/>
  <c r="Q68" i="8"/>
  <c r="N208" i="2" s="1"/>
  <c r="Q75" i="8"/>
  <c r="N215" i="2" s="1"/>
  <c r="Q74" i="8"/>
  <c r="N214" i="2" s="1"/>
  <c r="Q91" i="8"/>
  <c r="N231" i="2" s="1"/>
  <c r="Q51" i="8"/>
  <c r="N191" i="2" s="1"/>
  <c r="Q55" i="8"/>
  <c r="N195" i="2" s="1"/>
  <c r="Q77" i="8"/>
  <c r="N217" i="2" s="1"/>
  <c r="Q93" i="8"/>
  <c r="N233" i="2" s="1"/>
  <c r="Q48" i="8"/>
  <c r="N188" i="2" s="1"/>
  <c r="Q83" i="8"/>
  <c r="N223" i="2" s="1"/>
  <c r="Q85" i="8"/>
  <c r="N225" i="2" s="1"/>
  <c r="Q82" i="8"/>
  <c r="N222" i="2" s="1"/>
  <c r="Q87" i="8"/>
  <c r="N227" i="2" s="1"/>
  <c r="Q90" i="8"/>
  <c r="N230" i="2" s="1"/>
  <c r="L110" i="4"/>
  <c r="Q122" i="3"/>
  <c r="N110" i="4" s="1"/>
  <c r="S122" i="3"/>
  <c r="P110" i="4" s="1"/>
  <c r="U122" i="3"/>
  <c r="J72" i="7" s="1"/>
  <c r="U119" i="3"/>
  <c r="U118" i="3"/>
  <c r="J16" i="7" s="1"/>
  <c r="S111" i="3"/>
  <c r="P99" i="4" s="1"/>
  <c r="S113" i="3"/>
  <c r="P101" i="4" s="1"/>
  <c r="Q113" i="3"/>
  <c r="N101" i="4" s="1"/>
  <c r="L100" i="4"/>
  <c r="Q119" i="3"/>
  <c r="N107" i="4" s="1"/>
  <c r="W51" i="8"/>
  <c r="W87" i="8"/>
  <c r="W89" i="8"/>
  <c r="W91" i="8"/>
  <c r="W79" i="8"/>
  <c r="W65" i="8"/>
  <c r="W83" i="8"/>
  <c r="W99" i="8"/>
  <c r="W61" i="8"/>
  <c r="W55" i="8"/>
  <c r="W59" i="8"/>
  <c r="W77" i="8"/>
  <c r="W69" i="8"/>
  <c r="W73" i="8"/>
  <c r="W86" i="8"/>
  <c r="W56" i="8"/>
  <c r="W57" i="8"/>
  <c r="W60" i="8"/>
  <c r="W48" i="8"/>
  <c r="W95" i="8"/>
  <c r="W81" i="8"/>
  <c r="W54" i="8"/>
  <c r="W70" i="8"/>
  <c r="W85" i="8"/>
  <c r="W82" i="8"/>
  <c r="W75" i="8"/>
  <c r="W53" i="8"/>
  <c r="W72" i="8"/>
  <c r="W74" i="8"/>
  <c r="W76" i="8"/>
  <c r="W64" i="8"/>
  <c r="W50" i="8"/>
  <c r="W97" i="8"/>
  <c r="W49" i="8"/>
  <c r="W67" i="8"/>
  <c r="W52" i="8"/>
  <c r="W58" i="8"/>
  <c r="W96" i="8"/>
  <c r="W62" i="8"/>
  <c r="W98" i="8"/>
  <c r="W88" i="8"/>
  <c r="W90" i="8"/>
  <c r="W92" i="8"/>
  <c r="W80" i="8"/>
  <c r="W66" i="8"/>
  <c r="W84" i="8"/>
  <c r="W93" i="8"/>
  <c r="W78" i="8"/>
  <c r="W68" i="8"/>
  <c r="W71" i="8"/>
  <c r="W63" i="8"/>
  <c r="W94" i="8"/>
  <c r="L117" i="4"/>
  <c r="U129" i="3"/>
  <c r="Q129" i="3"/>
  <c r="N117" i="4" s="1"/>
  <c r="S129" i="3"/>
  <c r="P117" i="4" s="1"/>
  <c r="L114" i="4"/>
  <c r="Q126" i="3"/>
  <c r="N114" i="4" s="1"/>
  <c r="S126" i="3"/>
  <c r="P114" i="4" s="1"/>
  <c r="S128" i="3"/>
  <c r="P116" i="4" s="1"/>
  <c r="L92" i="4"/>
  <c r="L115" i="4"/>
  <c r="Q127" i="3"/>
  <c r="N115" i="4" s="1"/>
  <c r="S127" i="3"/>
  <c r="P115" i="4" s="1"/>
  <c r="Q128" i="3"/>
  <c r="N116" i="4" s="1"/>
  <c r="U128" i="3"/>
  <c r="O134" i="3"/>
  <c r="U126" i="3"/>
  <c r="Q112" i="3"/>
  <c r="N100" i="4" s="1"/>
  <c r="U127" i="3"/>
  <c r="Q125" i="3"/>
  <c r="N113" i="4" s="1"/>
  <c r="S124" i="3"/>
  <c r="P112" i="4" s="1"/>
  <c r="Q124" i="3"/>
  <c r="N112" i="4" s="1"/>
  <c r="L112" i="4"/>
  <c r="L111" i="4"/>
  <c r="Q123" i="3"/>
  <c r="N111" i="4" s="1"/>
  <c r="S123" i="3"/>
  <c r="P111" i="4" s="1"/>
  <c r="L108" i="4"/>
  <c r="S120" i="3"/>
  <c r="P108" i="4" s="1"/>
  <c r="Q120" i="3"/>
  <c r="N108" i="4" s="1"/>
  <c r="O140" i="3"/>
  <c r="Q101" i="3"/>
  <c r="N89" i="4" s="1"/>
  <c r="O132" i="3"/>
  <c r="U120" i="3"/>
  <c r="Q103" i="3"/>
  <c r="N91" i="4" s="1"/>
  <c r="L113" i="4"/>
  <c r="S125" i="3"/>
  <c r="P113" i="4" s="1"/>
  <c r="S121" i="3"/>
  <c r="P109" i="4" s="1"/>
  <c r="Q121" i="3"/>
  <c r="N109" i="4" s="1"/>
  <c r="Q233" i="3"/>
  <c r="N221" i="4" s="1"/>
  <c r="U243" i="3"/>
  <c r="S234" i="3"/>
  <c r="P222" i="4" s="1"/>
  <c r="U234" i="3"/>
  <c r="U242" i="3"/>
  <c r="U235" i="3"/>
  <c r="U239" i="3"/>
  <c r="U238" i="3"/>
  <c r="U237" i="3"/>
  <c r="U241" i="3"/>
  <c r="U236" i="3"/>
  <c r="S199" i="3"/>
  <c r="P187" i="4" s="1"/>
  <c r="L212" i="4"/>
  <c r="Q213" i="3"/>
  <c r="N201" i="4" s="1"/>
  <c r="Q197" i="3"/>
  <c r="N185" i="4" s="1"/>
  <c r="L50" i="4"/>
  <c r="Q67" i="3"/>
  <c r="N55" i="4" s="1"/>
  <c r="Q179" i="3"/>
  <c r="N167" i="4" s="1"/>
  <c r="S163" i="3"/>
  <c r="P151" i="4" s="1"/>
  <c r="N212" i="4"/>
  <c r="Q190" i="3"/>
  <c r="N178" i="4" s="1"/>
  <c r="S208" i="3"/>
  <c r="P196" i="4" s="1"/>
  <c r="Q209" i="3"/>
  <c r="N197" i="4" s="1"/>
  <c r="S193" i="3"/>
  <c r="P181" i="4" s="1"/>
  <c r="Q170" i="3"/>
  <c r="N158" i="4" s="1"/>
  <c r="S180" i="3"/>
  <c r="P168" i="4" s="1"/>
  <c r="L168" i="4"/>
  <c r="U42" i="3"/>
  <c r="U228" i="3"/>
  <c r="Q62" i="3"/>
  <c r="N50" i="4" s="1"/>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89" i="3"/>
  <c r="Q85" i="3"/>
  <c r="N73" i="4" s="1"/>
  <c r="U104" i="3"/>
  <c r="U107" i="3"/>
  <c r="O141" i="3"/>
  <c r="S70" i="3"/>
  <c r="P58" i="4" s="1"/>
  <c r="O130" i="3"/>
  <c r="U74" i="3"/>
  <c r="Q64" i="3"/>
  <c r="N52" i="4" s="1"/>
  <c r="L52" i="4"/>
  <c r="S64" i="3"/>
  <c r="P52" i="4" s="1"/>
  <c r="U75" i="3"/>
  <c r="S62" i="3"/>
  <c r="P50" i="4" s="1"/>
  <c r="O133" i="3"/>
  <c r="S134" i="3" s="1"/>
  <c r="P122" i="4" s="1"/>
  <c r="O139" i="3"/>
  <c r="L47" i="4"/>
  <c r="Q59" i="3"/>
  <c r="N47" i="4" s="1"/>
  <c r="U105" i="3"/>
  <c r="J73" i="7" s="1"/>
  <c r="L93" i="4"/>
  <c r="Q105" i="3"/>
  <c r="N93" i="4" s="1"/>
  <c r="S105" i="3"/>
  <c r="P93" i="4" s="1"/>
  <c r="U114" i="3"/>
  <c r="J53" i="7" s="1"/>
  <c r="S107" i="3"/>
  <c r="P95" i="4" s="1"/>
  <c r="U116" i="3"/>
  <c r="Q106" i="3"/>
  <c r="N94" i="4" s="1"/>
  <c r="L54" i="4"/>
  <c r="S66" i="3"/>
  <c r="P54" i="4" s="1"/>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L53" i="4"/>
  <c r="U76" i="3"/>
  <c r="L87" i="4"/>
  <c r="S99" i="3"/>
  <c r="P87" i="4" s="1"/>
  <c r="Q99" i="3"/>
  <c r="N87" i="4" s="1"/>
  <c r="U99" i="3"/>
  <c r="U110" i="3"/>
  <c r="Q68" i="3"/>
  <c r="N56" i="4" s="1"/>
  <c r="L56" i="4"/>
  <c r="S68" i="3"/>
  <c r="P56" i="4" s="1"/>
  <c r="U78" i="3"/>
  <c r="L125" i="4"/>
  <c r="L81" i="4"/>
  <c r="U93" i="3"/>
  <c r="Q93" i="3"/>
  <c r="N81" i="4" s="1"/>
  <c r="S93" i="3"/>
  <c r="P81" i="4" s="1"/>
  <c r="L90" i="4"/>
  <c r="Q102" i="3"/>
  <c r="N90" i="4" s="1"/>
  <c r="S102" i="3"/>
  <c r="P90" i="4" s="1"/>
  <c r="U102" i="3"/>
  <c r="U112" i="3"/>
  <c r="U113" i="3"/>
  <c r="U69" i="3"/>
  <c r="L57" i="4"/>
  <c r="Q69" i="3"/>
  <c r="N57" i="4" s="1"/>
  <c r="S69" i="3"/>
  <c r="P57" i="4" s="1"/>
  <c r="S71" i="3"/>
  <c r="P59" i="4" s="1"/>
  <c r="S103" i="3"/>
  <c r="P91" i="4" s="1"/>
  <c r="L120" i="4"/>
  <c r="L88" i="4"/>
  <c r="S100" i="3"/>
  <c r="P88" i="4" s="1"/>
  <c r="Q100" i="3"/>
  <c r="N88" i="4" s="1"/>
  <c r="U100" i="3"/>
  <c r="U111" i="3"/>
  <c r="J33" i="7"/>
  <c r="J5" i="7"/>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Q84" i="3"/>
  <c r="N72" i="4" s="1"/>
  <c r="U84" i="3"/>
  <c r="S84" i="3"/>
  <c r="P72" i="4" s="1"/>
  <c r="L72" i="4"/>
  <c r="Q96" i="3"/>
  <c r="N84" i="4" s="1"/>
  <c r="L122" i="4"/>
  <c r="S60" i="3"/>
  <c r="P48" i="4" s="1"/>
  <c r="L48" i="4"/>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O55" i="3" l="1"/>
  <c r="S57" i="3" s="1"/>
  <c r="P45" i="4" s="1"/>
  <c r="Q48" i="3"/>
  <c r="N36" i="4" s="1"/>
  <c r="L35" i="4"/>
  <c r="Q47" i="3"/>
  <c r="N35" i="4" s="1"/>
  <c r="L36" i="4"/>
  <c r="S48" i="3"/>
  <c r="P36" i="4" s="1"/>
  <c r="U68" i="3"/>
  <c r="J31" i="7"/>
  <c r="O51" i="3"/>
  <c r="O49" i="3"/>
  <c r="O56" i="3"/>
  <c r="L45" i="4"/>
  <c r="Q57" i="3"/>
  <c r="N45" i="4" s="1"/>
  <c r="Q58" i="3"/>
  <c r="N46" i="4" s="1"/>
  <c r="J7" i="7"/>
  <c r="J14" i="7"/>
  <c r="O50" i="3"/>
  <c r="J54" i="7"/>
  <c r="O54" i="3"/>
  <c r="L41" i="4"/>
  <c r="J64" i="7"/>
  <c r="U151" i="3"/>
  <c r="U47" i="3"/>
  <c r="O46" i="3"/>
  <c r="U48" i="3" s="1"/>
  <c r="O52" i="3"/>
  <c r="F32" i="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Q49" i="3" l="1"/>
  <c r="N37" i="4" s="1"/>
  <c r="L37" i="4"/>
  <c r="S49" i="3"/>
  <c r="P37" i="4" s="1"/>
  <c r="U60" i="3"/>
  <c r="U49" i="3"/>
  <c r="U59" i="3"/>
  <c r="U58" i="3"/>
  <c r="U57" i="3"/>
  <c r="J46" i="7" s="1"/>
  <c r="L39" i="4"/>
  <c r="Q51" i="3"/>
  <c r="N39" i="4" s="1"/>
  <c r="S51" i="3"/>
  <c r="P39" i="4" s="1"/>
  <c r="U51" i="3"/>
  <c r="U62" i="3"/>
  <c r="L38" i="4"/>
  <c r="S50" i="3"/>
  <c r="P38" i="4" s="1"/>
  <c r="Q50" i="3"/>
  <c r="N38" i="4" s="1"/>
  <c r="U61" i="3"/>
  <c r="U50" i="3"/>
  <c r="S53" i="3"/>
  <c r="P41" i="4" s="1"/>
  <c r="L42" i="4"/>
  <c r="S54" i="3"/>
  <c r="P42" i="4" s="1"/>
  <c r="Q54" i="3"/>
  <c r="N42" i="4" s="1"/>
  <c r="U64" i="3"/>
  <c r="U65" i="3"/>
  <c r="J10" i="7" s="1"/>
  <c r="U54" i="3"/>
  <c r="Q52" i="3"/>
  <c r="N40" i="4" s="1"/>
  <c r="S52" i="3"/>
  <c r="P40" i="4" s="1"/>
  <c r="L40" i="4"/>
  <c r="U52" i="3"/>
  <c r="U63" i="3"/>
  <c r="J51" i="7" s="1"/>
  <c r="Q53" i="3"/>
  <c r="N41" i="4" s="1"/>
  <c r="Q55" i="3"/>
  <c r="N43" i="4" s="1"/>
  <c r="L43" i="4"/>
  <c r="S55" i="3"/>
  <c r="P43" i="4" s="1"/>
  <c r="U55" i="3"/>
  <c r="U66" i="3"/>
  <c r="L34" i="4"/>
  <c r="Q46" i="3"/>
  <c r="N34" i="4" s="1"/>
  <c r="U46" i="3"/>
  <c r="S47" i="3"/>
  <c r="P35" i="4" s="1"/>
  <c r="S46" i="3"/>
  <c r="P34" i="4" s="1"/>
  <c r="Q56" i="3"/>
  <c r="N44" i="4" s="1"/>
  <c r="L44" i="4"/>
  <c r="U56" i="3"/>
  <c r="S56" i="3"/>
  <c r="P44" i="4" s="1"/>
  <c r="S58" i="3"/>
  <c r="P46" i="4" s="1"/>
  <c r="U67" i="3"/>
  <c r="U53" i="3"/>
  <c r="D8" i="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<sst xmlns="http://schemas.openxmlformats.org/spreadsheetml/2006/main" count="607" uniqueCount="294">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</sst>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4"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sqref="A1:F1"/>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16384" width="9.42578125" style="57"/>
  </cols>
  <sheetData>
    <row r="1" spans="1:8" ht="18" x14ac:dyDescent="0.25">
      <c r="A1" s="232" t="s">
        <v>0</v>
      </c>
      <c r="B1" s="232"/>
      <c r="C1" s="232"/>
      <c r="D1" s="232"/>
      <c r="E1" s="232"/>
      <c r="F1" s="232"/>
    </row>
    <row r="2" spans="1:8" ht="26.25" customHeight="1" x14ac:dyDescent="0.2">
      <c r="A2" s="222" t="s">
        <v>1</v>
      </c>
      <c r="B2" s="223"/>
      <c r="C2" s="58" t="s">
        <v>2</v>
      </c>
      <c r="D2" s="242" t="s">
        <v>218</v>
      </c>
      <c r="E2" s="242"/>
      <c r="F2" s="242"/>
    </row>
    <row r="3" spans="1:8" ht="5.25" customHeight="1" x14ac:dyDescent="0.2">
      <c r="A3" s="224"/>
      <c r="B3" s="225"/>
      <c r="C3" s="59"/>
      <c r="D3" s="59"/>
      <c r="F3" s="59"/>
    </row>
    <row r="4" spans="1:8" x14ac:dyDescent="0.2">
      <c r="A4" s="224"/>
      <c r="B4" s="225"/>
      <c r="C4" s="60" t="s">
        <v>4</v>
      </c>
      <c r="D4" s="244">
        <v>44805</v>
      </c>
      <c r="E4" s="244"/>
      <c r="F4" s="244"/>
    </row>
    <row r="5" spans="1:8" ht="5.25" customHeight="1" x14ac:dyDescent="0.2">
      <c r="A5" s="224"/>
      <c r="B5" s="225"/>
      <c r="C5" s="59"/>
      <c r="D5" s="59"/>
      <c r="F5" s="59"/>
    </row>
    <row r="6" spans="1:8" x14ac:dyDescent="0.2">
      <c r="A6" s="224"/>
      <c r="B6" s="225"/>
      <c r="C6" s="60" t="s">
        <v>5</v>
      </c>
      <c r="D6" s="229">
        <f>F22</f>
        <v>5338829</v>
      </c>
      <c r="E6" s="229"/>
      <c r="F6" s="229"/>
    </row>
    <row r="7" spans="1:8" x14ac:dyDescent="0.2">
      <c r="A7" s="245"/>
      <c r="B7" s="245"/>
      <c r="C7" s="245"/>
      <c r="D7" s="245"/>
      <c r="E7" s="245"/>
      <c r="F7" s="245"/>
    </row>
    <row r="8" spans="1:8" ht="28.5" customHeight="1" x14ac:dyDescent="0.2">
      <c r="A8" s="222" t="s">
        <v>6</v>
      </c>
      <c r="B8" s="223"/>
      <c r="C8" s="61" t="s">
        <v>7</v>
      </c>
      <c r="D8" s="231">
        <f>IF(AND(D2&gt;"", D4&gt;0, D6&gt;0), F45, 0)</f>
        <v>1.4945310000000002E-2</v>
      </c>
      <c r="E8" s="231"/>
      <c r="F8" s="231"/>
    </row>
    <row r="9" spans="1:8" ht="5.25" customHeight="1" x14ac:dyDescent="0.2">
      <c r="A9" s="224"/>
      <c r="B9" s="225"/>
      <c r="C9" s="62"/>
      <c r="D9" s="62"/>
      <c r="E9" s="62"/>
      <c r="F9" s="62"/>
    </row>
    <row r="10" spans="1:8" ht="29.25" customHeight="1" x14ac:dyDescent="0.2">
      <c r="A10" s="224"/>
      <c r="B10" s="225"/>
      <c r="C10" s="61" t="s">
        <v>8</v>
      </c>
      <c r="D10" s="243">
        <f>IF(AND(D2&gt;"", D4&gt;0, D6&gt;0), IF(F45&lt;F61, F45,F61), 0)</f>
        <v>1.3364817022807811E-2</v>
      </c>
      <c r="E10" s="243"/>
      <c r="F10" s="243"/>
    </row>
    <row r="11" spans="1:8" ht="5.25" customHeight="1" x14ac:dyDescent="0.2">
      <c r="A11" s="224"/>
      <c r="B11" s="225"/>
      <c r="C11" s="62"/>
      <c r="D11" s="62"/>
      <c r="E11" s="62"/>
      <c r="F11" s="62"/>
    </row>
    <row r="12" spans="1:8" ht="39" customHeight="1" x14ac:dyDescent="0.2">
      <c r="A12" s="224"/>
      <c r="B12" s="225"/>
      <c r="C12" s="230"/>
      <c r="D12" s="230"/>
      <c r="E12" s="230"/>
      <c r="F12" s="230"/>
    </row>
    <row r="13" spans="1:8" x14ac:dyDescent="0.2">
      <c r="A13" s="63"/>
      <c r="B13" s="64"/>
      <c r="C13" s="64"/>
      <c r="D13" s="65"/>
      <c r="E13" s="63"/>
      <c r="F13" s="63"/>
    </row>
    <row r="14" spans="1:8" ht="25.5" x14ac:dyDescent="0.2">
      <c r="A14" s="66" t="s">
        <v>9</v>
      </c>
      <c r="B14" s="59"/>
      <c r="C14" s="60"/>
      <c r="D14" s="59"/>
      <c r="F14" s="59"/>
      <c r="H14" s="85" t="s">
        <v>293</v>
      </c>
    </row>
    <row r="15" spans="1:8" x14ac:dyDescent="0.2">
      <c r="A15" s="59">
        <v>1</v>
      </c>
      <c r="B15" s="233" t="s">
        <v>10</v>
      </c>
      <c r="C15" s="234"/>
      <c r="D15" s="234"/>
      <c r="E15" s="234"/>
      <c r="F15" s="235"/>
    </row>
    <row r="16" spans="1:8" x14ac:dyDescent="0.2">
      <c r="A16" s="59">
        <v>2</v>
      </c>
      <c r="C16" s="57" t="s">
        <v>11</v>
      </c>
      <c r="F16" s="67">
        <f>IF(D2="","",VLOOKUP(D2,CompanyInfo,3, FALSE))</f>
        <v>5153326</v>
      </c>
    </row>
    <row r="17" spans="1:8" x14ac:dyDescent="0.2">
      <c r="A17" s="59">
        <v>3</v>
      </c>
      <c r="C17" s="57" t="s">
        <v>12</v>
      </c>
      <c r="F17" s="67">
        <f>IF(D2="","",VLOOKUP(D2,CompanyInfo,4, FALSE))</f>
        <v>160372</v>
      </c>
    </row>
    <row r="18" spans="1:8" x14ac:dyDescent="0.2">
      <c r="A18" s="59">
        <v>4</v>
      </c>
      <c r="C18" s="57" t="s">
        <v>13</v>
      </c>
      <c r="F18" s="68">
        <f>IF(D4="","",VLOOKUP(D2,CompanyInfo,5, FALSE))</f>
        <v>43861</v>
      </c>
      <c r="H18" s="219"/>
    </row>
    <row r="19" spans="1:8" x14ac:dyDescent="0.2">
      <c r="A19" s="59">
        <v>5</v>
      </c>
      <c r="C19" s="57" t="s">
        <v>14</v>
      </c>
      <c r="F19" s="68">
        <f>IF(D4="","",VLOOKUP(D2,CompanyInfo,6,FALSE ))</f>
        <v>43862</v>
      </c>
      <c r="H19" s="219"/>
    </row>
    <row r="20" spans="1:8" x14ac:dyDescent="0.2">
      <c r="A20" s="59">
        <v>6</v>
      </c>
      <c r="C20" s="60" t="s">
        <v>15</v>
      </c>
      <c r="F20" s="69">
        <f>IF(D2="","",VLOOKUP(D2,CompanyInfo,2, FALSE))</f>
        <v>1</v>
      </c>
    </row>
    <row r="21" spans="1:8" x14ac:dyDescent="0.2">
      <c r="A21" s="59">
        <v>7</v>
      </c>
      <c r="B21" s="59"/>
      <c r="C21" s="60" t="s">
        <v>16</v>
      </c>
      <c r="D21" s="59"/>
      <c r="F21" s="69" t="str">
        <f>IF(D2="","",VLOOKUP(D2,CompanyInfo,9,FALSE ))</f>
        <v>East</v>
      </c>
    </row>
    <row r="22" spans="1:8" x14ac:dyDescent="0.2">
      <c r="A22" s="59">
        <v>8</v>
      </c>
      <c r="B22" s="59"/>
      <c r="C22" s="60" t="s">
        <v>17</v>
      </c>
      <c r="D22" s="59"/>
      <c r="F22" s="67">
        <f>IF(D2="","",VLOOKUP(D2,CompanyInfo,7,FALSE ))</f>
        <v>5338829</v>
      </c>
    </row>
    <row r="23" spans="1:8" x14ac:dyDescent="0.2">
      <c r="A23" s="59">
        <v>9</v>
      </c>
      <c r="B23" s="59"/>
      <c r="C23" s="60"/>
      <c r="D23" s="59"/>
      <c r="F23" s="59"/>
    </row>
    <row r="24" spans="1:8" x14ac:dyDescent="0.2">
      <c r="A24" s="59">
        <v>10</v>
      </c>
      <c r="B24" s="236" t="s">
        <v>18</v>
      </c>
      <c r="C24" s="237"/>
      <c r="D24" s="237"/>
      <c r="E24" s="237"/>
      <c r="F24" s="238"/>
    </row>
    <row r="25" spans="1:8" x14ac:dyDescent="0.2">
      <c r="A25" s="59">
        <v>11</v>
      </c>
      <c r="C25" s="60" t="s">
        <v>19</v>
      </c>
      <c r="F25" s="67">
        <f>+F17</f>
        <v>160372</v>
      </c>
    </row>
    <row r="26" spans="1:8" x14ac:dyDescent="0.2">
      <c r="A26" s="59">
        <v>12</v>
      </c>
      <c r="C26" s="70" t="s">
        <v>20</v>
      </c>
      <c r="E26" s="59" t="s">
        <v>21</v>
      </c>
      <c r="F26" s="71">
        <f>+F16</f>
        <v>5153326</v>
      </c>
    </row>
    <row r="27" spans="1:8" x14ac:dyDescent="0.2">
      <c r="A27" s="59">
        <v>13</v>
      </c>
      <c r="C27" s="57" t="s">
        <v>22</v>
      </c>
      <c r="E27" s="59" t="s">
        <v>23</v>
      </c>
      <c r="F27" s="72">
        <f>F17/F16</f>
        <v>3.112009603118452E-2</v>
      </c>
    </row>
    <row r="28" spans="1:8" x14ac:dyDescent="0.2">
      <c r="A28" s="59">
        <v>14</v>
      </c>
      <c r="C28" s="57" t="s">
        <v>24</v>
      </c>
      <c r="E28" s="59" t="s">
        <v>25</v>
      </c>
      <c r="F28" s="73">
        <v>100</v>
      </c>
    </row>
    <row r="29" spans="1:8" x14ac:dyDescent="0.2">
      <c r="A29" s="59">
        <v>15</v>
      </c>
      <c r="C29" s="57" t="s">
        <v>26</v>
      </c>
      <c r="E29" s="59" t="s">
        <v>23</v>
      </c>
      <c r="F29" s="74">
        <f>ROUND(F27,4)</f>
        <v>3.1099999999999999E-2</v>
      </c>
    </row>
    <row r="30" spans="1:8" x14ac:dyDescent="0.2">
      <c r="A30" s="59">
        <v>16</v>
      </c>
    </row>
    <row r="31" spans="1:8" x14ac:dyDescent="0.2">
      <c r="A31" s="59">
        <v>17</v>
      </c>
      <c r="B31" s="236" t="s">
        <v>27</v>
      </c>
      <c r="C31" s="237"/>
      <c r="D31" s="237"/>
      <c r="E31" s="237"/>
      <c r="F31" s="238"/>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5.84</v>
      </c>
    </row>
    <row r="33" spans="1:6" x14ac:dyDescent="0.2">
      <c r="A33" s="59">
        <v>19</v>
      </c>
      <c r="C33" s="70" t="s">
        <v>30</v>
      </c>
      <c r="E33" s="59" t="s">
        <v>31</v>
      </c>
      <c r="F33" s="76">
        <f>+IF(F21="West",(+VLOOKUP(F18,'Weekly OPIS Averages'!B15:J323,9,FALSE)),(+VLOOKUP(F18,'Weekly OPIS Averages'!M15:U323,9,FALSE)))</f>
        <v>3.2406666666666664</v>
      </c>
    </row>
    <row r="34" spans="1:6" x14ac:dyDescent="0.2">
      <c r="A34" s="59">
        <v>20</v>
      </c>
      <c r="C34" s="57" t="s">
        <v>32</v>
      </c>
      <c r="E34" s="59" t="s">
        <v>23</v>
      </c>
      <c r="F34" s="77">
        <f>+F32-F33</f>
        <v>2.5993333333333335</v>
      </c>
    </row>
    <row r="35" spans="1:6" x14ac:dyDescent="0.2">
      <c r="A35" s="59">
        <v>21</v>
      </c>
      <c r="C35" s="70" t="s">
        <v>33</v>
      </c>
      <c r="E35" s="59" t="s">
        <v>21</v>
      </c>
      <c r="F35" s="78">
        <f>+F33</f>
        <v>3.2406666666666664</v>
      </c>
    </row>
    <row r="36" spans="1:6" x14ac:dyDescent="0.2">
      <c r="A36" s="59">
        <v>22</v>
      </c>
      <c r="C36" s="57" t="s">
        <v>34</v>
      </c>
      <c r="E36" s="59" t="s">
        <v>23</v>
      </c>
      <c r="F36" s="72">
        <f>F34/F35</f>
        <v>0.80209833367619843</v>
      </c>
    </row>
    <row r="37" spans="1:6" x14ac:dyDescent="0.2">
      <c r="A37" s="59">
        <v>23</v>
      </c>
      <c r="C37" s="57" t="s">
        <v>24</v>
      </c>
      <c r="E37" s="59" t="s">
        <v>25</v>
      </c>
      <c r="F37" s="73">
        <v>100</v>
      </c>
    </row>
    <row r="38" spans="1:6" x14ac:dyDescent="0.2">
      <c r="A38" s="59">
        <v>24</v>
      </c>
      <c r="C38" s="57" t="s">
        <v>35</v>
      </c>
      <c r="E38" s="59" t="s">
        <v>23</v>
      </c>
      <c r="F38" s="74">
        <f>ROUND(F36,4)</f>
        <v>0.80210000000000004</v>
      </c>
    </row>
    <row r="39" spans="1:6" x14ac:dyDescent="0.2">
      <c r="A39" s="59">
        <v>25</v>
      </c>
    </row>
    <row r="40" spans="1:6" ht="56.25" customHeight="1" x14ac:dyDescent="0.2">
      <c r="A40" s="79">
        <v>26</v>
      </c>
      <c r="B40" s="239" t="s">
        <v>36</v>
      </c>
      <c r="C40" s="240"/>
      <c r="D40" s="240"/>
      <c r="E40" s="240"/>
      <c r="F40" s="241"/>
    </row>
    <row r="41" spans="1:6" x14ac:dyDescent="0.2">
      <c r="A41" s="59">
        <v>27</v>
      </c>
      <c r="C41" s="70" t="s">
        <v>37</v>
      </c>
      <c r="F41" s="80">
        <f>F29</f>
        <v>3.1099999999999999E-2</v>
      </c>
    </row>
    <row r="42" spans="1:6" x14ac:dyDescent="0.2">
      <c r="A42" s="59">
        <v>28</v>
      </c>
      <c r="C42" s="70" t="s">
        <v>38</v>
      </c>
      <c r="E42" s="59" t="s">
        <v>25</v>
      </c>
      <c r="F42" s="81">
        <f>F38</f>
        <v>0.80210000000000004</v>
      </c>
    </row>
    <row r="43" spans="1:6" x14ac:dyDescent="0.2">
      <c r="A43" s="59">
        <v>29</v>
      </c>
      <c r="B43" s="57" t="s">
        <v>39</v>
      </c>
      <c r="C43" s="57" t="s">
        <v>40</v>
      </c>
      <c r="E43" s="59" t="s">
        <v>23</v>
      </c>
      <c r="F43" s="80">
        <f>F42*F41</f>
        <v>2.4945310000000002E-2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1.4945310000000002E-2</v>
      </c>
    </row>
    <row r="46" spans="1:6" ht="13.5" thickTop="1" x14ac:dyDescent="0.2">
      <c r="A46" s="59">
        <v>32</v>
      </c>
      <c r="C46" s="70"/>
    </row>
    <row r="47" spans="1:6" ht="64.5" customHeight="1" x14ac:dyDescent="0.2">
      <c r="A47" s="79">
        <v>33</v>
      </c>
      <c r="B47" s="226" t="s">
        <v>43</v>
      </c>
      <c r="C47" s="227"/>
      <c r="D47" s="227"/>
      <c r="E47" s="227"/>
      <c r="F47" s="228"/>
    </row>
    <row r="48" spans="1:6" x14ac:dyDescent="0.2">
      <c r="A48" s="59">
        <v>34</v>
      </c>
      <c r="C48" s="57" t="s">
        <v>44</v>
      </c>
      <c r="F48" s="80">
        <f>F45</f>
        <v>1.4945310000000002E-2</v>
      </c>
    </row>
    <row r="49" spans="1:7" x14ac:dyDescent="0.2">
      <c r="A49" s="59">
        <v>35</v>
      </c>
      <c r="C49" s="57" t="s">
        <v>45</v>
      </c>
      <c r="E49" s="59" t="s">
        <v>25</v>
      </c>
      <c r="F49" s="71">
        <f>F16</f>
        <v>5153326</v>
      </c>
    </row>
    <row r="50" spans="1:7" x14ac:dyDescent="0.2">
      <c r="A50" s="59">
        <v>36</v>
      </c>
      <c r="C50" s="57" t="s">
        <v>46</v>
      </c>
      <c r="E50" s="59" t="s">
        <v>23</v>
      </c>
      <c r="F50" s="67">
        <f>F49*F48</f>
        <v>77018.054601060008</v>
      </c>
    </row>
    <row r="51" spans="1:7" x14ac:dyDescent="0.2">
      <c r="A51" s="59">
        <v>37</v>
      </c>
    </row>
    <row r="52" spans="1:7" x14ac:dyDescent="0.2">
      <c r="A52" s="59">
        <v>38</v>
      </c>
      <c r="C52" s="57" t="s">
        <v>47</v>
      </c>
      <c r="F52" s="80">
        <f>F29</f>
        <v>3.1099999999999999E-2</v>
      </c>
    </row>
    <row r="53" spans="1:7" x14ac:dyDescent="0.2">
      <c r="A53" s="59">
        <v>39</v>
      </c>
      <c r="C53" s="57" t="s">
        <v>48</v>
      </c>
      <c r="E53" s="59" t="s">
        <v>25</v>
      </c>
      <c r="F53" s="71">
        <f>IF(D6&gt;F22, D6, F22)</f>
        <v>5338829</v>
      </c>
    </row>
    <row r="54" spans="1:7" x14ac:dyDescent="0.2">
      <c r="A54" s="59">
        <v>40</v>
      </c>
      <c r="C54" s="57" t="s">
        <v>49</v>
      </c>
      <c r="E54" s="59" t="s">
        <v>23</v>
      </c>
      <c r="F54" s="67">
        <f>F53*F52</f>
        <v>166037.58189999999</v>
      </c>
    </row>
    <row r="55" spans="1:7" x14ac:dyDescent="0.2">
      <c r="A55" s="59">
        <v>41</v>
      </c>
      <c r="F55" s="67"/>
    </row>
    <row r="56" spans="1:7" x14ac:dyDescent="0.2">
      <c r="A56" s="59">
        <v>42</v>
      </c>
      <c r="C56" s="57" t="s">
        <v>50</v>
      </c>
      <c r="F56" s="67">
        <f>F17</f>
        <v>160372</v>
      </c>
    </row>
    <row r="57" spans="1:7" x14ac:dyDescent="0.2">
      <c r="A57" s="59">
        <v>43</v>
      </c>
      <c r="C57" s="57" t="s">
        <v>51</v>
      </c>
      <c r="E57" s="59" t="s">
        <v>52</v>
      </c>
      <c r="F57" s="67">
        <f>F50</f>
        <v>77018.054601060008</v>
      </c>
    </row>
    <row r="58" spans="1:7" x14ac:dyDescent="0.2">
      <c r="A58" s="59">
        <v>44</v>
      </c>
      <c r="C58" s="57" t="s">
        <v>53</v>
      </c>
      <c r="E58" s="59" t="s">
        <v>31</v>
      </c>
      <c r="F58" s="71">
        <f>F54</f>
        <v>166037.58189999999</v>
      </c>
    </row>
    <row r="59" spans="1:7" x14ac:dyDescent="0.2">
      <c r="A59" s="59">
        <v>45</v>
      </c>
      <c r="C59" s="57" t="s">
        <v>54</v>
      </c>
      <c r="E59" s="59" t="s">
        <v>23</v>
      </c>
      <c r="F59" s="67">
        <f>F56+F57-F58</f>
        <v>71352.472701060004</v>
      </c>
    </row>
    <row r="60" spans="1:7" x14ac:dyDescent="0.2">
      <c r="A60" s="59">
        <v>46</v>
      </c>
      <c r="C60" s="57" t="s">
        <v>55</v>
      </c>
      <c r="E60" s="59" t="s">
        <v>21</v>
      </c>
      <c r="F60" s="84">
        <f>F53</f>
        <v>5338829</v>
      </c>
    </row>
    <row r="61" spans="1:7" ht="13.5" thickBot="1" x14ac:dyDescent="0.25">
      <c r="A61" s="59">
        <v>47</v>
      </c>
      <c r="C61" s="85" t="s">
        <v>56</v>
      </c>
      <c r="E61" s="59" t="s">
        <v>23</v>
      </c>
      <c r="F61" s="83">
        <f>IF(AND(D2&gt;"", D4&gt;0, D6&gt;0), IF(F60=0, 0, F59/F60), 0)</f>
        <v>1.3364817022807811E-2</v>
      </c>
    </row>
    <row r="62" spans="1:7" ht="13.5" thickTop="1" x14ac:dyDescent="0.2"/>
    <row r="63" spans="1:7" x14ac:dyDescent="0.2">
      <c r="A63" s="220">
        <f ca="1">NOW()</f>
        <v>44824.687570486109</v>
      </c>
      <c r="B63" s="220"/>
      <c r="C63" s="220"/>
      <c r="D63" s="221" t="s">
        <v>57</v>
      </c>
      <c r="E63" s="221"/>
      <c r="F63" s="221"/>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2" activePane="bottomRight" state="frozen"/>
      <selection pane="topRight" activeCell="I14" sqref="I14"/>
      <selection pane="bottomLeft" activeCell="I14" sqref="I14"/>
      <selection pane="bottomRight"/>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t="str">
        <f>+IF('Weekly OPIS Averages'!D228&gt;0,'Weekly OPIS Averages'!D228,"NA")</f>
        <v>NA</v>
      </c>
      <c r="E216" s="44" t="str">
        <f>+IF('Weekly OPIS Averages'!F228&gt;0,'Weekly OPIS Averages'!F228,"NA")</f>
        <v>NA</v>
      </c>
      <c r="G216" s="44" t="str">
        <f>+IF('Weekly OPIS Averages'!H228&gt;0,'Weekly OPIS Averages'!H228,"NA")</f>
        <v>NA</v>
      </c>
      <c r="J216" s="43">
        <v>44866</v>
      </c>
      <c r="L216" s="44" t="str">
        <f>+IF('Weekly OPIS Averages'!O228&gt;0,'Weekly OPIS Averages'!O228,"NA")</f>
        <v>NA</v>
      </c>
      <c r="N216" s="44" t="str">
        <f>+IF('Weekly OPIS Averages'!Q228&gt;0,'Weekly OPIS Averages'!Q228,"NA")</f>
        <v>NA</v>
      </c>
      <c r="P216" s="44" t="str">
        <f>+IF('Weekly OPIS Averages'!S228&gt;0,'Weekly OPIS Averages'!S228,"NA")</f>
        <v>NA</v>
      </c>
    </row>
    <row r="217" spans="1:16" x14ac:dyDescent="0.2">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7" activePane="bottomLeft" state="frozen"/>
      <selection activeCell="I14" sqref="I14"/>
      <selection pane="bottomLeft"/>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49">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49">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49">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49">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49">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124">
        <v>5.84</v>
      </c>
      <c r="F226" s="129">
        <f t="shared" si="35"/>
        <v>5.931</v>
      </c>
      <c r="G226" s="129"/>
      <c r="H226" s="129">
        <f t="shared" si="36"/>
        <v>5.8270000000000008</v>
      </c>
      <c r="I226" s="129"/>
      <c r="J226" s="129">
        <f t="shared" si="37"/>
        <v>4.6216666666666661</v>
      </c>
      <c r="K226" s="125"/>
      <c r="L226" s="126"/>
      <c r="M226" s="49">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124">
        <v>5.2350000000000003</v>
      </c>
      <c r="F227" s="129">
        <f t="shared" si="35"/>
        <v>5.5374999999999996</v>
      </c>
      <c r="G227" s="129"/>
      <c r="H227" s="129">
        <f t="shared" si="36"/>
        <v>5.6990000000000007</v>
      </c>
      <c r="I227" s="129"/>
      <c r="J227" s="129">
        <f t="shared" si="37"/>
        <v>4.7528333333333341</v>
      </c>
      <c r="K227" s="125"/>
      <c r="L227" s="126"/>
      <c r="M227" s="49">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124"/>
      <c r="F228" s="129" t="str">
        <f t="shared" si="35"/>
        <v>NA</v>
      </c>
      <c r="G228" s="129"/>
      <c r="H228" s="129" t="str">
        <f t="shared" si="36"/>
        <v>NA</v>
      </c>
      <c r="I228" s="129"/>
      <c r="J228" s="129" t="str">
        <f t="shared" si="37"/>
        <v>NA</v>
      </c>
      <c r="K228" s="125"/>
      <c r="L228" s="126"/>
      <c r="M228" s="49">
        <v>44834</v>
      </c>
      <c r="N228" s="125"/>
      <c r="O228" s="127">
        <f t="shared" si="34"/>
        <v>0</v>
      </c>
      <c r="P228" s="125"/>
      <c r="Q228" s="125" t="str">
        <f t="shared" si="38"/>
        <v>NA</v>
      </c>
      <c r="R228" s="125"/>
      <c r="S228" s="125" t="str">
        <f t="shared" si="39"/>
        <v>NA</v>
      </c>
      <c r="T228" s="125"/>
      <c r="U228" s="125" t="str">
        <f t="shared" si="40"/>
        <v>NA</v>
      </c>
      <c r="V228" s="125"/>
    </row>
    <row r="229" spans="2:22" x14ac:dyDescent="0.2">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28515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6" t="s">
        <v>81</v>
      </c>
      <c r="AA1" s="256"/>
      <c r="AB1" s="256"/>
      <c r="AC1" s="256"/>
      <c r="AD1" s="256"/>
    </row>
    <row r="2" spans="2:33" x14ac:dyDescent="0.2">
      <c r="B2" s="5" t="s">
        <v>82</v>
      </c>
      <c r="Z2" s="217"/>
      <c r="AA2" s="217"/>
      <c r="AB2" s="217"/>
      <c r="AC2" s="217"/>
      <c r="AD2" s="217"/>
    </row>
    <row r="3" spans="2:33" x14ac:dyDescent="0.2">
      <c r="B3" s="5" t="s">
        <v>81</v>
      </c>
      <c r="Z3" s="256" t="s">
        <v>83</v>
      </c>
      <c r="AA3" s="256"/>
      <c r="AB3" s="256"/>
      <c r="AC3" s="256"/>
      <c r="AD3" s="256"/>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2" t="s">
        <v>92</v>
      </c>
      <c r="M12" s="252"/>
      <c r="N12" s="252"/>
      <c r="P12" s="252" t="s">
        <v>93</v>
      </c>
      <c r="Q12" s="252"/>
      <c r="R12" s="253"/>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28515625" style="139" bestFit="1" customWidth="1"/>
    <col min="8" max="8" width="23.28515625" style="139" bestFit="1" customWidth="1"/>
    <col min="9" max="9" width="15.5703125" style="171" bestFit="1" customWidth="1"/>
    <col min="10" max="10" width="18.5703125" style="167" bestFit="1" customWidth="1"/>
    <col min="11" max="11" width="17.28515625" style="136" bestFit="1" customWidth="1"/>
    <col min="12" max="12" width="24.28515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45" x14ac:dyDescent="0.2">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75" x14ac:dyDescent="0.25">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
      <c r="B77" s="140"/>
      <c r="C77" s="257" t="s">
        <v>288</v>
      </c>
      <c r="D77" s="258"/>
      <c r="E77" s="173"/>
      <c r="F77" s="143"/>
      <c r="G77" s="144"/>
      <c r="H77" s="144"/>
      <c r="K77" s="167"/>
      <c r="M77" s="136"/>
    </row>
    <row r="78" spans="1:17" x14ac:dyDescent="0.2">
      <c r="B78" s="140"/>
      <c r="C78" s="259" t="s">
        <v>289</v>
      </c>
      <c r="D78" s="260"/>
      <c r="E78" s="173"/>
      <c r="F78" s="143"/>
      <c r="G78" s="144"/>
      <c r="H78" s="144"/>
      <c r="K78" s="167"/>
      <c r="M78" s="136"/>
    </row>
    <row r="79" spans="1:17" x14ac:dyDescent="0.2">
      <c r="B79" s="140"/>
      <c r="C79" s="261" t="s">
        <v>290</v>
      </c>
      <c r="D79" s="262"/>
      <c r="E79" s="173"/>
      <c r="F79" s="143"/>
      <c r="G79" s="144"/>
      <c r="H79" s="144"/>
      <c r="K79" s="167"/>
      <c r="L79" s="174">
        <f>+M76-K76</f>
        <v>999793</v>
      </c>
      <c r="M79" s="136">
        <f t="shared" si="2"/>
        <v>999793</v>
      </c>
    </row>
    <row r="80" spans="1:17" ht="15.75" thickBot="1" x14ac:dyDescent="0.25">
      <c r="B80" s="140"/>
      <c r="C80" s="263" t="s">
        <v>291</v>
      </c>
      <c r="D80" s="264"/>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279FDEC6035D94D921E9902554AB2E8" ma:contentTypeVersion="20" ma:contentTypeDescription="" ma:contentTypeScope="" ma:versionID="9ab53436dd59b1795cc00c694b4c54d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2022-09-20T07:00:00+00:00</OpenedDate>
    <SignificantOrder xmlns="dc463f71-b30c-4ab2-9473-d307f9d35888">false</SignificantOrder>
    <Date1 xmlns="dc463f71-b30c-4ab2-9473-d307f9d35888">2022-09-20T07:00:00+00:00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220720</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9B29DFB5-9055-4C57-9D61-6CADCA8AF6EC}"/>
</file>

<file path=customXml/itemProps4.xml><?xml version="1.0" encoding="utf-8"?>
<ds:datastoreItem xmlns:ds="http://schemas.openxmlformats.org/officeDocument/2006/customXml" ds:itemID="{B6B2804F-7087-4502-B18E-BD10B457D0B6}"/>
</file>

<file path=customXml/itemProps5.xml><?xml version="1.0" encoding="utf-8"?>
<ds:datastoreItem xmlns:ds="http://schemas.openxmlformats.org/officeDocument/2006/customXml" ds:itemID="{A711FABE-43E6-4FBA-91EB-F337052381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2022-09-20T23:29:42Z</cp:lastPrinted>
  <dcterms:created xsi:type="dcterms:W3CDTF">2005-10-11T17:22:03Z</dcterms:created>
  <dcterms:modified xsi:type="dcterms:W3CDTF">2022-09-20T23:30:06Z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0x0101006E56B4D1795A2E4DB2F0B01679ED314A00E279FDEC6035D94D921E9902554AB2E8</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