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<sst xmlns="http://schemas.openxmlformats.org/spreadsheetml/2006/main" count="43" uniqueCount="20">
  <si>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NOOKSACK VALLEY DISPOSAL</t>
  </si>
  <si>
    <t>CUSTOMERS</t>
  </si>
  <si>
    <t xml:space="preserve"> </t>
  </si>
  <si>
    <t>EFFECT</t>
  </si>
  <si>
    <t xml:space="preserve">EXPECTED </t>
  </si>
  <si>
    <t xml:space="preserve">COMMODITY </t>
  </si>
  <si>
    <t>ACTUAL</t>
  </si>
  <si>
    <t>DIFFERENCE</t>
  </si>
  <si>
    <t>BETWEEN</t>
  </si>
  <si>
    <t>TOTALS</t>
  </si>
  <si>
    <t>ACTUAL/EXP</t>
  </si>
  <si>
    <t>Deferred Adjustment per customer per month</t>
  </si>
  <si>
    <t>LAST TWELVE MONTHS CUSTOMERS</t>
  </si>
  <si>
    <t>CREDIT OR</t>
  </si>
  <si>
    <t>(DEBIT) IN</t>
  </si>
  <si>
    <t>RECYCLING CREDIT - OVER REFUND</t>
  </si>
  <si>
    <t>REV./COST</t>
  </si>
  <si>
    <t>LAST TWELVE MONTHS COMMODITY REVENUE (COST)</t>
  </si>
  <si>
    <t>Estimated Commodity Revenue (Cost) per customer per month</t>
  </si>
  <si>
    <t>NEW COMMODITY CREDIT (DEBIT)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</si>
</sst>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.000_);_(&quot;$&quot;* \(#,##0.000\);_(&quot;$&quot;* &quot;-&quot;???_);_(@_)"/>
    <numFmt numFmtId="166" formatCode="#,##0.000_);\(#,##0.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.00000_);_(&quot;$&quot;* \(#,##0.00000\);_(&quot;$&quot;* &quot;-&quot;??_);_(@_)"/>
    <numFmt numFmtId="175" formatCode="_(* #,##0.0000_);_(* \(#,##0.0000\);_(* &quot;-&quot;????_);_(@_)"/>
    <numFmt numFmtId="176" formatCode="0.000"/>
    <numFmt numFmtId="177" formatCode="0.0000"/>
    <numFmt numFmtId="178" formatCode="0.0000_);\(0.0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 horizontal="center"/>
    </xf>
    <xf numFmtId="15" fontId="0" fillId="0" borderId="0" xfId="0" applyNumberFormat="1" applyAlignment="1" quotePrefix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4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0">
      <selection activeCell="A3" sqref="A3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0.421875" style="0" customWidth="1"/>
    <col min="4" max="4" width="13.421875" style="0" customWidth="1"/>
    <col min="5" max="5" width="14.00390625" style="0" customWidth="1"/>
    <col min="6" max="6" width="12.8515625" style="0" customWidth="1"/>
    <col min="7" max="7" width="11.421875" style="0" customWidth="1"/>
  </cols>
  <sheetData>
    <row r="1" ht="12.75">
      <c r="A1" t="s">
        <v>0</v>
      </c>
    </row>
    <row r="2" ht="12.75">
      <c r="A2" s="9">
        <v>44483</v>
      </c>
    </row>
    <row r="3" ht="12.75">
      <c r="A3" t="s">
        <v>15</v>
      </c>
    </row>
    <row r="7" spans="3:6" ht="12.75">
      <c r="C7" t="s">
        <v>13</v>
      </c>
      <c r="D7" s="4" t="s">
        <v>4</v>
      </c>
      <c r="E7" s="4" t="s">
        <v>6</v>
      </c>
      <c r="F7" t="s">
        <v>7</v>
      </c>
    </row>
    <row r="8" spans="2:6" ht="12.75">
      <c r="B8" s="4" t="s">
        <v>2</v>
      </c>
      <c r="C8" s="4" t="s">
        <v>14</v>
      </c>
      <c r="D8" s="4" t="s">
        <v>5</v>
      </c>
      <c r="E8" s="4" t="s">
        <v>5</v>
      </c>
      <c r="F8" s="4" t="s">
        <v>8</v>
      </c>
    </row>
    <row r="9" spans="2:6" ht="12.75">
      <c r="B9" s="4" t="s">
        <v>1</v>
      </c>
      <c r="C9" s="4" t="s">
        <v>3</v>
      </c>
      <c r="D9" s="4" t="s">
        <v>16</v>
      </c>
      <c r="E9" s="4" t="s">
        <v>16</v>
      </c>
      <c r="F9" s="4" t="s">
        <v>10</v>
      </c>
    </row>
    <row r="10" spans="2:4" ht="12.75">
      <c r="B10" s="4"/>
      <c r="C10" s="4"/>
      <c r="D10" s="4"/>
    </row>
    <row r="11" spans="1:6" ht="12.75">
      <c r="A11" s="1">
        <v>44075</v>
      </c>
      <c r="B11" s="7">
        <v>2507</v>
      </c>
      <c r="C11" s="15">
        <v>-0.4756</v>
      </c>
      <c r="D11" s="3">
        <f>B11*C11</f>
        <v>-1192.3292000000001</v>
      </c>
      <c r="E11" s="2">
        <v>-1678.82</v>
      </c>
      <c r="F11" s="3">
        <f>E11-D11</f>
        <v>-486.4907999999998</v>
      </c>
    </row>
    <row r="12" spans="1:6" ht="12.75">
      <c r="A12" s="1">
        <f aca="true" t="shared" si="0" ref="A12:A22">A11+30</f>
        <v>44105</v>
      </c>
      <c r="B12" s="7">
        <v>2519</v>
      </c>
      <c r="C12" s="15">
        <v>-0.4756</v>
      </c>
      <c r="D12" s="3">
        <f>B12*C12</f>
        <v>-1198.0364</v>
      </c>
      <c r="E12" s="2">
        <v>-1766.59</v>
      </c>
      <c r="F12" s="3">
        <f aca="true" t="shared" si="1" ref="F12:F22">E12-D12</f>
        <v>-568.5536</v>
      </c>
    </row>
    <row r="13" spans="1:6" ht="12.75">
      <c r="A13" s="1">
        <f>A12+31</f>
        <v>44136</v>
      </c>
      <c r="B13" s="7">
        <v>2522</v>
      </c>
      <c r="C13" s="15">
        <v>-0.4756</v>
      </c>
      <c r="D13" s="3">
        <f>B13*C13</f>
        <v>-1199.4632000000001</v>
      </c>
      <c r="E13" s="2">
        <v>-2273.83</v>
      </c>
      <c r="F13" s="3">
        <f t="shared" si="1"/>
        <v>-1074.3667999999998</v>
      </c>
    </row>
    <row r="14" spans="1:6" ht="12.75">
      <c r="A14" s="1">
        <f t="shared" si="0"/>
        <v>44166</v>
      </c>
      <c r="B14" s="7">
        <v>2505</v>
      </c>
      <c r="C14" s="15">
        <v>-0.7417</v>
      </c>
      <c r="D14" s="3">
        <f>B14*C14</f>
        <v>-1857.9585</v>
      </c>
      <c r="E14" s="2">
        <v>-1670.57</v>
      </c>
      <c r="F14" s="3">
        <f t="shared" si="1"/>
        <v>187.38850000000002</v>
      </c>
    </row>
    <row r="15" spans="1:6" ht="12.75">
      <c r="A15" s="1">
        <f>A14+31</f>
        <v>44197</v>
      </c>
      <c r="B15" s="7">
        <v>2501</v>
      </c>
      <c r="C15" s="15">
        <v>-0.7417</v>
      </c>
      <c r="D15" s="3">
        <f aca="true" t="shared" si="2" ref="D15:D22">B15*C15</f>
        <v>-1854.9917</v>
      </c>
      <c r="E15" s="2">
        <v>-1187.7</v>
      </c>
      <c r="F15" s="3">
        <f t="shared" si="1"/>
        <v>667.2917</v>
      </c>
    </row>
    <row r="16" spans="1:6" ht="12.75">
      <c r="A16" s="1">
        <f>A15+31</f>
        <v>44228</v>
      </c>
      <c r="B16" s="7">
        <v>2506</v>
      </c>
      <c r="C16" s="15">
        <v>-0.7417</v>
      </c>
      <c r="D16" s="3">
        <f t="shared" si="2"/>
        <v>-1858.7002</v>
      </c>
      <c r="E16" s="2">
        <v>-1609.5</v>
      </c>
      <c r="F16" s="3">
        <f t="shared" si="1"/>
        <v>249.2002</v>
      </c>
    </row>
    <row r="17" spans="1:6" ht="12.75">
      <c r="A17" s="1">
        <f t="shared" si="0"/>
        <v>44258</v>
      </c>
      <c r="B17" s="7">
        <v>2510</v>
      </c>
      <c r="C17" s="15">
        <v>-0.7417</v>
      </c>
      <c r="D17" s="3">
        <f t="shared" si="2"/>
        <v>-1861.6670000000001</v>
      </c>
      <c r="E17" s="2">
        <v>-1563.72</v>
      </c>
      <c r="F17" s="3">
        <f t="shared" si="1"/>
        <v>297.9470000000001</v>
      </c>
    </row>
    <row r="18" spans="1:6" ht="12.75">
      <c r="A18" s="1">
        <f t="shared" si="0"/>
        <v>44288</v>
      </c>
      <c r="B18" s="7">
        <v>2502</v>
      </c>
      <c r="C18" s="15">
        <v>-0.7417</v>
      </c>
      <c r="D18" s="3">
        <f t="shared" si="2"/>
        <v>-1855.7334</v>
      </c>
      <c r="E18" s="2">
        <v>-927.98</v>
      </c>
      <c r="F18" s="3">
        <f t="shared" si="1"/>
        <v>927.7534</v>
      </c>
    </row>
    <row r="19" spans="1:6" ht="12.75">
      <c r="A19" s="1">
        <f t="shared" si="0"/>
        <v>44318</v>
      </c>
      <c r="B19" s="7">
        <v>2503</v>
      </c>
      <c r="C19" s="15">
        <v>-0.7417</v>
      </c>
      <c r="D19" s="3">
        <f t="shared" si="2"/>
        <v>-1856.4751</v>
      </c>
      <c r="E19" s="2">
        <v>-983.96</v>
      </c>
      <c r="F19" s="3">
        <f t="shared" si="1"/>
        <v>872.5151000000001</v>
      </c>
    </row>
    <row r="20" spans="1:6" ht="12.75">
      <c r="A20" s="14">
        <f>A19+31</f>
        <v>44349</v>
      </c>
      <c r="B20" s="7">
        <v>2538</v>
      </c>
      <c r="C20" s="15">
        <v>-0.7417</v>
      </c>
      <c r="D20" s="3">
        <f t="shared" si="2"/>
        <v>-1882.4346</v>
      </c>
      <c r="E20" s="2">
        <v>-675.65</v>
      </c>
      <c r="F20" s="3">
        <f t="shared" si="1"/>
        <v>1206.7846</v>
      </c>
    </row>
    <row r="21" spans="1:6" ht="12.75">
      <c r="A21" s="1">
        <f>A20+31</f>
        <v>44380</v>
      </c>
      <c r="B21" s="7">
        <v>2542</v>
      </c>
      <c r="C21" s="15">
        <v>-0.7417</v>
      </c>
      <c r="D21" s="3">
        <f t="shared" si="2"/>
        <v>-1885.4014</v>
      </c>
      <c r="E21" s="2">
        <v>-267.04</v>
      </c>
      <c r="F21" s="3">
        <f t="shared" si="1"/>
        <v>1618.3614</v>
      </c>
    </row>
    <row r="22" spans="1:6" ht="12.75">
      <c r="A22" s="1">
        <f t="shared" si="0"/>
        <v>44410</v>
      </c>
      <c r="B22" s="7">
        <v>2584</v>
      </c>
      <c r="C22" s="15">
        <v>-0.7417</v>
      </c>
      <c r="D22" s="3">
        <f t="shared" si="2"/>
        <v>-1916.5528000000002</v>
      </c>
      <c r="E22" s="2">
        <v>-117.14</v>
      </c>
      <c r="F22" s="3">
        <f t="shared" si="1"/>
        <v>1799.4128</v>
      </c>
    </row>
    <row r="23" spans="1:6" ht="12.75">
      <c r="A23" s="1"/>
      <c r="B23" s="7"/>
      <c r="D23" s="3"/>
      <c r="F23" s="3"/>
    </row>
    <row r="24" spans="1:6" ht="12.75">
      <c r="A24" s="1"/>
      <c r="B24" s="7"/>
      <c r="D24" s="3"/>
      <c r="F24" s="3"/>
    </row>
    <row r="25" spans="1:6" ht="12.75">
      <c r="A25" s="1"/>
      <c r="B25" s="7"/>
      <c r="D25" s="3"/>
      <c r="F25" s="3"/>
    </row>
    <row r="26" spans="1:6" ht="12.75">
      <c r="A26" s="1"/>
      <c r="B26" s="7"/>
      <c r="D26" s="3"/>
      <c r="F26" s="3"/>
    </row>
    <row r="27" spans="1:6" ht="12.75">
      <c r="A27" s="1"/>
      <c r="B27" s="7"/>
      <c r="D27" s="3"/>
      <c r="F27" s="3"/>
    </row>
    <row r="28" ht="12.75">
      <c r="A28" s="1"/>
    </row>
    <row r="29" spans="1:7" ht="12.75">
      <c r="A29" s="1" t="s">
        <v>9</v>
      </c>
      <c r="D29" s="3">
        <f>SUM(D11:D27)</f>
        <v>-20419.7435</v>
      </c>
      <c r="E29" s="3">
        <f>SUM(E11:E27)</f>
        <v>-14722.499999999998</v>
      </c>
      <c r="F29" s="3">
        <f>SUM(F11:F27)</f>
        <v>5697.2435000000005</v>
      </c>
      <c r="G29" s="3" t="s">
        <v>2</v>
      </c>
    </row>
    <row r="30" ht="12.75">
      <c r="A30" s="1"/>
    </row>
    <row r="31" ht="12.75">
      <c r="A31" s="1"/>
    </row>
    <row r="32" spans="1:7" ht="12.75">
      <c r="A32" s="1"/>
      <c r="D32" t="s">
        <v>11</v>
      </c>
      <c r="G32" s="11">
        <f>F29/(E37)</f>
        <v>0.1884071397863686</v>
      </c>
    </row>
    <row r="33" ht="12.75">
      <c r="A33" s="1"/>
    </row>
    <row r="34" ht="12.75">
      <c r="A34" s="1"/>
    </row>
    <row r="35" spans="1:5" ht="12.75">
      <c r="A35" s="14" t="s">
        <v>17</v>
      </c>
      <c r="E35" s="2">
        <f>SUM(E11:E22)</f>
        <v>-14722.499999999998</v>
      </c>
    </row>
    <row r="36" spans="1:4" ht="12.75">
      <c r="A36" s="1"/>
      <c r="C36" t="s">
        <v>2</v>
      </c>
      <c r="D36" s="3" t="s">
        <v>2</v>
      </c>
    </row>
    <row r="37" spans="1:5" ht="12.75">
      <c r="A37" t="s">
        <v>12</v>
      </c>
      <c r="E37" s="12">
        <f>SUM(B11:B22)</f>
        <v>30239</v>
      </c>
    </row>
    <row r="39" spans="3:7" ht="12.75">
      <c r="C39" s="16" t="s">
        <v>18</v>
      </c>
      <c r="G39" s="10">
        <f>E35/E37</f>
        <v>-0.486871258970204</v>
      </c>
    </row>
    <row r="40" ht="12.75">
      <c r="G40" s="2"/>
    </row>
    <row r="41" spans="1:5" ht="12.75">
      <c r="A41" s="4" t="s">
        <v>2</v>
      </c>
      <c r="B41" s="4" t="s">
        <v>2</v>
      </c>
      <c r="C41" s="6" t="s">
        <v>2</v>
      </c>
      <c r="D41" s="4" t="s">
        <v>2</v>
      </c>
      <c r="E41" t="s">
        <v>2</v>
      </c>
    </row>
    <row r="42" spans="1:7" ht="12.75">
      <c r="A42" s="4" t="s">
        <v>2</v>
      </c>
      <c r="B42" s="4" t="s">
        <v>2</v>
      </c>
      <c r="C42" s="6" t="s">
        <v>2</v>
      </c>
      <c r="D42" s="16" t="s">
        <v>19</v>
      </c>
      <c r="G42" s="13">
        <f>G32+G39</f>
        <v>-0.2984641191838354</v>
      </c>
    </row>
    <row r="43" spans="1:5" ht="12.75">
      <c r="A43" s="4" t="s">
        <v>2</v>
      </c>
      <c r="B43" s="4" t="s">
        <v>2</v>
      </c>
      <c r="C43" s="6" t="s">
        <v>2</v>
      </c>
      <c r="D43" t="s">
        <v>2</v>
      </c>
      <c r="E43" t="s">
        <v>2</v>
      </c>
    </row>
    <row r="44" spans="2:5" ht="12.75">
      <c r="B44" s="4" t="s">
        <v>2</v>
      </c>
      <c r="C44" s="8" t="s">
        <v>2</v>
      </c>
      <c r="D44" s="3" t="s">
        <v>2</v>
      </c>
      <c r="E44" s="2" t="s">
        <v>2</v>
      </c>
    </row>
    <row r="61" ht="13.5" thickBot="1"/>
    <row r="62" ht="13.5" thickBot="1">
      <c r="A62" s="5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2020-10-12T21:59:35Z</cp:lastPrinted>
  <dcterms:created xsi:type="dcterms:W3CDTF">2000-10-06T20:36:41Z</dcterms:created>
  <dcterms:modified xsi:type="dcterms:W3CDTF">2021-10-14T20:47:39Z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210797</vt:lpwstr>
  </property>
  <property fmtid="{D5CDD505-2E9C-101B-9397-08002B2CF9AE}" pid="10" name="Dat">
    <vt:lpwstr>2021-10-14T00:00:00Z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2021-10-14T00:00:00Z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