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27555" windowHeight="110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 concurrentManualCount="4"/>
</workbook>
</file>

<file path=xl/calcChain.xml><?xml version="1.0" encoding="utf-8"?>
<calcChain xmlns="http://schemas.openxmlformats.org/spreadsheetml/2006/main">
  <c r="D14" i="1" l="1"/>
  <c r="D13" i="1"/>
  <c r="D12" i="1"/>
  <c r="D11" i="1"/>
  <c r="E12" i="1"/>
  <c r="F12" i="1" s="1"/>
  <c r="E13" i="1"/>
  <c r="F13" i="1" s="1"/>
  <c r="H13" i="1" s="1"/>
  <c r="E14" i="1"/>
  <c r="E11" i="1"/>
  <c r="F11" i="1" s="1"/>
  <c r="B6" i="1"/>
  <c r="B7" i="1"/>
  <c r="B5" i="1"/>
  <c r="H12" i="1" l="1"/>
  <c r="H11" i="1"/>
  <c r="G13" i="1"/>
  <c r="F14" i="1" l="1"/>
  <c r="H14" i="1" s="1"/>
  <c r="G12" i="1"/>
  <c r="G11" i="1"/>
  <c r="G14" i="1" l="1"/>
</calcChain>
</file>

<file path=xl/sharedStrings.xml><?xml version="1.0" encoding="utf-8"?>
<sst xmlns="http://schemas.openxmlformats.org/spreadsheetml/2006/main" count="16" uniqueCount="13">
  <si>
    <t>New 6-Yard Rate Request</t>
  </si>
  <si>
    <t>Current Rates</t>
  </si>
  <si>
    <t>2 yard</t>
  </si>
  <si>
    <t>3 yard</t>
  </si>
  <si>
    <t>4 yard</t>
  </si>
  <si>
    <t>Disposal Component</t>
  </si>
  <si>
    <t>Service Component</t>
  </si>
  <si>
    <t>6 yard</t>
  </si>
  <si>
    <t>Pierce County Refuse - G-98</t>
  </si>
  <si>
    <t>Factor % (From TG-170024)</t>
  </si>
  <si>
    <t>Meeks Tons (From TG-170024)</t>
  </si>
  <si>
    <t>Cost per Lb (From TG-170024)</t>
  </si>
  <si>
    <t>Total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</si>
</sst>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00_);_(* \(#,##0.00000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0">
    <xf numFmtId="0" fontId="0" fillId="0" borderId="0" xfId="0"/>
    <xf numFmtId="44" fontId="0" fillId="0" borderId="0" xfId="2" applyFont="1" applyFill="1" applyBorder="1"/>
    <xf numFmtId="9" fontId="0" fillId="0" borderId="0" xfId="3" applyFont="1" applyFill="1" applyBorder="1"/>
    <xf numFmtId="0" fontId="0" fillId="0" borderId="0" xfId="0" applyFont="1" applyFill="1" applyBorder="1"/>
    <xf numFmtId="0" fontId="5" fillId="0" borderId="0" xfId="4" applyFont="1" applyBorder="1" applyAlignment="1">
      <alignment horizontal="right"/>
    </xf>
    <xf numFmtId="164" fontId="0" fillId="0" borderId="0" xfId="1" applyNumberFormat="1" applyFont="1" applyFill="1" applyBorder="1"/>
    <xf numFmtId="44" fontId="0" fillId="0" borderId="0" xfId="0" applyNumberFormat="1" applyFont="1" applyFill="1" applyBorder="1"/>
    <xf numFmtId="10" fontId="0" fillId="0" borderId="0" xfId="3" applyNumberFormat="1" applyFont="1" applyFill="1" applyBorder="1"/>
    <xf numFmtId="44" fontId="2" fillId="2" borderId="0" xfId="0" applyNumberFormat="1" applyFont="1" applyFill="1" applyBorder="1"/>
    <xf numFmtId="165" fontId="0" fillId="0" borderId="0" xfId="1" applyNumberFormat="1" applyFont="1" applyFill="1" applyBorder="1"/>
    <xf numFmtId="0" fontId="0" fillId="0" borderId="0" xfId="0" applyBorder="1"/>
    <xf numFmtId="0" fontId="2" fillId="0" borderId="0" xfId="0" applyFont="1" applyBorder="1"/>
    <xf numFmtId="44" fontId="2" fillId="0" borderId="0" xfId="2" applyFont="1" applyFill="1" applyBorder="1"/>
    <xf numFmtId="4" fontId="0" fillId="0" borderId="0" xfId="0" applyNumberFormat="1"/>
    <xf numFmtId="44" fontId="3" fillId="0" borderId="0" xfId="2" applyFont="1" applyFill="1" applyBorder="1" applyAlignment="1">
      <alignment horizontal="center"/>
    </xf>
    <xf numFmtId="10" fontId="0" fillId="0" borderId="0" xfId="0" applyNumberFormat="1"/>
    <xf numFmtId="43" fontId="0" fillId="0" borderId="0" xfId="1" applyFont="1"/>
    <xf numFmtId="44" fontId="2" fillId="0" borderId="1" xfId="2" applyFont="1" applyFill="1" applyBorder="1" applyAlignment="1">
      <alignment horizontal="center" wrapText="1"/>
    </xf>
    <xf numFmtId="9" fontId="2" fillId="0" borderId="1" xfId="3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</cellXfs>
  <cellStyles count="5">
    <cellStyle name="Comma" xfId="1" builtinId="3"/>
    <cellStyle name="Currency" xfId="2" builtinId="4"/>
    <cellStyle name="Normal" xfId="0" builtinId="0"/>
    <cellStyle name="Normal_PCR Rate Schedule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%20YD%20Rate%20Cal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Disposal Calc"/>
      <sheetName val="Rate Sheet"/>
      <sheetName val="2180 (Reg.) - Price Out "/>
      <sheetName val="PCR Disposal"/>
      <sheetName val="EQR Disposal"/>
    </sheetNames>
    <sheetDataSet>
      <sheetData sheetId="0"/>
      <sheetData sheetId="1"/>
      <sheetData sheetId="2">
        <row r="159">
          <cell r="E159">
            <v>99.14</v>
          </cell>
        </row>
        <row r="160">
          <cell r="E160">
            <v>139.03</v>
          </cell>
        </row>
        <row r="161">
          <cell r="E161">
            <v>183.29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L26" sqref="L26"/>
    </sheetView>
  </sheetViews>
  <sheetFormatPr defaultRowHeight="15" x14ac:dyDescent="0.25"/>
  <cols>
    <col min="2" max="2" width="11" customWidth="1"/>
    <col min="3" max="3" width="12.42578125" customWidth="1"/>
    <col min="4" max="4" width="12.5703125" customWidth="1"/>
    <col min="5" max="5" width="12" customWidth="1"/>
    <col min="6" max="6" width="11.42578125" customWidth="1"/>
  </cols>
  <sheetData>
    <row r="1" spans="1:8" x14ac:dyDescent="0.25">
      <c r="A1" s="11" t="s">
        <v>8</v>
      </c>
      <c r="B1" s="10"/>
      <c r="C1" s="10"/>
      <c r="D1" s="10"/>
      <c r="E1" s="10"/>
      <c r="F1" s="10"/>
      <c r="G1" s="10"/>
      <c r="H1" s="10"/>
    </row>
    <row r="2" spans="1:8" x14ac:dyDescent="0.25">
      <c r="A2" s="12" t="s">
        <v>0</v>
      </c>
      <c r="C2" s="2"/>
      <c r="D2" s="3"/>
      <c r="E2" s="3"/>
      <c r="F2" s="3"/>
      <c r="G2" s="3"/>
      <c r="H2" s="3"/>
    </row>
    <row r="3" spans="1:8" x14ac:dyDescent="0.25">
      <c r="A3" s="6"/>
      <c r="B3" s="1"/>
      <c r="C3" s="2"/>
      <c r="D3" s="3"/>
      <c r="E3" s="3"/>
      <c r="F3" s="3"/>
      <c r="G3" s="3"/>
      <c r="H3" s="3"/>
    </row>
    <row r="4" spans="1:8" ht="17.25" x14ac:dyDescent="0.4">
      <c r="A4" s="14" t="s">
        <v>1</v>
      </c>
      <c r="B4" s="14"/>
      <c r="C4" s="2"/>
      <c r="D4" s="3"/>
      <c r="E4" s="3"/>
      <c r="F4" s="3"/>
      <c r="G4" s="3"/>
      <c r="H4" s="3"/>
    </row>
    <row r="5" spans="1:8" x14ac:dyDescent="0.25">
      <c r="A5" s="4" t="s">
        <v>2</v>
      </c>
      <c r="B5" s="13">
        <f>'[1]Rate Sheet'!E159</f>
        <v>99.14</v>
      </c>
      <c r="C5" s="1"/>
      <c r="D5" s="3"/>
      <c r="E5" s="3"/>
      <c r="F5" s="3"/>
      <c r="G5" s="3"/>
      <c r="H5" s="3"/>
    </row>
    <row r="6" spans="1:8" x14ac:dyDescent="0.25">
      <c r="A6" s="4" t="s">
        <v>3</v>
      </c>
      <c r="B6" s="13">
        <f>'[1]Rate Sheet'!E160</f>
        <v>139.03</v>
      </c>
      <c r="C6" s="1"/>
      <c r="D6" s="3"/>
      <c r="E6" s="3"/>
      <c r="F6" s="3"/>
      <c r="G6" s="3"/>
      <c r="H6" s="3"/>
    </row>
    <row r="7" spans="1:8" x14ac:dyDescent="0.25">
      <c r="A7" s="4" t="s">
        <v>4</v>
      </c>
      <c r="B7" s="13">
        <f>'[1]Rate Sheet'!E161</f>
        <v>183.29</v>
      </c>
      <c r="C7" s="1"/>
      <c r="D7" s="3"/>
      <c r="E7" s="3"/>
      <c r="F7" s="3"/>
      <c r="G7" s="3"/>
      <c r="H7" s="3"/>
    </row>
    <row r="8" spans="1:8" x14ac:dyDescent="0.25">
      <c r="A8" s="6"/>
      <c r="B8" s="1"/>
      <c r="C8" s="2"/>
      <c r="D8" s="3"/>
      <c r="E8" s="3"/>
      <c r="F8" s="3"/>
      <c r="G8" s="3"/>
      <c r="H8" s="3"/>
    </row>
    <row r="9" spans="1:8" x14ac:dyDescent="0.25">
      <c r="A9" s="6"/>
      <c r="B9" s="1"/>
      <c r="C9" s="2"/>
      <c r="D9" s="3"/>
      <c r="E9" s="3"/>
      <c r="F9" s="3"/>
      <c r="G9" s="3"/>
      <c r="H9" s="3"/>
    </row>
    <row r="10" spans="1:8" ht="45" x14ac:dyDescent="0.25">
      <c r="A10" s="6"/>
      <c r="B10" s="17" t="s">
        <v>10</v>
      </c>
      <c r="C10" s="18" t="s">
        <v>9</v>
      </c>
      <c r="D10" s="18" t="s">
        <v>11</v>
      </c>
      <c r="E10" s="18" t="s">
        <v>5</v>
      </c>
      <c r="F10" s="19" t="s">
        <v>6</v>
      </c>
      <c r="G10" s="19" t="s">
        <v>12</v>
      </c>
      <c r="H10" s="3"/>
    </row>
    <row r="11" spans="1:8" x14ac:dyDescent="0.25">
      <c r="A11" s="4" t="s">
        <v>2</v>
      </c>
      <c r="B11" s="5">
        <v>892</v>
      </c>
      <c r="C11" s="15">
        <v>0.82396086759316045</v>
      </c>
      <c r="D11" s="16">
        <f>153.48/2000/0.980725</f>
        <v>7.8248234724311083E-2</v>
      </c>
      <c r="E11" s="6">
        <f>(B11*C11*D11)</f>
        <v>57.510347167000347</v>
      </c>
      <c r="F11" s="6">
        <f>B5-E11</f>
        <v>41.629652832999653</v>
      </c>
      <c r="G11" s="6">
        <f>E11+F11</f>
        <v>99.14</v>
      </c>
      <c r="H11" s="7">
        <f>F11/E11</f>
        <v>0.72386370251103094</v>
      </c>
    </row>
    <row r="12" spans="1:8" x14ac:dyDescent="0.25">
      <c r="A12" s="4" t="s">
        <v>3</v>
      </c>
      <c r="B12" s="5">
        <v>1301</v>
      </c>
      <c r="C12" s="15">
        <v>0.82396086759316045</v>
      </c>
      <c r="D12" s="16">
        <f>153.48/2000/0.980725</f>
        <v>7.8248234724311083E-2</v>
      </c>
      <c r="E12" s="6">
        <f t="shared" ref="E12:E14" si="0">(B12*C12*D12)</f>
        <v>83.880001865770694</v>
      </c>
      <c r="F12" s="6">
        <f t="shared" ref="F12:F13" si="1">B6-E12</f>
        <v>55.149998134229307</v>
      </c>
      <c r="G12" s="6">
        <f t="shared" ref="G12:G14" si="2">E12+F12</f>
        <v>139.03</v>
      </c>
      <c r="H12" s="7">
        <f>F12/E12</f>
        <v>0.65748684915962818</v>
      </c>
    </row>
    <row r="13" spans="1:8" x14ac:dyDescent="0.25">
      <c r="A13" s="4" t="s">
        <v>4</v>
      </c>
      <c r="B13" s="5">
        <v>1686</v>
      </c>
      <c r="C13" s="15">
        <v>0.82396086759316045</v>
      </c>
      <c r="D13" s="16">
        <f>153.48/2000/0.980725</f>
        <v>7.8248234724311083E-2</v>
      </c>
      <c r="E13" s="6">
        <f t="shared" si="0"/>
        <v>108.7022929636352</v>
      </c>
      <c r="F13" s="6">
        <f t="shared" si="1"/>
        <v>74.58770703636479</v>
      </c>
      <c r="G13" s="6">
        <f t="shared" si="2"/>
        <v>183.29</v>
      </c>
      <c r="H13" s="7">
        <f>F13/E13</f>
        <v>0.68616498330276288</v>
      </c>
    </row>
    <row r="14" spans="1:8" x14ac:dyDescent="0.25">
      <c r="A14" s="4" t="s">
        <v>7</v>
      </c>
      <c r="B14" s="5">
        <v>2310</v>
      </c>
      <c r="C14" s="15">
        <v>0.82396086759316045</v>
      </c>
      <c r="D14" s="16">
        <f>153.48/2000/0.980725</f>
        <v>7.8248234724311083E-2</v>
      </c>
      <c r="E14" s="6">
        <f t="shared" si="0"/>
        <v>148.93374658718702</v>
      </c>
      <c r="F14" s="6">
        <f>E14*AVERAGE(H11:H13)</f>
        <v>102.64094491693469</v>
      </c>
      <c r="G14" s="8">
        <f t="shared" si="2"/>
        <v>251.57469150412169</v>
      </c>
      <c r="H14" s="7">
        <f>F14/E14</f>
        <v>0.6891718449911407</v>
      </c>
    </row>
    <row r="15" spans="1:8" x14ac:dyDescent="0.25">
      <c r="A15" s="6"/>
      <c r="B15" s="9"/>
      <c r="C15" s="6"/>
      <c r="D15" s="6"/>
      <c r="E15" s="3"/>
      <c r="F15" s="3"/>
      <c r="G15" s="3"/>
      <c r="H15" s="3"/>
    </row>
    <row r="16" spans="1:8" x14ac:dyDescent="0.25">
      <c r="A16" s="6"/>
      <c r="B16" s="9"/>
      <c r="C16" s="6"/>
      <c r="D16" s="3"/>
      <c r="E16" s="3"/>
      <c r="F16" s="3"/>
      <c r="G16" s="3"/>
      <c r="H16" s="3"/>
    </row>
    <row r="17" spans="1:8" x14ac:dyDescent="0.25">
      <c r="A17" s="6"/>
      <c r="B17" s="9"/>
      <c r="C17" s="6"/>
      <c r="D17" s="3"/>
      <c r="E17" s="3"/>
      <c r="F17" s="3"/>
      <c r="G17" s="3"/>
      <c r="H17" s="3"/>
    </row>
    <row r="18" spans="1:8" x14ac:dyDescent="0.25">
      <c r="A18" s="6"/>
      <c r="B18" s="9"/>
      <c r="C18" s="6"/>
      <c r="D18" s="3"/>
      <c r="E18" s="3"/>
      <c r="F18" s="3"/>
      <c r="G18" s="3"/>
      <c r="H18" s="3"/>
    </row>
  </sheetData>
  <mergeCells count="1">
    <mergeCell ref="A4:B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6530D6B1A440541B1ACAC696D91ECD0" ma:contentTypeVersion="104" ma:contentTypeDescription="" ma:contentTypeScope="" ma:versionID="c605047f9829765654c06c6cafa23a2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9c495a0c88ffde05ae816fb4d76b5d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2017-11-16T08:00:00+00:00</OpenedDate>
    <Date1 xmlns="dc463f71-b30c-4ab2-9473-d307f9d35888">2017-11-16T08:00:00+00:00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HAROLD LEMAY ENTERPRISES, INC.</CaseCompanyNames>
    <Nickname xmlns="http://schemas.microsoft.com/sharepoint/v3" xsi:nil="true"/>
    <DocketNumber xmlns="dc463f71-b30c-4ab2-9473-d307f9d35888">171138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24AB6D2-A2C4-4B58-B53E-234D0C22F492}"/>
</file>

<file path=customXml/itemProps2.xml><?xml version="1.0" encoding="utf-8"?>
<ds:datastoreItem xmlns:ds="http://schemas.openxmlformats.org/officeDocument/2006/customXml" ds:itemID="{66DB3344-7B18-4634-AF84-7E82F8CECC03}"/>
</file>

<file path=customXml/itemProps3.xml><?xml version="1.0" encoding="utf-8"?>
<ds:datastoreItem xmlns:ds="http://schemas.openxmlformats.org/officeDocument/2006/customXml" ds:itemID="{23A31F1A-0C2D-45F3-9D0C-785261FDA008}"/>
</file>

<file path=customXml/itemProps4.xml><?xml version="1.0" encoding="utf-8"?>
<ds:datastoreItem xmlns:ds="http://schemas.openxmlformats.org/officeDocument/2006/customXml" ds:itemID="{C0A9CC62-9144-48BB-991C-A0C9434454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R360 Environmental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Garland</dc:creator>
  <cp:lastModifiedBy>Heather Garland</cp:lastModifiedBy>
  <cp:lastPrinted>2017-11-16T23:47:24Z</cp:lastPrinted>
  <dcterms:created xsi:type="dcterms:W3CDTF">2017-11-16T23:30:25Z</dcterms:created>
  <dcterms:modified xsi:type="dcterms:W3CDTF">2017-11-16T23:52:28Z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0x0101006E56B4D1795A2E4DB2F0B01679ED314A0066530D6B1A440541B1ACAC696D91ECD0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