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TG-171024 Murrey\"/>
    </mc:Choice>
  </mc:AlternateContent>
  <bookViews>
    <workbookView xWindow="375" yWindow="0" windowWidth="10230" windowHeight="7005" tabRatio="777"/>
  </bookViews>
  <sheets>
    <sheet name="Check Sheet" sheetId="1" r:id="rId1"/>
    <sheet name="Item 100, pg 23 " sheetId="2" r:id="rId2"/>
    <sheet name="Item 105, pg 27" sheetId="4" r:id="rId3"/>
    <sheet name="Item 105, pg 29" sheetId="6" r:id="rId4"/>
    <sheet name="Item 245, pg 42" sheetId="7" r:id="rId5"/>
  </sheets>
  <definedNames>
    <definedName name="_xlnm.Print_Area" localSheetId="3">'Item 105, pg 29'!$A$1:$J$49</definedName>
  </definedNames>
  <calcPr calcId="152511"/>
</workbook>
</file>

<file path=xl/calcChain.xml><?xml version="1.0" encoding="utf-8"?>
<calcChain xmlns="http://schemas.openxmlformats.org/spreadsheetml/2006/main">
  <c r="N19" i="4" l="1"/>
  <c r="N17" i="4" l="1"/>
  <c r="N34" i="2" l="1"/>
  <c r="N32" i="2"/>
  <c r="N30" i="2"/>
  <c r="N28" i="2"/>
  <c r="P23" i="4" l="1"/>
  <c r="R23" i="4" s="1"/>
  <c r="N15" i="4"/>
  <c r="C25" i="4"/>
  <c r="C23" i="4"/>
  <c r="N24" i="2"/>
  <c r="R24" i="2" s="1"/>
  <c r="C36" i="2"/>
  <c r="P29" i="2"/>
  <c r="R29" i="2" s="1"/>
  <c r="C34" i="2"/>
  <c r="C32" i="2"/>
  <c r="D17" i="7"/>
  <c r="D19" i="7" s="1"/>
  <c r="C21" i="4"/>
  <c r="P21" i="4"/>
  <c r="N21" i="4"/>
  <c r="C19" i="4"/>
  <c r="C17" i="4"/>
  <c r="I15" i="4"/>
  <c r="T15" i="4" s="1"/>
  <c r="T20" i="4" s="1"/>
  <c r="G15" i="4"/>
  <c r="E15" i="4"/>
  <c r="E16" i="4" s="1"/>
  <c r="C15" i="4"/>
  <c r="T14" i="4"/>
  <c r="T19" i="4" s="1"/>
  <c r="R14" i="4"/>
  <c r="P14" i="4"/>
  <c r="P15" i="4" s="1"/>
  <c r="P16" i="4" s="1"/>
  <c r="G14" i="4"/>
  <c r="C30" i="2"/>
  <c r="C28" i="2"/>
  <c r="R27" i="2"/>
  <c r="P27" i="2"/>
  <c r="P26" i="2"/>
  <c r="R26" i="2" s="1"/>
  <c r="C26" i="2"/>
  <c r="P25" i="2"/>
  <c r="R25" i="2" s="1"/>
  <c r="P24" i="2"/>
  <c r="E24" i="2"/>
  <c r="E25" i="2" s="1"/>
  <c r="C24" i="2"/>
  <c r="P23" i="2"/>
  <c r="R23" i="2" s="1"/>
  <c r="G23" i="2"/>
  <c r="I16" i="4" l="1"/>
  <c r="P17" i="4"/>
  <c r="R17" i="4" s="1"/>
  <c r="R16" i="4"/>
  <c r="P22" i="4"/>
  <c r="R22" i="4" s="1"/>
  <c r="R21" i="4"/>
  <c r="G24" i="2"/>
  <c r="P28" i="2"/>
  <c r="R28" i="2" s="1"/>
  <c r="R15" i="4"/>
  <c r="P18" i="4"/>
  <c r="R18" i="4" s="1"/>
  <c r="G16" i="4"/>
  <c r="E17" i="4"/>
  <c r="E18" i="4" s="1"/>
  <c r="T18" i="4"/>
  <c r="T21" i="4" s="1"/>
  <c r="T22" i="4" s="1"/>
  <c r="T23" i="4" s="1"/>
  <c r="T25" i="4" s="1"/>
  <c r="E26" i="2"/>
  <c r="P30" i="2" s="1"/>
  <c r="R30" i="2" s="1"/>
  <c r="G25" i="2"/>
  <c r="I17" i="4" l="1"/>
  <c r="T16" i="4"/>
  <c r="G17" i="4"/>
  <c r="P19" i="4"/>
  <c r="R19" i="4" s="1"/>
  <c r="E19" i="4"/>
  <c r="G18" i="4"/>
  <c r="E27" i="2"/>
  <c r="P31" i="2" s="1"/>
  <c r="R31" i="2" s="1"/>
  <c r="G26" i="2"/>
  <c r="I18" i="4" l="1"/>
  <c r="I19" i="4" s="1"/>
  <c r="I20" i="4" s="1"/>
  <c r="I21" i="4" s="1"/>
  <c r="I22" i="4" s="1"/>
  <c r="I23" i="4" s="1"/>
  <c r="I24" i="4" s="1"/>
  <c r="I25" i="4" s="1"/>
  <c r="T17" i="4"/>
  <c r="E20" i="4"/>
  <c r="G19" i="4"/>
  <c r="P20" i="4"/>
  <c r="R20" i="4" s="1"/>
  <c r="E28" i="2"/>
  <c r="P32" i="2" s="1"/>
  <c r="R32" i="2" s="1"/>
  <c r="G27" i="2"/>
  <c r="E21" i="4" l="1"/>
  <c r="G20" i="4"/>
  <c r="E29" i="2"/>
  <c r="P33" i="2" s="1"/>
  <c r="R33" i="2" s="1"/>
  <c r="G28" i="2"/>
  <c r="G21" i="4" l="1"/>
  <c r="E22" i="4"/>
  <c r="E30" i="2"/>
  <c r="P34" i="2" s="1"/>
  <c r="R34" i="2" s="1"/>
  <c r="G29" i="2"/>
  <c r="E23" i="4" l="1"/>
  <c r="G22" i="4"/>
  <c r="E31" i="2"/>
  <c r="G30" i="2"/>
  <c r="E24" i="4" l="1"/>
  <c r="G23" i="4"/>
  <c r="P37" i="2"/>
  <c r="R37" i="2" s="1"/>
  <c r="P35" i="2"/>
  <c r="R35" i="2" s="1"/>
  <c r="G31" i="2"/>
  <c r="E32" i="2"/>
  <c r="E25" i="4" l="1"/>
  <c r="G25" i="4" s="1"/>
  <c r="G24" i="4"/>
  <c r="P38" i="2"/>
  <c r="R38" i="2" s="1"/>
  <c r="P36" i="2"/>
  <c r="R36" i="2" s="1"/>
  <c r="E33" i="2"/>
  <c r="G32" i="2"/>
  <c r="E34" i="2" l="1"/>
  <c r="G33" i="2"/>
  <c r="E37" i="2" l="1"/>
  <c r="G37" i="2" s="1"/>
  <c r="E35" i="2"/>
  <c r="G34" i="2"/>
  <c r="E36" i="2" l="1"/>
  <c r="G36" i="2" s="1"/>
  <c r="G35" i="2"/>
</calcChain>
</file>

<file path=xl/sharedStrings.xml><?xml version="1.0" encoding="utf-8"?>
<sst xmlns="http://schemas.openxmlformats.org/spreadsheetml/2006/main" count="465" uniqueCount="161">
  <si>
    <t>Tariff No.</t>
  </si>
  <si>
    <t xml:space="preserve"> </t>
  </si>
  <si>
    <t>Revised Page No.</t>
  </si>
  <si>
    <t>Company Name/Permit Number:</t>
  </si>
  <si>
    <t>Murrey's Disposal Co., Inc  G-9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</si>
  <si>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</si>
  <si>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</si>
  <si>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</si>
  <si>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</si>
  <si>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</si>
  <si>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</si>
  <si>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</si>
  <si>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</si>
  <si>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</si>
  <si>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</si>
  <si>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</si>
  <si>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</si>
  <si>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</si>
  <si>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Index Topic</t>
  </si>
  <si>
    <t>Taxes Sheet</t>
  </si>
  <si>
    <t>Supplements in Effect</t>
  </si>
  <si>
    <t>Supplement No.</t>
  </si>
  <si>
    <t>Revision No.</t>
  </si>
  <si>
    <t>Issued By:</t>
  </si>
  <si>
    <t>Heather Garland</t>
  </si>
  <si>
    <t>Issue Date:</t>
  </si>
  <si>
    <t xml:space="preserve">        Effective Date: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</si>
  <si>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</si>
  <si>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</si>
  <si>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</si>
  <si>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</si>
  <si>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</si>
  <si>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</si>
  <si>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</si>
  <si>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</si>
  <si>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</si>
  <si>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>condominiums, and apartment buildings of less than __</t>
    </r>
    <r>
      <rPr>
        <u/>
        <sz val="10"/>
        <rFont val="Arial"/>
        <family val="2"/>
      </rPr>
      <t>n/a_</t>
    </r>
    <r>
      <rPr>
        <sz val="10"/>
        <rFont val="Arial"/>
        <family val="2"/>
      </rPr>
      <t>__ residential units, where service is billed</t>
    </r>
  </si>
  <si>
    <t>to the property owner or manager.</t>
  </si>
  <si>
    <t>Rates below apply in the following service area:</t>
  </si>
  <si>
    <t>Pierce County as described in Appendix A</t>
  </si>
  <si>
    <t>Number of</t>
  </si>
  <si>
    <t>Frequency</t>
  </si>
  <si>
    <t>Garbage</t>
  </si>
  <si>
    <t>Recycle</t>
  </si>
  <si>
    <t>Garbage and</t>
  </si>
  <si>
    <t>Yard Waste</t>
  </si>
  <si>
    <t>Yard-Waste</t>
  </si>
  <si>
    <t>Units or Type</t>
  </si>
  <si>
    <t>of</t>
  </si>
  <si>
    <t>Service</t>
  </si>
  <si>
    <t>Recycling</t>
  </si>
  <si>
    <t>of Containers</t>
  </si>
  <si>
    <t>Rate</t>
  </si>
  <si>
    <t>Service*</t>
  </si>
  <si>
    <t>WG-R</t>
  </si>
  <si>
    <t>WG-NR</t>
  </si>
  <si>
    <t>1-Over-sized*</t>
  </si>
  <si>
    <t>MG</t>
  </si>
  <si>
    <t>2-Over-sized*</t>
  </si>
  <si>
    <t>Recycling only</t>
  </si>
  <si>
    <t>EOWR</t>
  </si>
  <si>
    <t xml:space="preserve">      n/a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</si>
  <si>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</si>
  <si>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</si>
  <si>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R=with recycling, NR=non Recycling</t>
  </si>
  <si>
    <t xml:space="preserve">Note 1:  </t>
  </si>
  <si>
    <t xml:space="preserve"> Description/rules related to recycling program are shown on page 23.</t>
  </si>
  <si>
    <t xml:space="preserve">Note 2:  </t>
  </si>
  <si>
    <t xml:space="preserve"> Description/rules related to yardwaste program are shown on page 24.</t>
  </si>
  <si>
    <t xml:space="preserve">Note 3:  </t>
  </si>
  <si>
    <t xml:space="preserve"> Customers will be charged for service requested even if fewer units are picked up on a particular trip.</t>
  </si>
  <si>
    <t xml:space="preserve"> No Credit will be given for partially filled cans.  No credit will be given if customers fail to set</t>
  </si>
  <si>
    <t xml:space="preserve"> receptacles out for collection. </t>
  </si>
  <si>
    <t xml:space="preserve">Note 4:  </t>
  </si>
  <si>
    <t xml:space="preserve">Customers who subscribe to yard waste service for  90-days or less shall be assessed a delivery fee of $18.30. </t>
  </si>
  <si>
    <t>Note 5:</t>
  </si>
  <si>
    <t>For container service items 240 or 255 may be used.   For drop box service items 260 or 275 may be used.</t>
  </si>
  <si>
    <t>Note *</t>
  </si>
  <si>
    <t xml:space="preserve">This service option is not available to new customers and is being phased out for existing customers. </t>
  </si>
  <si>
    <t>Customers receiving service will receive a commodity price adjustment of $.88 credit per month.  The commodity</t>
  </si>
  <si>
    <t>price adjustment will be adjusted annually using the deferred accounting method.</t>
  </si>
  <si>
    <t>Recycling service rates on this page expire on: February 28, 2018</t>
  </si>
  <si>
    <t xml:space="preserve">          Effective Date:</t>
  </si>
  <si>
    <t>Rate per receptacle</t>
  </si>
  <si>
    <t>Type of receptacle</t>
  </si>
  <si>
    <t>Item 105 -- Multi-family Service - Monthly Rates (continues on next page)</t>
  </si>
  <si>
    <t>Service Area:</t>
  </si>
  <si>
    <t>Yardwaste</t>
  </si>
  <si>
    <t>Recycl only</t>
  </si>
  <si>
    <t>Note 1:</t>
  </si>
  <si>
    <t>Description/rules related to recycling program are shown on page 23.</t>
  </si>
  <si>
    <t>Note 2:</t>
  </si>
  <si>
    <t xml:space="preserve">The charge included in this rate for yardwaste is $N/A.  Description/rules related to </t>
  </si>
  <si>
    <t>yardwaste program are shown on page 24.</t>
  </si>
  <si>
    <t>Note 3:</t>
  </si>
  <si>
    <t>Recycling credit/debit (if applicable):  Customers receiving service will receive a commodity</t>
  </si>
  <si>
    <t xml:space="preserve">price adjustment of $.88 credit per month.  The commodity price adjustment will be adjusted </t>
  </si>
  <si>
    <t>annually using the deferred accounting method.</t>
  </si>
  <si>
    <t>Recycling rates on this page expire: February 28, 2018</t>
  </si>
  <si>
    <t xml:space="preserve"> Effective Date: </t>
  </si>
  <si>
    <t>Item 105 -- Multi-family Service - Monthly Rates (continued from previous page)</t>
  </si>
  <si>
    <t xml:space="preserve">Rates in this Item will apply to commercially billed mobile home courts where service is billed and paid by the </t>
  </si>
  <si>
    <t>property owner/manager.</t>
  </si>
  <si>
    <t>Customers electing not to recycle will be charged an additional $.75 per unit per month.</t>
  </si>
  <si>
    <t>Recycling credit/debit (if applicable): Customers receiving service will receive a commodity</t>
  </si>
  <si>
    <t>price adjustment of $.88 credit per month.  The commodity price adjustment will be adjusted</t>
  </si>
  <si>
    <t xml:space="preserve">Revised Page No. </t>
  </si>
  <si>
    <t>Item 245 -- Container Service -- Dumped in Company's Vehicle</t>
  </si>
  <si>
    <t>Non-compacted Material (Customer-owned container)</t>
  </si>
  <si>
    <t>Includes Commercial Can Service</t>
  </si>
  <si>
    <t>Rates stated per container, per pickup</t>
  </si>
  <si>
    <t>Service Area: Pierce County as described in Appendix A</t>
  </si>
  <si>
    <t>Size or Type of Container</t>
  </si>
  <si>
    <t>Permanent Service</t>
  </si>
  <si>
    <t>Each Scheduled Pickup</t>
  </si>
  <si>
    <t>$</t>
  </si>
  <si>
    <t>Special Pickups</t>
  </si>
  <si>
    <t>Temporary Service</t>
  </si>
  <si>
    <t>Pickup Rate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</si>
  <si>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</si>
  <si>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</si>
  <si>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</si>
  <si>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</si>
  <si>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 xml:space="preserve">Rates in this Item apply to commercial businesses. </t>
  </si>
  <si>
    <t xml:space="preserve">Minimum monthly charge: </t>
  </si>
  <si>
    <t>Flat monthly charge may be assessed as defined in Item 75 and Item 80 for each weekly pickup.</t>
  </si>
  <si>
    <t>Accessorial charges assessed (lids, unlocking, unlatching, etc.)</t>
  </si>
  <si>
    <t xml:space="preserve">$1.01 per pickup for unlatching, unlocking gates and/or containers. </t>
  </si>
  <si>
    <t xml:space="preserve">     Effective Date:</t>
  </si>
  <si>
    <t>20-gallon cart</t>
  </si>
  <si>
    <t>35-gallon cart</t>
  </si>
  <si>
    <t>95-gallon cart</t>
  </si>
  <si>
    <t>20-gal cart</t>
  </si>
  <si>
    <t>95 gal cart</t>
  </si>
  <si>
    <t>35 gal cart</t>
  </si>
  <si>
    <t>35-gallon cart per unit</t>
  </si>
  <si>
    <t>95-gallon cart per unit</t>
  </si>
  <si>
    <t>Mini-can*</t>
  </si>
  <si>
    <t>One can*</t>
  </si>
  <si>
    <t>Two cans*</t>
  </si>
  <si>
    <t>Three Cans*</t>
  </si>
  <si>
    <t>Four cans*</t>
  </si>
  <si>
    <t>Five cans*</t>
  </si>
  <si>
    <t>Six cans*</t>
  </si>
  <si>
    <t>65-gallon cart</t>
  </si>
  <si>
    <t>65-gallon cart per unit</t>
  </si>
  <si>
    <t>(A)</t>
  </si>
  <si>
    <t>Recycling Charge</t>
  </si>
  <si>
    <t>65 gal cart</t>
  </si>
  <si>
    <t>32 gal can*</t>
  </si>
  <si>
    <t>32 gallon can *</t>
  </si>
  <si>
    <t>32-gallon can or unit*</t>
  </si>
  <si>
    <t>20-gallon can or unit*</t>
  </si>
  <si>
    <t>20-gallon cart per unit</t>
  </si>
  <si>
    <t xml:space="preserve">per pick up </t>
  </si>
  <si>
    <t>per month</t>
  </si>
  <si>
    <t>$3.53 (A)</t>
  </si>
  <si>
    <t>$4.39 (A)</t>
  </si>
  <si>
    <t>$6.58 (A)</t>
  </si>
  <si>
    <t>$9.20 (A)</t>
  </si>
  <si>
    <t>Occasional extra units shall be charged at $4.26 per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</si>
</sst>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#,##0.00"/>
    <numFmt numFmtId="166" formatCode="[$-409]mmmm\ d\,\ yyyy;@"/>
  </numFmts>
  <fonts count="1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2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/>
    <xf numFmtId="0" fontId="0" fillId="0" borderId="11" xfId="0" applyFont="1" applyBorder="1" applyAlignment="1">
      <alignment horizontal="right"/>
    </xf>
    <xf numFmtId="0" fontId="0" fillId="0" borderId="0" xfId="0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0" xfId="0" applyFill="1" applyBorder="1"/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/>
    <xf numFmtId="165" fontId="1" fillId="0" borderId="13" xfId="0" applyNumberFormat="1" applyFont="1" applyBorder="1"/>
    <xf numFmtId="2" fontId="1" fillId="0" borderId="14" xfId="0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5" fontId="0" fillId="0" borderId="13" xfId="0" applyNumberFormat="1" applyBorder="1"/>
    <xf numFmtId="165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center"/>
    </xf>
    <xf numFmtId="2" fontId="0" fillId="0" borderId="13" xfId="0" applyNumberFormat="1" applyBorder="1"/>
    <xf numFmtId="2" fontId="0" fillId="0" borderId="15" xfId="0" applyNumberFormat="1" applyBorder="1" applyAlignment="1">
      <alignment horizontal="center"/>
    </xf>
    <xf numFmtId="4" fontId="0" fillId="0" borderId="13" xfId="0" applyNumberFormat="1" applyBorder="1"/>
    <xf numFmtId="2" fontId="0" fillId="0" borderId="13" xfId="0" applyNumberFormat="1" applyBorder="1" applyAlignment="1">
      <alignment horizontal="center"/>
    </xf>
    <xf numFmtId="4" fontId="0" fillId="0" borderId="13" xfId="0" applyNumberFormat="1" applyFill="1" applyBorder="1"/>
    <xf numFmtId="4" fontId="1" fillId="0" borderId="13" xfId="0" applyNumberFormat="1" applyFont="1" applyBorder="1" applyAlignment="1">
      <alignment horizontal="right"/>
    </xf>
    <xf numFmtId="2" fontId="1" fillId="0" borderId="14" xfId="0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5" fillId="0" borderId="11" xfId="0" applyFont="1" applyBorder="1"/>
    <xf numFmtId="0" fontId="0" fillId="0" borderId="15" xfId="0" applyBorder="1"/>
    <xf numFmtId="0" fontId="4" fillId="0" borderId="4" xfId="0" applyFont="1" applyBorder="1"/>
    <xf numFmtId="0" fontId="4" fillId="0" borderId="0" xfId="0" applyFont="1" applyBorder="1"/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7" xfId="0" applyFill="1" applyBorder="1"/>
    <xf numFmtId="0" fontId="0" fillId="0" borderId="0" xfId="0" applyFill="1"/>
    <xf numFmtId="0" fontId="1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0" xfId="0" applyFont="1" applyFill="1"/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7" xfId="0" applyFont="1" applyBorder="1"/>
    <xf numFmtId="0" fontId="7" fillId="0" borderId="0" xfId="0" applyFont="1"/>
    <xf numFmtId="0" fontId="5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16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/>
    <xf numFmtId="0" fontId="2" fillId="0" borderId="7" xfId="0" applyFont="1" applyBorder="1" applyAlignment="1">
      <alignment horizontal="center"/>
    </xf>
    <xf numFmtId="0" fontId="1" fillId="0" borderId="14" xfId="0" applyFont="1" applyFill="1" applyBorder="1"/>
    <xf numFmtId="0" fontId="0" fillId="0" borderId="13" xfId="0" applyFill="1" applyBorder="1"/>
    <xf numFmtId="0" fontId="1" fillId="0" borderId="14" xfId="0" applyFont="1" applyBorder="1"/>
    <xf numFmtId="164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5" fontId="1" fillId="0" borderId="13" xfId="0" applyNumberFormat="1" applyFont="1" applyBorder="1" applyAlignment="1">
      <alignment horizontal="center"/>
    </xf>
    <xf numFmtId="165" fontId="1" fillId="0" borderId="15" xfId="0" applyNumberFormat="1" applyFont="1" applyBorder="1"/>
    <xf numFmtId="165" fontId="0" fillId="0" borderId="15" xfId="0" applyNumberFormat="1" applyBorder="1" applyAlignment="1">
      <alignment horizontal="left"/>
    </xf>
    <xf numFmtId="165" fontId="1" fillId="0" borderId="14" xfId="0" applyNumberFormat="1" applyFont="1" applyBorder="1"/>
    <xf numFmtId="4" fontId="0" fillId="0" borderId="13" xfId="0" applyNumberFormat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2" fontId="1" fillId="0" borderId="14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left"/>
    </xf>
    <xf numFmtId="2" fontId="4" fillId="0" borderId="15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14" xfId="0" applyBorder="1" applyAlignment="1">
      <alignment horizontal="left"/>
    </xf>
    <xf numFmtId="2" fontId="0" fillId="0" borderId="11" xfId="0" applyNumberFormat="1" applyBorder="1"/>
    <xf numFmtId="2" fontId="0" fillId="0" borderId="14" xfId="0" applyNumberFormat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4" xfId="5" applyFont="1" applyFill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13" xfId="0" applyFont="1" applyBorder="1"/>
    <xf numFmtId="8" fontId="0" fillId="0" borderId="0" xfId="0" applyNumberFormat="1" applyBorder="1"/>
    <xf numFmtId="8" fontId="0" fillId="0" borderId="7" xfId="0" applyNumberFormat="1" applyBorder="1"/>
    <xf numFmtId="8" fontId="0" fillId="0" borderId="0" xfId="0" applyNumberFormat="1"/>
    <xf numFmtId="8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7" xfId="0" applyFont="1" applyBorder="1"/>
    <xf numFmtId="0" fontId="5" fillId="0" borderId="13" xfId="0" quotePrefix="1" applyFont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3" xfId="0" quotePrefix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1" fillId="0" borderId="15" xfId="0" applyFont="1" applyBorder="1" applyAlignment="1">
      <alignment horizontal="center"/>
    </xf>
    <xf numFmtId="7" fontId="0" fillId="0" borderId="13" xfId="0" applyNumberFormat="1" applyBorder="1" applyAlignment="1">
      <alignment horizontal="center"/>
    </xf>
    <xf numFmtId="0" fontId="5" fillId="0" borderId="13" xfId="0" applyFont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0" borderId="13" xfId="0" applyBorder="1" applyAlignment="1">
      <alignment horizontal="left" indent="1"/>
    </xf>
    <xf numFmtId="7" fontId="0" fillId="0" borderId="0" xfId="0" applyNumberFormat="1" applyBorder="1"/>
    <xf numFmtId="2" fontId="0" fillId="0" borderId="13" xfId="0" applyNumberFormat="1" applyFill="1" applyBorder="1"/>
    <xf numFmtId="7" fontId="1" fillId="0" borderId="1" xfId="0" applyNumberFormat="1" applyFont="1" applyBorder="1" applyAlignment="1">
      <alignment horizontal="center"/>
    </xf>
    <xf numFmtId="0" fontId="0" fillId="2" borderId="2" xfId="0" applyFill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8" fontId="11" fillId="0" borderId="13" xfId="0" applyNumberFormat="1" applyFont="1" applyFill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8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5" xfId="0" applyNumberForma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 2" xfId="1"/>
    <cellStyle name="Comma 2 2" xfId="2"/>
    <cellStyle name="Currency 2" xfId="3"/>
    <cellStyle name="Normal" xfId="0" builtinId="0"/>
    <cellStyle name="Normal 2" xfId="4"/>
    <cellStyle name="Normal_Item 105, pg 2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10" zoomScaleNormal="100" workbookViewId="0">
      <selection activeCell="A53" sqref="A53:J53"/>
    </sheetView>
  </sheetViews>
  <sheetFormatPr defaultRowHeight="12.75" x14ac:dyDescent="0.2"/>
  <cols>
    <col min="1" max="1" width="10.7109375" customWidth="1"/>
    <col min="2" max="2" width="17" customWidth="1"/>
    <col min="4" max="4" width="3.42578125" customWidth="1"/>
    <col min="7" max="7" width="2.7109375" customWidth="1"/>
    <col min="10" max="10" width="17" bestFit="1" customWidth="1"/>
  </cols>
  <sheetData>
    <row r="1" spans="1:10" x14ac:dyDescent="0.2">
      <c r="A1" s="1"/>
      <c r="B1" s="2"/>
      <c r="C1" s="3"/>
      <c r="D1" s="2"/>
      <c r="E1" s="2"/>
      <c r="F1" s="2"/>
      <c r="G1" s="2"/>
      <c r="H1" s="2"/>
      <c r="I1" s="2"/>
      <c r="J1" s="4"/>
    </row>
    <row r="2" spans="1:10" x14ac:dyDescent="0.2">
      <c r="A2" s="5" t="s">
        <v>0</v>
      </c>
      <c r="B2" s="6">
        <v>27</v>
      </c>
      <c r="C2" s="7" t="s">
        <v>1</v>
      </c>
      <c r="D2" s="7"/>
      <c r="E2" s="7"/>
      <c r="F2" s="7"/>
      <c r="G2" s="6">
        <v>4</v>
      </c>
      <c r="H2" s="186" t="s">
        <v>2</v>
      </c>
      <c r="I2" s="186"/>
      <c r="J2" s="8">
        <v>1</v>
      </c>
    </row>
    <row r="3" spans="1:10" x14ac:dyDescent="0.2">
      <c r="A3" s="5"/>
      <c r="B3" s="7"/>
      <c r="C3" s="7"/>
      <c r="D3" s="7"/>
      <c r="E3" s="7"/>
      <c r="F3" s="7"/>
      <c r="G3" s="7"/>
      <c r="H3" s="7"/>
      <c r="I3" s="7"/>
      <c r="J3" s="9"/>
    </row>
    <row r="4" spans="1:10" x14ac:dyDescent="0.2">
      <c r="A4" s="5" t="s">
        <v>3</v>
      </c>
      <c r="B4" s="7"/>
      <c r="C4" s="10" t="s">
        <v>4</v>
      </c>
      <c r="D4" s="7"/>
      <c r="E4" s="7"/>
      <c r="F4" s="7"/>
      <c r="G4" s="7"/>
      <c r="H4" s="7"/>
      <c r="I4" s="7"/>
      <c r="J4" s="9"/>
    </row>
    <row r="5" spans="1:10" x14ac:dyDescent="0.2">
      <c r="A5" s="11" t="s">
        <v>5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x14ac:dyDescent="0.2">
      <c r="A6" s="5"/>
      <c r="B6" s="7"/>
      <c r="C6" s="7"/>
      <c r="D6" s="7"/>
      <c r="E6" s="7"/>
      <c r="F6" s="7"/>
      <c r="G6" s="7"/>
      <c r="H6" s="7"/>
      <c r="I6" s="7"/>
      <c r="J6" s="9"/>
    </row>
    <row r="7" spans="1:10" x14ac:dyDescent="0.2">
      <c r="A7" s="5"/>
      <c r="B7" s="7"/>
      <c r="C7" s="186" t="s">
        <v>6</v>
      </c>
      <c r="D7" s="186"/>
      <c r="E7" s="186"/>
      <c r="F7" s="186"/>
      <c r="G7" s="186"/>
      <c r="H7" s="186"/>
      <c r="I7" s="7"/>
      <c r="J7" s="9"/>
    </row>
    <row r="8" spans="1:10" x14ac:dyDescent="0.2">
      <c r="A8" s="5"/>
      <c r="B8" s="7" t="s">
        <v>7</v>
      </c>
      <c r="C8" s="7"/>
      <c r="D8" s="7"/>
      <c r="E8" s="7"/>
      <c r="F8" s="7"/>
      <c r="G8" s="7"/>
      <c r="H8" s="7"/>
      <c r="I8" s="7"/>
      <c r="J8" s="9"/>
    </row>
    <row r="9" spans="1:10" x14ac:dyDescent="0.2">
      <c r="A9" s="5"/>
      <c r="B9" s="7" t="s">
        <v>8</v>
      </c>
      <c r="C9" s="7"/>
      <c r="D9" s="7"/>
      <c r="E9" s="7"/>
      <c r="F9" s="7"/>
      <c r="G9" s="7"/>
      <c r="H9" s="7"/>
      <c r="I9" s="7"/>
      <c r="J9" s="9"/>
    </row>
    <row r="10" spans="1:10" x14ac:dyDescent="0.2">
      <c r="A10" s="5"/>
      <c r="B10" s="7" t="s">
        <v>9</v>
      </c>
      <c r="C10" s="7"/>
      <c r="D10" s="7"/>
      <c r="E10" s="7"/>
      <c r="F10" s="7"/>
      <c r="G10" s="7"/>
      <c r="H10" s="7"/>
      <c r="I10" s="7"/>
      <c r="J10" s="9"/>
    </row>
    <row r="11" spans="1:10" x14ac:dyDescent="0.2">
      <c r="A11" s="5"/>
      <c r="B11" s="14" t="s">
        <v>10</v>
      </c>
      <c r="C11" s="7"/>
      <c r="D11" s="7"/>
      <c r="E11" s="7"/>
      <c r="F11" s="7"/>
      <c r="G11" s="7"/>
      <c r="H11" s="7"/>
      <c r="I11" s="7"/>
      <c r="J11" s="9"/>
    </row>
    <row r="12" spans="1:10" x14ac:dyDescent="0.2">
      <c r="A12" s="5"/>
      <c r="B12" s="7"/>
      <c r="C12" s="7"/>
      <c r="D12" s="7"/>
      <c r="E12" s="7"/>
      <c r="F12" s="7"/>
      <c r="G12" s="7"/>
      <c r="H12" s="7"/>
      <c r="I12" s="7"/>
      <c r="J12" s="9"/>
    </row>
    <row r="13" spans="1:10" x14ac:dyDescent="0.2">
      <c r="A13" s="5"/>
      <c r="B13" s="15" t="s">
        <v>11</v>
      </c>
      <c r="C13" s="16" t="s">
        <v>12</v>
      </c>
      <c r="D13" s="7"/>
      <c r="E13" s="15" t="s">
        <v>11</v>
      </c>
      <c r="F13" s="16" t="s">
        <v>12</v>
      </c>
      <c r="G13" s="7"/>
      <c r="H13" s="15" t="s">
        <v>11</v>
      </c>
      <c r="I13" s="16" t="s">
        <v>12</v>
      </c>
      <c r="J13" s="9"/>
    </row>
    <row r="14" spans="1:10" x14ac:dyDescent="0.2">
      <c r="A14" s="5"/>
      <c r="B14" s="17" t="s">
        <v>13</v>
      </c>
      <c r="C14" s="18" t="s">
        <v>14</v>
      </c>
      <c r="D14" s="7"/>
      <c r="E14" s="17" t="s">
        <v>13</v>
      </c>
      <c r="F14" s="18" t="s">
        <v>14</v>
      </c>
      <c r="G14" s="7"/>
      <c r="H14" s="17" t="s">
        <v>13</v>
      </c>
      <c r="I14" s="18" t="s">
        <v>14</v>
      </c>
      <c r="J14" s="9"/>
    </row>
    <row r="15" spans="1:10" x14ac:dyDescent="0.2">
      <c r="A15" s="5"/>
      <c r="B15" s="19" t="s">
        <v>15</v>
      </c>
      <c r="C15" s="20">
        <v>1</v>
      </c>
      <c r="D15" s="14"/>
      <c r="E15" s="21">
        <v>24</v>
      </c>
      <c r="F15" s="20">
        <v>2</v>
      </c>
      <c r="G15" s="14"/>
      <c r="H15" s="21">
        <v>48</v>
      </c>
      <c r="I15" s="20">
        <v>2</v>
      </c>
      <c r="J15" s="9"/>
    </row>
    <row r="16" spans="1:10" x14ac:dyDescent="0.2">
      <c r="A16" s="5"/>
      <c r="B16" s="19" t="s">
        <v>16</v>
      </c>
      <c r="C16" s="20">
        <v>4</v>
      </c>
      <c r="D16" s="14"/>
      <c r="E16" s="21">
        <v>25</v>
      </c>
      <c r="F16" s="20">
        <v>0</v>
      </c>
      <c r="G16" s="14"/>
      <c r="H16" s="21">
        <v>49</v>
      </c>
      <c r="I16" s="20">
        <v>2</v>
      </c>
      <c r="J16" s="9"/>
    </row>
    <row r="17" spans="1:10" x14ac:dyDescent="0.2">
      <c r="A17" s="5"/>
      <c r="B17" s="19" t="s">
        <v>17</v>
      </c>
      <c r="C17" s="20">
        <v>0</v>
      </c>
      <c r="D17" s="14"/>
      <c r="E17" s="21">
        <v>26</v>
      </c>
      <c r="F17" s="20">
        <v>0</v>
      </c>
      <c r="G17" s="14"/>
      <c r="H17" s="21">
        <v>50</v>
      </c>
      <c r="I17" s="20">
        <v>2</v>
      </c>
      <c r="J17" s="9"/>
    </row>
    <row r="18" spans="1:10" x14ac:dyDescent="0.2">
      <c r="A18" s="5"/>
      <c r="B18" s="19" t="s">
        <v>18</v>
      </c>
      <c r="C18" s="20">
        <v>0</v>
      </c>
      <c r="D18" s="14"/>
      <c r="E18" s="21">
        <v>27</v>
      </c>
      <c r="F18" s="20">
        <v>4</v>
      </c>
      <c r="G18" s="14"/>
      <c r="H18" s="21">
        <v>51</v>
      </c>
      <c r="I18" s="20">
        <v>2</v>
      </c>
      <c r="J18" s="9"/>
    </row>
    <row r="19" spans="1:10" x14ac:dyDescent="0.2">
      <c r="A19" s="5"/>
      <c r="B19" s="19" t="s">
        <v>18</v>
      </c>
      <c r="C19" s="20">
        <v>0</v>
      </c>
      <c r="D19" s="14"/>
      <c r="E19" s="21">
        <v>28</v>
      </c>
      <c r="F19" s="20">
        <v>2</v>
      </c>
      <c r="G19" s="14"/>
      <c r="H19" s="21">
        <v>52</v>
      </c>
      <c r="I19" s="20">
        <v>0</v>
      </c>
      <c r="J19" s="9"/>
    </row>
    <row r="20" spans="1:10" x14ac:dyDescent="0.2">
      <c r="A20" s="5"/>
      <c r="B20" s="19" t="s">
        <v>19</v>
      </c>
      <c r="C20" s="20">
        <v>0</v>
      </c>
      <c r="D20" s="14"/>
      <c r="E20" s="21">
        <v>29</v>
      </c>
      <c r="F20" s="20">
        <v>4</v>
      </c>
      <c r="G20" s="14"/>
      <c r="H20" s="21">
        <v>53</v>
      </c>
      <c r="I20" s="20">
        <v>0</v>
      </c>
      <c r="J20" s="9"/>
    </row>
    <row r="21" spans="1:10" x14ac:dyDescent="0.2">
      <c r="A21" s="5"/>
      <c r="B21" s="19">
        <v>6</v>
      </c>
      <c r="C21" s="20">
        <v>0</v>
      </c>
      <c r="D21" s="14"/>
      <c r="E21" s="21">
        <v>30</v>
      </c>
      <c r="F21" s="20">
        <v>2</v>
      </c>
      <c r="G21" s="14"/>
      <c r="H21" s="21">
        <v>54</v>
      </c>
      <c r="I21" s="20">
        <v>0</v>
      </c>
      <c r="J21" s="9"/>
    </row>
    <row r="22" spans="1:10" x14ac:dyDescent="0.2">
      <c r="A22" s="5"/>
      <c r="B22" s="19">
        <v>7</v>
      </c>
      <c r="C22" s="20">
        <v>0</v>
      </c>
      <c r="D22" s="14"/>
      <c r="E22" s="21">
        <v>31</v>
      </c>
      <c r="F22" s="20">
        <v>0</v>
      </c>
      <c r="G22" s="14"/>
      <c r="H22" s="21">
        <v>55</v>
      </c>
      <c r="I22" s="20">
        <v>0</v>
      </c>
      <c r="J22" s="9"/>
    </row>
    <row r="23" spans="1:10" x14ac:dyDescent="0.2">
      <c r="A23" s="5"/>
      <c r="B23" s="19">
        <v>8</v>
      </c>
      <c r="C23" s="20">
        <v>0</v>
      </c>
      <c r="D23" s="14"/>
      <c r="E23" s="21">
        <v>32</v>
      </c>
      <c r="F23" s="20">
        <v>1</v>
      </c>
      <c r="G23" s="14"/>
      <c r="H23" s="21">
        <v>56</v>
      </c>
      <c r="I23" s="20">
        <v>0</v>
      </c>
      <c r="J23" s="9"/>
    </row>
    <row r="24" spans="1:10" x14ac:dyDescent="0.2">
      <c r="A24" s="5"/>
      <c r="B24" s="19">
        <v>9</v>
      </c>
      <c r="C24" s="20">
        <v>0</v>
      </c>
      <c r="D24" s="14"/>
      <c r="E24" s="21">
        <v>33</v>
      </c>
      <c r="F24" s="20">
        <v>0</v>
      </c>
      <c r="G24" s="14"/>
      <c r="H24" s="21">
        <v>57</v>
      </c>
      <c r="I24" s="20">
        <v>0</v>
      </c>
      <c r="J24" s="9"/>
    </row>
    <row r="25" spans="1:10" x14ac:dyDescent="0.2">
      <c r="A25" s="5"/>
      <c r="B25" s="19">
        <v>10</v>
      </c>
      <c r="C25" s="20">
        <v>0</v>
      </c>
      <c r="D25" s="14"/>
      <c r="E25" s="21">
        <v>34</v>
      </c>
      <c r="F25" s="20">
        <v>1</v>
      </c>
      <c r="G25" s="14"/>
      <c r="H25" s="21" t="s">
        <v>1</v>
      </c>
      <c r="I25" s="20" t="s">
        <v>1</v>
      </c>
      <c r="J25" s="9"/>
    </row>
    <row r="26" spans="1:10" x14ac:dyDescent="0.2">
      <c r="A26" s="5"/>
      <c r="B26" s="19">
        <v>11</v>
      </c>
      <c r="C26" s="20">
        <v>0</v>
      </c>
      <c r="D26" s="14"/>
      <c r="E26" s="21">
        <v>35</v>
      </c>
      <c r="F26" s="20">
        <v>0</v>
      </c>
      <c r="G26" s="14"/>
      <c r="H26" s="21" t="s">
        <v>1</v>
      </c>
      <c r="I26" s="20" t="s">
        <v>1</v>
      </c>
      <c r="J26" s="9"/>
    </row>
    <row r="27" spans="1:10" x14ac:dyDescent="0.2">
      <c r="A27" s="5"/>
      <c r="B27" s="19">
        <v>12</v>
      </c>
      <c r="C27" s="20">
        <v>0</v>
      </c>
      <c r="D27" s="14"/>
      <c r="E27" s="21">
        <v>36</v>
      </c>
      <c r="F27" s="20">
        <v>0</v>
      </c>
      <c r="G27" s="14"/>
      <c r="H27" s="21" t="s">
        <v>1</v>
      </c>
      <c r="I27" s="20" t="s">
        <v>1</v>
      </c>
      <c r="J27" s="9"/>
    </row>
    <row r="28" spans="1:10" x14ac:dyDescent="0.2">
      <c r="A28" s="5"/>
      <c r="B28" s="19">
        <v>13</v>
      </c>
      <c r="C28" s="20">
        <v>0</v>
      </c>
      <c r="D28" s="14"/>
      <c r="E28" s="21">
        <v>37</v>
      </c>
      <c r="F28" s="20">
        <v>0</v>
      </c>
      <c r="G28" s="14"/>
      <c r="H28" s="21" t="s">
        <v>1</v>
      </c>
      <c r="I28" s="20" t="s">
        <v>1</v>
      </c>
      <c r="J28" s="9"/>
    </row>
    <row r="29" spans="1:10" x14ac:dyDescent="0.2">
      <c r="A29" s="5"/>
      <c r="B29" s="22">
        <v>14</v>
      </c>
      <c r="C29" s="20">
        <v>0</v>
      </c>
      <c r="D29" s="14"/>
      <c r="E29" s="21">
        <v>38</v>
      </c>
      <c r="F29" s="20">
        <v>0</v>
      </c>
      <c r="G29" s="14"/>
      <c r="H29" s="21" t="s">
        <v>1</v>
      </c>
      <c r="I29" s="20" t="s">
        <v>1</v>
      </c>
      <c r="J29" s="9"/>
    </row>
    <row r="30" spans="1:10" x14ac:dyDescent="0.2">
      <c r="A30" s="5"/>
      <c r="B30" s="22">
        <v>15</v>
      </c>
      <c r="C30" s="20">
        <v>0</v>
      </c>
      <c r="D30" s="23"/>
      <c r="E30" s="21">
        <v>39</v>
      </c>
      <c r="F30" s="20">
        <v>0</v>
      </c>
      <c r="G30" s="14"/>
      <c r="H30" s="21" t="s">
        <v>1</v>
      </c>
      <c r="I30" s="20" t="s">
        <v>1</v>
      </c>
      <c r="J30" s="9"/>
    </row>
    <row r="31" spans="1:10" x14ac:dyDescent="0.2">
      <c r="A31" s="5"/>
      <c r="B31" s="19">
        <v>16</v>
      </c>
      <c r="C31" s="20">
        <v>0</v>
      </c>
      <c r="D31" s="23"/>
      <c r="E31" s="21">
        <v>40</v>
      </c>
      <c r="F31" s="20">
        <v>1</v>
      </c>
      <c r="G31" s="14"/>
      <c r="H31" s="21"/>
      <c r="I31" s="21"/>
      <c r="J31" s="9"/>
    </row>
    <row r="32" spans="1:10" x14ac:dyDescent="0.2">
      <c r="A32" s="5"/>
      <c r="B32" s="19">
        <v>17</v>
      </c>
      <c r="C32" s="20">
        <v>1</v>
      </c>
      <c r="D32" s="23"/>
      <c r="E32" s="21">
        <v>41</v>
      </c>
      <c r="F32" s="20">
        <v>1</v>
      </c>
      <c r="G32" s="14"/>
      <c r="H32" s="21"/>
      <c r="I32" s="21"/>
      <c r="J32" s="9"/>
    </row>
    <row r="33" spans="1:10" x14ac:dyDescent="0.2">
      <c r="A33" s="5"/>
      <c r="B33" s="19">
        <v>18</v>
      </c>
      <c r="C33" s="20">
        <v>1</v>
      </c>
      <c r="D33" s="14"/>
      <c r="E33" s="21">
        <v>42</v>
      </c>
      <c r="F33" s="20">
        <v>3</v>
      </c>
      <c r="G33" s="14"/>
      <c r="H33" s="21"/>
      <c r="I33" s="21"/>
      <c r="J33" s="9"/>
    </row>
    <row r="34" spans="1:10" x14ac:dyDescent="0.2">
      <c r="A34" s="5"/>
      <c r="B34" s="19">
        <v>19</v>
      </c>
      <c r="C34" s="20">
        <v>0</v>
      </c>
      <c r="D34" s="14"/>
      <c r="E34" s="21">
        <v>43</v>
      </c>
      <c r="F34" s="20">
        <v>0</v>
      </c>
      <c r="G34" s="14"/>
      <c r="H34" s="21"/>
      <c r="I34" s="21"/>
      <c r="J34" s="9"/>
    </row>
    <row r="35" spans="1:10" x14ac:dyDescent="0.2">
      <c r="A35" s="5"/>
      <c r="B35" s="19">
        <v>20</v>
      </c>
      <c r="C35" s="20">
        <v>0</v>
      </c>
      <c r="D35" s="14"/>
      <c r="E35" s="21">
        <v>44</v>
      </c>
      <c r="F35" s="20">
        <v>1</v>
      </c>
      <c r="G35" s="14"/>
      <c r="H35" s="21"/>
      <c r="I35" s="21"/>
      <c r="J35" s="9"/>
    </row>
    <row r="36" spans="1:10" x14ac:dyDescent="0.2">
      <c r="A36" s="5"/>
      <c r="B36" s="19">
        <v>21</v>
      </c>
      <c r="C36" s="20">
        <v>0</v>
      </c>
      <c r="D36" s="14"/>
      <c r="E36" s="21">
        <v>45</v>
      </c>
      <c r="F36" s="20">
        <v>1</v>
      </c>
      <c r="G36" s="14"/>
      <c r="H36" s="21"/>
      <c r="I36" s="21"/>
      <c r="J36" s="9"/>
    </row>
    <row r="37" spans="1:10" x14ac:dyDescent="0.2">
      <c r="A37" s="5"/>
      <c r="B37" s="19">
        <v>22</v>
      </c>
      <c r="C37" s="20">
        <v>0</v>
      </c>
      <c r="D37" s="14"/>
      <c r="E37" s="21">
        <v>46</v>
      </c>
      <c r="F37" s="20">
        <v>1</v>
      </c>
      <c r="G37" s="14"/>
      <c r="H37" s="21"/>
      <c r="I37" s="21"/>
      <c r="J37" s="9"/>
    </row>
    <row r="38" spans="1:10" x14ac:dyDescent="0.2">
      <c r="A38" s="5"/>
      <c r="B38" s="19">
        <v>23</v>
      </c>
      <c r="C38" s="20">
        <v>4</v>
      </c>
      <c r="D38" s="14"/>
      <c r="E38" s="21">
        <v>47</v>
      </c>
      <c r="F38" s="20">
        <v>1</v>
      </c>
      <c r="G38" s="14"/>
      <c r="H38" s="21"/>
      <c r="I38" s="21"/>
      <c r="J38" s="9"/>
    </row>
    <row r="39" spans="1:10" x14ac:dyDescent="0.2">
      <c r="A39" s="5"/>
      <c r="B39" s="19"/>
      <c r="C39" s="20"/>
      <c r="D39" s="14"/>
      <c r="E39" s="21"/>
      <c r="F39" s="20"/>
      <c r="G39" s="14"/>
      <c r="H39" s="21"/>
      <c r="I39" s="21"/>
      <c r="J39" s="9"/>
    </row>
    <row r="40" spans="1:10" x14ac:dyDescent="0.2">
      <c r="A40" s="5"/>
      <c r="B40" s="19"/>
      <c r="C40" s="20"/>
      <c r="D40" s="14"/>
      <c r="E40" s="21"/>
      <c r="F40" s="20"/>
      <c r="G40" s="14"/>
      <c r="H40" s="21"/>
      <c r="I40" s="21"/>
      <c r="J40" s="9"/>
    </row>
    <row r="41" spans="1:10" x14ac:dyDescent="0.2">
      <c r="A41" s="5"/>
      <c r="B41" s="7"/>
      <c r="C41" s="24"/>
      <c r="D41" s="7"/>
      <c r="E41" s="7"/>
      <c r="F41" s="7"/>
      <c r="G41" s="7"/>
      <c r="H41" s="7"/>
      <c r="I41" s="7"/>
      <c r="J41" s="9"/>
    </row>
    <row r="42" spans="1:10" x14ac:dyDescent="0.2">
      <c r="A42" s="5"/>
      <c r="B42" s="7"/>
      <c r="C42" s="7"/>
      <c r="D42" s="7"/>
      <c r="E42" s="7"/>
      <c r="F42" s="7"/>
      <c r="G42" s="7"/>
      <c r="H42" s="7"/>
      <c r="I42" s="7"/>
      <c r="J42" s="9"/>
    </row>
    <row r="43" spans="1:10" x14ac:dyDescent="0.2">
      <c r="A43" s="5"/>
      <c r="B43" s="7"/>
      <c r="C43" s="7"/>
      <c r="D43" s="25" t="s">
        <v>20</v>
      </c>
      <c r="E43" s="7"/>
      <c r="F43" s="7"/>
      <c r="G43" s="7"/>
      <c r="H43" s="7"/>
      <c r="I43" s="7"/>
      <c r="J43" s="9"/>
    </row>
    <row r="44" spans="1:10" x14ac:dyDescent="0.2">
      <c r="A44" s="5"/>
      <c r="B44" s="7"/>
      <c r="C44" s="7"/>
      <c r="D44" s="7"/>
      <c r="E44" s="7"/>
      <c r="F44" s="7"/>
      <c r="G44" s="7"/>
      <c r="H44" s="7"/>
      <c r="I44" s="7"/>
      <c r="J44" s="9"/>
    </row>
    <row r="45" spans="1:10" x14ac:dyDescent="0.2">
      <c r="A45" s="5"/>
      <c r="B45" s="7" t="s">
        <v>1</v>
      </c>
      <c r="C45" s="7"/>
      <c r="D45" s="7"/>
      <c r="E45" s="10" t="s">
        <v>21</v>
      </c>
      <c r="F45" s="7"/>
      <c r="G45" s="10" t="s">
        <v>22</v>
      </c>
      <c r="H45" s="7"/>
      <c r="I45" s="7"/>
      <c r="J45" s="9"/>
    </row>
    <row r="46" spans="1:10" x14ac:dyDescent="0.2">
      <c r="A46" s="5"/>
      <c r="B46" s="7" t="s">
        <v>1</v>
      </c>
      <c r="C46" s="14"/>
      <c r="D46" s="14"/>
      <c r="E46" s="14"/>
      <c r="F46" s="26"/>
      <c r="G46" s="7" t="s">
        <v>1</v>
      </c>
      <c r="H46" s="24"/>
      <c r="I46" s="7"/>
      <c r="J46" s="9"/>
    </row>
    <row r="47" spans="1:10" x14ac:dyDescent="0.2">
      <c r="A47" s="5"/>
      <c r="B47" s="7" t="s">
        <v>1</v>
      </c>
      <c r="C47" s="14"/>
      <c r="D47" s="14"/>
      <c r="E47" s="14"/>
      <c r="F47" s="26"/>
      <c r="G47" s="7"/>
      <c r="H47" s="7"/>
      <c r="I47" s="7"/>
      <c r="J47" s="9"/>
    </row>
    <row r="48" spans="1:10" x14ac:dyDescent="0.2">
      <c r="A48" s="5"/>
      <c r="B48" s="7"/>
      <c r="C48" s="7"/>
      <c r="D48" s="7"/>
      <c r="E48" s="7"/>
      <c r="F48" s="7"/>
      <c r="G48" s="7"/>
      <c r="H48" s="7"/>
      <c r="I48" s="7"/>
      <c r="J48" s="9"/>
    </row>
    <row r="49" spans="1:10" x14ac:dyDescent="0.2">
      <c r="A49" s="11"/>
      <c r="B49" s="12"/>
      <c r="C49" s="12"/>
      <c r="D49" s="12"/>
      <c r="E49" s="12"/>
      <c r="F49" s="12"/>
      <c r="G49" s="12"/>
      <c r="H49" s="12"/>
      <c r="I49" s="12"/>
      <c r="J49" s="13"/>
    </row>
    <row r="50" spans="1:10" x14ac:dyDescent="0.2">
      <c r="A50" s="5" t="s">
        <v>23</v>
      </c>
      <c r="B50" s="7" t="s">
        <v>24</v>
      </c>
      <c r="C50" s="7"/>
      <c r="D50" s="7"/>
      <c r="E50" s="7"/>
      <c r="F50" s="7"/>
      <c r="G50" s="7"/>
      <c r="H50" s="7"/>
      <c r="I50" s="7"/>
      <c r="J50" s="9"/>
    </row>
    <row r="51" spans="1:10" x14ac:dyDescent="0.2">
      <c r="A51" s="5"/>
      <c r="B51" s="7"/>
      <c r="C51" s="7"/>
      <c r="D51" s="7"/>
      <c r="E51" s="7"/>
      <c r="F51" s="7"/>
      <c r="G51" s="7"/>
      <c r="H51" s="7"/>
      <c r="I51" s="7"/>
      <c r="J51" s="9"/>
    </row>
    <row r="52" spans="1:10" x14ac:dyDescent="0.2">
      <c r="A52" s="11" t="s">
        <v>25</v>
      </c>
      <c r="B52" s="27">
        <v>43012</v>
      </c>
      <c r="C52" s="12"/>
      <c r="D52" s="12"/>
      <c r="E52" s="12"/>
      <c r="F52" s="12"/>
      <c r="G52" s="12"/>
      <c r="H52" s="12" t="s">
        <v>26</v>
      </c>
      <c r="I52" s="12"/>
      <c r="J52" s="28">
        <v>43059</v>
      </c>
    </row>
    <row r="53" spans="1:10" x14ac:dyDescent="0.2">
      <c r="A53" s="187" t="s">
        <v>27</v>
      </c>
      <c r="B53" s="188"/>
      <c r="C53" s="188"/>
      <c r="D53" s="188"/>
      <c r="E53" s="188"/>
      <c r="F53" s="188"/>
      <c r="G53" s="188"/>
      <c r="H53" s="188"/>
      <c r="I53" s="188"/>
      <c r="J53" s="189"/>
    </row>
    <row r="54" spans="1:10" x14ac:dyDescent="0.2">
      <c r="A54" s="5"/>
      <c r="B54" s="7"/>
      <c r="C54" s="7"/>
      <c r="D54" s="7"/>
      <c r="E54" s="7"/>
      <c r="F54" s="7"/>
      <c r="G54" s="7"/>
      <c r="H54" s="7"/>
      <c r="I54" s="7"/>
      <c r="J54" s="9"/>
    </row>
    <row r="55" spans="1:10" x14ac:dyDescent="0.2">
      <c r="A55" s="5" t="s">
        <v>28</v>
      </c>
      <c r="B55" s="7"/>
      <c r="C55" s="7"/>
      <c r="D55" s="7"/>
      <c r="E55" s="7"/>
      <c r="F55" s="7"/>
      <c r="G55" s="7"/>
      <c r="H55" s="7"/>
      <c r="I55" s="7"/>
      <c r="J55" s="9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3"/>
    </row>
  </sheetData>
  <mergeCells count="3">
    <mergeCell ref="H2:I2"/>
    <mergeCell ref="C7:H7"/>
    <mergeCell ref="A53:J53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A55" zoomScaleNormal="100" workbookViewId="0">
      <selection activeCell="A71" sqref="A71:T71"/>
    </sheetView>
  </sheetViews>
  <sheetFormatPr defaultRowHeight="12.75" x14ac:dyDescent="0.2"/>
  <cols>
    <col min="1" max="1" width="13.28515625" customWidth="1"/>
    <col min="2" max="2" width="16" customWidth="1"/>
    <col min="3" max="3" width="7.42578125" customWidth="1"/>
    <col min="4" max="4" width="4.28515625" customWidth="1"/>
    <col min="5" max="5" width="8.140625" customWidth="1"/>
    <col min="6" max="6" width="4.140625" customWidth="1"/>
    <col min="7" max="7" width="10.5703125" customWidth="1"/>
    <col min="8" max="8" width="4" customWidth="1"/>
    <col min="10" max="10" width="2.42578125" customWidth="1"/>
    <col min="11" max="11" width="1.42578125" customWidth="1"/>
    <col min="12" max="12" width="14.5703125" customWidth="1"/>
    <col min="13" max="13" width="8.7109375" customWidth="1"/>
    <col min="14" max="14" width="6.5703125" customWidth="1"/>
    <col min="15" max="15" width="3.42578125" customWidth="1"/>
    <col min="16" max="16" width="8" customWidth="1"/>
    <col min="17" max="17" width="4.42578125" customWidth="1"/>
    <col min="18" max="18" width="17" bestFit="1" customWidth="1"/>
    <col min="19" max="19" width="3.5703125" customWidth="1"/>
    <col min="20" max="20" width="9.28515625" customWidth="1"/>
    <col min="21" max="21" width="2.28515625" customWidth="1"/>
  </cols>
  <sheetData>
    <row r="1" spans="1:2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x14ac:dyDescent="0.2">
      <c r="A2" s="32" t="s">
        <v>0</v>
      </c>
      <c r="B2" s="6">
        <v>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 t="s">
        <v>1</v>
      </c>
      <c r="O2" s="24"/>
      <c r="P2" s="33"/>
      <c r="Q2" s="6">
        <v>4</v>
      </c>
      <c r="R2" s="7" t="s">
        <v>2</v>
      </c>
      <c r="S2" s="33"/>
      <c r="T2" s="35">
        <v>23</v>
      </c>
      <c r="U2" s="36"/>
    </row>
    <row r="3" spans="1:2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6"/>
    </row>
    <row r="4" spans="1:21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6"/>
    </row>
    <row r="5" spans="1:21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1:21" x14ac:dyDescent="0.2">
      <c r="A6" s="190" t="s">
        <v>29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36"/>
    </row>
    <row r="7" spans="1:21" x14ac:dyDescent="0.2">
      <c r="A7" s="40" t="s">
        <v>30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36"/>
    </row>
    <row r="8" spans="1:2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6"/>
    </row>
    <row r="9" spans="1:21" x14ac:dyDescent="0.2">
      <c r="A9" s="42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6"/>
    </row>
    <row r="10" spans="1:21" x14ac:dyDescent="0.2">
      <c r="A10" s="43" t="s">
        <v>32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6"/>
    </row>
    <row r="11" spans="1:21" x14ac:dyDescent="0.2">
      <c r="A11" s="43" t="s">
        <v>33</v>
      </c>
      <c r="B11" s="4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6"/>
    </row>
    <row r="12" spans="1:21" x14ac:dyDescent="0.2">
      <c r="A12" s="45" t="s">
        <v>34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6"/>
    </row>
    <row r="13" spans="1:21" x14ac:dyDescent="0.2">
      <c r="A13" s="46" t="s">
        <v>35</v>
      </c>
      <c r="B13" s="47"/>
      <c r="C13" s="34"/>
      <c r="D13" s="34"/>
      <c r="E13" s="33"/>
      <c r="F13" s="33"/>
      <c r="G13" s="33"/>
      <c r="H13" s="33"/>
      <c r="I13" s="47"/>
      <c r="J13" s="47"/>
      <c r="K13" s="47"/>
      <c r="L13" s="34"/>
      <c r="M13" s="33"/>
      <c r="N13" s="47"/>
      <c r="O13" s="47"/>
      <c r="P13" s="34"/>
      <c r="Q13" s="34"/>
      <c r="R13" s="34"/>
      <c r="S13" s="34"/>
      <c r="T13" s="33"/>
      <c r="U13" s="36"/>
    </row>
    <row r="14" spans="1:21" x14ac:dyDescent="0.2">
      <c r="A14" s="46" t="s">
        <v>36</v>
      </c>
      <c r="B14" s="47"/>
      <c r="C14" s="34"/>
      <c r="D14" s="34"/>
      <c r="E14" s="33"/>
      <c r="F14" s="33"/>
      <c r="G14" s="33"/>
      <c r="H14" s="33"/>
      <c r="I14" s="47"/>
      <c r="J14" s="47"/>
      <c r="K14" s="47"/>
      <c r="L14" s="34"/>
      <c r="M14" s="33"/>
      <c r="N14" s="47"/>
      <c r="O14" s="47"/>
      <c r="P14" s="34"/>
      <c r="Q14" s="34"/>
      <c r="R14" s="34"/>
      <c r="S14" s="34"/>
      <c r="T14" s="33"/>
      <c r="U14" s="36"/>
    </row>
    <row r="15" spans="1:21" x14ac:dyDescent="0.2">
      <c r="A15" s="46" t="s">
        <v>37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6"/>
    </row>
    <row r="16" spans="1:21" x14ac:dyDescent="0.2">
      <c r="A16" s="46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6"/>
    </row>
    <row r="17" spans="1:21" x14ac:dyDescent="0.2">
      <c r="A17" s="4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6"/>
    </row>
    <row r="18" spans="1:21" x14ac:dyDescent="0.2">
      <c r="A18" s="32" t="s">
        <v>38</v>
      </c>
      <c r="B18" s="33"/>
      <c r="C18" s="33"/>
      <c r="D18" s="33"/>
      <c r="E18" s="33" t="s">
        <v>39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6"/>
    </row>
    <row r="19" spans="1:21" x14ac:dyDescent="0.2">
      <c r="A19" s="48"/>
      <c r="B19" s="41"/>
      <c r="C19" s="41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9"/>
      <c r="P19" s="41"/>
      <c r="Q19" s="41"/>
      <c r="R19" s="41"/>
      <c r="S19" s="41"/>
      <c r="T19" s="41"/>
      <c r="U19" s="36"/>
    </row>
    <row r="20" spans="1:21" x14ac:dyDescent="0.2">
      <c r="A20" s="50" t="s">
        <v>40</v>
      </c>
      <c r="B20" s="50" t="s">
        <v>41</v>
      </c>
      <c r="C20" s="51" t="s">
        <v>42</v>
      </c>
      <c r="D20" s="52"/>
      <c r="E20" s="53" t="s">
        <v>43</v>
      </c>
      <c r="F20" s="54"/>
      <c r="G20" s="51" t="s">
        <v>44</v>
      </c>
      <c r="H20" s="54"/>
      <c r="I20" s="51" t="s">
        <v>45</v>
      </c>
      <c r="J20" s="54"/>
      <c r="K20" s="55"/>
      <c r="L20" s="50" t="s">
        <v>40</v>
      </c>
      <c r="M20" s="50" t="s">
        <v>41</v>
      </c>
      <c r="N20" s="51" t="s">
        <v>42</v>
      </c>
      <c r="O20" s="54"/>
      <c r="P20" s="53" t="s">
        <v>43</v>
      </c>
      <c r="Q20" s="54"/>
      <c r="R20" s="51" t="s">
        <v>44</v>
      </c>
      <c r="S20" s="54"/>
      <c r="T20" s="51" t="s">
        <v>46</v>
      </c>
      <c r="U20" s="54"/>
    </row>
    <row r="21" spans="1:21" x14ac:dyDescent="0.2">
      <c r="A21" s="56" t="s">
        <v>47</v>
      </c>
      <c r="B21" s="56" t="s">
        <v>48</v>
      </c>
      <c r="C21" s="57" t="s">
        <v>49</v>
      </c>
      <c r="D21" s="52"/>
      <c r="E21" s="55" t="s">
        <v>49</v>
      </c>
      <c r="F21" s="52"/>
      <c r="G21" s="57" t="s">
        <v>50</v>
      </c>
      <c r="H21" s="52"/>
      <c r="I21" s="57" t="s">
        <v>49</v>
      </c>
      <c r="J21" s="52"/>
      <c r="K21" s="55"/>
      <c r="L21" s="56" t="s">
        <v>47</v>
      </c>
      <c r="M21" s="56" t="s">
        <v>48</v>
      </c>
      <c r="N21" s="57" t="s">
        <v>49</v>
      </c>
      <c r="O21" s="52"/>
      <c r="P21" s="55" t="s">
        <v>49</v>
      </c>
      <c r="Q21" s="52"/>
      <c r="R21" s="57" t="s">
        <v>50</v>
      </c>
      <c r="S21" s="52"/>
      <c r="T21" s="57" t="s">
        <v>49</v>
      </c>
      <c r="U21" s="52"/>
    </row>
    <row r="22" spans="1:21" x14ac:dyDescent="0.2">
      <c r="A22" s="58" t="s">
        <v>51</v>
      </c>
      <c r="B22" s="58" t="s">
        <v>49</v>
      </c>
      <c r="C22" s="59" t="s">
        <v>52</v>
      </c>
      <c r="D22" s="60"/>
      <c r="E22" s="61" t="s">
        <v>52</v>
      </c>
      <c r="F22" s="60"/>
      <c r="G22" s="59" t="s">
        <v>53</v>
      </c>
      <c r="H22" s="60"/>
      <c r="I22" s="59" t="s">
        <v>52</v>
      </c>
      <c r="J22" s="60"/>
      <c r="K22" s="55"/>
      <c r="L22" s="58" t="s">
        <v>51</v>
      </c>
      <c r="M22" s="58" t="s">
        <v>49</v>
      </c>
      <c r="N22" s="59" t="s">
        <v>52</v>
      </c>
      <c r="O22" s="60"/>
      <c r="P22" s="61" t="s">
        <v>52</v>
      </c>
      <c r="Q22" s="52"/>
      <c r="R22" s="59" t="s">
        <v>53</v>
      </c>
      <c r="S22" s="60"/>
      <c r="T22" s="59" t="s">
        <v>52</v>
      </c>
      <c r="U22" s="60"/>
    </row>
    <row r="23" spans="1:21" x14ac:dyDescent="0.2">
      <c r="A23" s="62" t="s">
        <v>137</v>
      </c>
      <c r="B23" s="63" t="s">
        <v>54</v>
      </c>
      <c r="C23" s="64">
        <v>13.71</v>
      </c>
      <c r="D23" s="65"/>
      <c r="E23" s="66">
        <v>7.14</v>
      </c>
      <c r="F23" s="67"/>
      <c r="G23" s="68">
        <f>+C23+E23</f>
        <v>20.85</v>
      </c>
      <c r="H23" s="65"/>
      <c r="I23" s="69">
        <v>6.18</v>
      </c>
      <c r="J23" s="65"/>
      <c r="K23" s="33"/>
      <c r="L23" s="19" t="s">
        <v>56</v>
      </c>
      <c r="M23" s="63" t="s">
        <v>54</v>
      </c>
      <c r="N23" s="75">
        <v>33.590000000000003</v>
      </c>
      <c r="O23" s="65"/>
      <c r="P23" s="70">
        <f>E23</f>
        <v>7.14</v>
      </c>
      <c r="Q23" s="67"/>
      <c r="R23" s="66">
        <f>+N23+P23</f>
        <v>40.730000000000004</v>
      </c>
      <c r="S23" s="65"/>
      <c r="T23" s="69">
        <v>6.18</v>
      </c>
      <c r="U23" s="65"/>
    </row>
    <row r="24" spans="1:21" x14ac:dyDescent="0.2">
      <c r="A24" s="62" t="s">
        <v>137</v>
      </c>
      <c r="B24" s="63" t="s">
        <v>55</v>
      </c>
      <c r="C24" s="71">
        <f>C23+1</f>
        <v>14.71</v>
      </c>
      <c r="D24" s="65"/>
      <c r="E24" s="72">
        <f>E23</f>
        <v>7.14</v>
      </c>
      <c r="F24" s="67"/>
      <c r="G24" s="71">
        <f>C24+E24</f>
        <v>21.85</v>
      </c>
      <c r="H24" s="65"/>
      <c r="I24" s="78">
        <v>6.18</v>
      </c>
      <c r="J24" s="65"/>
      <c r="K24" s="33"/>
      <c r="L24" s="19" t="s">
        <v>56</v>
      </c>
      <c r="M24" s="63" t="s">
        <v>55</v>
      </c>
      <c r="N24" s="75">
        <f>N23+1</f>
        <v>34.590000000000003</v>
      </c>
      <c r="O24" s="65"/>
      <c r="P24" s="74">
        <f>E23</f>
        <v>7.14</v>
      </c>
      <c r="Q24" s="67"/>
      <c r="R24" s="72">
        <f t="shared" ref="R24:R27" si="0">N24+P24</f>
        <v>41.730000000000004</v>
      </c>
      <c r="S24" s="65"/>
      <c r="T24" s="78">
        <v>6.18</v>
      </c>
      <c r="U24" s="65"/>
    </row>
    <row r="25" spans="1:21" x14ac:dyDescent="0.2">
      <c r="A25" s="62" t="s">
        <v>138</v>
      </c>
      <c r="B25" s="63" t="s">
        <v>54</v>
      </c>
      <c r="C25" s="71">
        <v>17.27</v>
      </c>
      <c r="D25" s="65"/>
      <c r="E25" s="72">
        <f>E24</f>
        <v>7.14</v>
      </c>
      <c r="F25" s="67"/>
      <c r="G25" s="71">
        <f t="shared" ref="G25:G31" si="1">C25+E25</f>
        <v>24.41</v>
      </c>
      <c r="H25" s="65"/>
      <c r="I25" s="78">
        <v>6.18</v>
      </c>
      <c r="J25" s="65"/>
      <c r="K25" s="33"/>
      <c r="L25" s="19" t="s">
        <v>58</v>
      </c>
      <c r="M25" s="63" t="s">
        <v>54</v>
      </c>
      <c r="N25" s="75">
        <v>67.17</v>
      </c>
      <c r="O25" s="65"/>
      <c r="P25" s="74">
        <f>E23</f>
        <v>7.14</v>
      </c>
      <c r="Q25" s="67"/>
      <c r="R25" s="72">
        <f t="shared" si="0"/>
        <v>74.31</v>
      </c>
      <c r="S25" s="65"/>
      <c r="T25" s="78">
        <v>6.18</v>
      </c>
      <c r="U25" s="65"/>
    </row>
    <row r="26" spans="1:21" x14ac:dyDescent="0.2">
      <c r="A26" s="62" t="s">
        <v>138</v>
      </c>
      <c r="B26" s="63" t="s">
        <v>55</v>
      </c>
      <c r="C26" s="71">
        <f>C25+1</f>
        <v>18.27</v>
      </c>
      <c r="D26" s="65"/>
      <c r="E26" s="72">
        <f t="shared" ref="E26:E36" si="2">E25</f>
        <v>7.14</v>
      </c>
      <c r="F26" s="67"/>
      <c r="G26" s="71">
        <f t="shared" si="1"/>
        <v>25.41</v>
      </c>
      <c r="H26" s="65"/>
      <c r="I26" s="78">
        <v>6.18</v>
      </c>
      <c r="J26" s="65"/>
      <c r="K26" s="33"/>
      <c r="L26" s="19" t="s">
        <v>58</v>
      </c>
      <c r="M26" s="63" t="s">
        <v>55</v>
      </c>
      <c r="N26" s="75">
        <v>69.17</v>
      </c>
      <c r="O26" s="65"/>
      <c r="P26" s="74">
        <f>E23</f>
        <v>7.14</v>
      </c>
      <c r="Q26" s="67"/>
      <c r="R26" s="72">
        <f t="shared" si="0"/>
        <v>76.31</v>
      </c>
      <c r="S26" s="65"/>
      <c r="T26" s="78">
        <v>6.18</v>
      </c>
      <c r="U26" s="65"/>
    </row>
    <row r="27" spans="1:21" x14ac:dyDescent="0.2">
      <c r="A27" s="63" t="s">
        <v>139</v>
      </c>
      <c r="B27" s="63" t="s">
        <v>54</v>
      </c>
      <c r="C27" s="73">
        <v>25.4</v>
      </c>
      <c r="D27" s="65"/>
      <c r="E27" s="72">
        <f t="shared" si="2"/>
        <v>7.14</v>
      </c>
      <c r="F27" s="67"/>
      <c r="G27" s="71">
        <f t="shared" si="1"/>
        <v>32.54</v>
      </c>
      <c r="H27" s="65"/>
      <c r="I27" s="78">
        <v>6.18</v>
      </c>
      <c r="J27" s="65"/>
      <c r="K27" s="33"/>
      <c r="L27" s="19" t="s">
        <v>129</v>
      </c>
      <c r="M27" s="63" t="s">
        <v>54</v>
      </c>
      <c r="N27" s="75">
        <v>14.9</v>
      </c>
      <c r="O27" s="65" t="s">
        <v>146</v>
      </c>
      <c r="P27" s="74">
        <f>E23</f>
        <v>7.14</v>
      </c>
      <c r="Q27" s="67"/>
      <c r="R27" s="72">
        <f t="shared" si="0"/>
        <v>22.04</v>
      </c>
      <c r="S27" s="65" t="s">
        <v>146</v>
      </c>
      <c r="T27" s="78">
        <v>6.18</v>
      </c>
      <c r="U27" s="65"/>
    </row>
    <row r="28" spans="1:21" x14ac:dyDescent="0.2">
      <c r="A28" s="63" t="s">
        <v>139</v>
      </c>
      <c r="B28" s="63" t="s">
        <v>55</v>
      </c>
      <c r="C28" s="71">
        <f>C27+2</f>
        <v>27.4</v>
      </c>
      <c r="D28" s="65"/>
      <c r="E28" s="72">
        <f t="shared" si="2"/>
        <v>7.14</v>
      </c>
      <c r="F28" s="67"/>
      <c r="G28" s="71">
        <f t="shared" si="1"/>
        <v>34.54</v>
      </c>
      <c r="H28" s="65"/>
      <c r="I28" s="78">
        <v>6.18</v>
      </c>
      <c r="J28" s="65"/>
      <c r="K28" s="33"/>
      <c r="L28" s="19" t="s">
        <v>129</v>
      </c>
      <c r="M28" s="63" t="s">
        <v>55</v>
      </c>
      <c r="N28" s="75">
        <f>N27+1</f>
        <v>15.9</v>
      </c>
      <c r="O28" s="65" t="s">
        <v>146</v>
      </c>
      <c r="P28" s="74">
        <f>E24</f>
        <v>7.14</v>
      </c>
      <c r="Q28" s="67"/>
      <c r="R28" s="72">
        <f t="shared" ref="R28:R38" si="3">N28+P28</f>
        <v>23.04</v>
      </c>
      <c r="S28" s="65" t="s">
        <v>146</v>
      </c>
      <c r="T28" s="78">
        <v>6.18</v>
      </c>
      <c r="U28" s="65"/>
    </row>
    <row r="29" spans="1:21" x14ac:dyDescent="0.2">
      <c r="A29" s="63" t="s">
        <v>140</v>
      </c>
      <c r="B29" s="63" t="s">
        <v>54</v>
      </c>
      <c r="C29" s="73">
        <v>35.33</v>
      </c>
      <c r="D29" s="65"/>
      <c r="E29" s="72">
        <f t="shared" si="2"/>
        <v>7.14</v>
      </c>
      <c r="F29" s="67"/>
      <c r="G29" s="71">
        <f t="shared" si="1"/>
        <v>42.47</v>
      </c>
      <c r="H29" s="65"/>
      <c r="I29" s="78">
        <v>6.18</v>
      </c>
      <c r="J29" s="65"/>
      <c r="K29" s="33"/>
      <c r="L29" s="19" t="s">
        <v>130</v>
      </c>
      <c r="M29" s="63" t="s">
        <v>54</v>
      </c>
      <c r="N29" s="75">
        <v>18.77</v>
      </c>
      <c r="O29" s="65" t="s">
        <v>146</v>
      </c>
      <c r="P29" s="74">
        <f t="shared" ref="P29:P36" si="4">E25</f>
        <v>7.14</v>
      </c>
      <c r="Q29" s="67"/>
      <c r="R29" s="72">
        <f t="shared" si="3"/>
        <v>25.91</v>
      </c>
      <c r="S29" s="65" t="s">
        <v>146</v>
      </c>
      <c r="T29" s="78">
        <v>6.18</v>
      </c>
      <c r="U29" s="65"/>
    </row>
    <row r="30" spans="1:21" x14ac:dyDescent="0.2">
      <c r="A30" s="63" t="s">
        <v>140</v>
      </c>
      <c r="B30" s="63" t="s">
        <v>55</v>
      </c>
      <c r="C30" s="76">
        <f>C29+3</f>
        <v>38.33</v>
      </c>
      <c r="D30" s="65"/>
      <c r="E30" s="72">
        <f t="shared" si="2"/>
        <v>7.14</v>
      </c>
      <c r="F30" s="67"/>
      <c r="G30" s="71">
        <f t="shared" si="1"/>
        <v>45.47</v>
      </c>
      <c r="H30" s="65"/>
      <c r="I30" s="78">
        <v>6.18</v>
      </c>
      <c r="J30" s="65"/>
      <c r="K30" s="33"/>
      <c r="L30" s="19" t="s">
        <v>130</v>
      </c>
      <c r="M30" s="63" t="s">
        <v>55</v>
      </c>
      <c r="N30" s="75">
        <f>N29+1</f>
        <v>19.77</v>
      </c>
      <c r="O30" s="65" t="s">
        <v>146</v>
      </c>
      <c r="P30" s="74">
        <f t="shared" si="4"/>
        <v>7.14</v>
      </c>
      <c r="Q30" s="67"/>
      <c r="R30" s="72">
        <f t="shared" si="3"/>
        <v>26.91</v>
      </c>
      <c r="S30" s="65" t="s">
        <v>146</v>
      </c>
      <c r="T30" s="78">
        <v>6.18</v>
      </c>
      <c r="U30" s="65"/>
    </row>
    <row r="31" spans="1:21" x14ac:dyDescent="0.2">
      <c r="A31" s="63" t="s">
        <v>141</v>
      </c>
      <c r="B31" s="63" t="s">
        <v>54</v>
      </c>
      <c r="C31" s="71">
        <v>46.39</v>
      </c>
      <c r="D31" s="65"/>
      <c r="E31" s="72">
        <f t="shared" si="2"/>
        <v>7.14</v>
      </c>
      <c r="F31" s="67"/>
      <c r="G31" s="71">
        <f t="shared" si="1"/>
        <v>53.53</v>
      </c>
      <c r="H31" s="65"/>
      <c r="I31" s="78">
        <v>6.18</v>
      </c>
      <c r="J31" s="65"/>
      <c r="K31" s="33"/>
      <c r="L31" s="19" t="s">
        <v>144</v>
      </c>
      <c r="M31" s="63" t="s">
        <v>54</v>
      </c>
      <c r="N31" s="75">
        <v>27.61</v>
      </c>
      <c r="O31" s="65" t="s">
        <v>146</v>
      </c>
      <c r="P31" s="74">
        <f t="shared" si="4"/>
        <v>7.14</v>
      </c>
      <c r="Q31" s="67"/>
      <c r="R31" s="72">
        <f t="shared" si="3"/>
        <v>34.75</v>
      </c>
      <c r="S31" s="65" t="s">
        <v>146</v>
      </c>
      <c r="T31" s="78">
        <v>6.18</v>
      </c>
      <c r="U31" s="65"/>
    </row>
    <row r="32" spans="1:21" x14ac:dyDescent="0.2">
      <c r="A32" s="63" t="s">
        <v>141</v>
      </c>
      <c r="B32" s="63" t="s">
        <v>55</v>
      </c>
      <c r="C32" s="73">
        <f>C31+4</f>
        <v>50.39</v>
      </c>
      <c r="D32" s="65"/>
      <c r="E32" s="72">
        <f t="shared" si="2"/>
        <v>7.14</v>
      </c>
      <c r="F32" s="67"/>
      <c r="G32" s="71">
        <f t="shared" ref="G32:G36" si="5">C32+E32</f>
        <v>57.53</v>
      </c>
      <c r="H32" s="65"/>
      <c r="I32" s="78">
        <v>6.18</v>
      </c>
      <c r="J32" s="65"/>
      <c r="K32" s="33"/>
      <c r="L32" s="19" t="s">
        <v>144</v>
      </c>
      <c r="M32" s="63" t="s">
        <v>55</v>
      </c>
      <c r="N32" s="75">
        <f>N31+2</f>
        <v>29.61</v>
      </c>
      <c r="O32" s="65" t="s">
        <v>146</v>
      </c>
      <c r="P32" s="74">
        <f t="shared" si="4"/>
        <v>7.14</v>
      </c>
      <c r="Q32" s="67"/>
      <c r="R32" s="72">
        <f t="shared" si="3"/>
        <v>36.75</v>
      </c>
      <c r="S32" s="65" t="s">
        <v>146</v>
      </c>
      <c r="T32" s="78">
        <v>6.18</v>
      </c>
      <c r="U32" s="65"/>
    </row>
    <row r="33" spans="1:21" x14ac:dyDescent="0.2">
      <c r="A33" s="63" t="s">
        <v>142</v>
      </c>
      <c r="B33" s="63" t="s">
        <v>54</v>
      </c>
      <c r="C33" s="73">
        <v>56.32</v>
      </c>
      <c r="D33" s="65"/>
      <c r="E33" s="72">
        <f t="shared" si="2"/>
        <v>7.14</v>
      </c>
      <c r="F33" s="67"/>
      <c r="G33" s="71">
        <f t="shared" si="5"/>
        <v>63.46</v>
      </c>
      <c r="H33" s="65"/>
      <c r="I33" s="78">
        <v>6.18</v>
      </c>
      <c r="J33" s="65"/>
      <c r="K33" s="33"/>
      <c r="L33" s="19" t="s">
        <v>131</v>
      </c>
      <c r="M33" s="63" t="s">
        <v>54</v>
      </c>
      <c r="N33" s="75">
        <v>38.42</v>
      </c>
      <c r="O33" s="65" t="s">
        <v>146</v>
      </c>
      <c r="P33" s="74">
        <f t="shared" si="4"/>
        <v>7.14</v>
      </c>
      <c r="Q33" s="67"/>
      <c r="R33" s="72">
        <f t="shared" si="3"/>
        <v>45.56</v>
      </c>
      <c r="S33" s="65" t="s">
        <v>146</v>
      </c>
      <c r="T33" s="78">
        <v>6.18</v>
      </c>
      <c r="U33" s="65"/>
    </row>
    <row r="34" spans="1:21" x14ac:dyDescent="0.2">
      <c r="A34" s="63" t="s">
        <v>142</v>
      </c>
      <c r="B34" s="63" t="s">
        <v>55</v>
      </c>
      <c r="C34" s="73">
        <f>C33+5</f>
        <v>61.32</v>
      </c>
      <c r="D34" s="65"/>
      <c r="E34" s="72">
        <f t="shared" si="2"/>
        <v>7.14</v>
      </c>
      <c r="F34" s="67"/>
      <c r="G34" s="71">
        <f t="shared" si="5"/>
        <v>68.459999999999994</v>
      </c>
      <c r="H34" s="65"/>
      <c r="I34" s="78">
        <v>6.18</v>
      </c>
      <c r="J34" s="65"/>
      <c r="K34" s="33"/>
      <c r="L34" s="19" t="s">
        <v>131</v>
      </c>
      <c r="M34" s="63" t="s">
        <v>55</v>
      </c>
      <c r="N34" s="75">
        <f>N33+3</f>
        <v>41.42</v>
      </c>
      <c r="O34" s="65" t="s">
        <v>146</v>
      </c>
      <c r="P34" s="74">
        <f t="shared" si="4"/>
        <v>7.14</v>
      </c>
      <c r="Q34" s="67"/>
      <c r="R34" s="72">
        <f t="shared" si="3"/>
        <v>48.56</v>
      </c>
      <c r="S34" s="65" t="s">
        <v>146</v>
      </c>
      <c r="T34" s="78">
        <v>6.18</v>
      </c>
      <c r="U34" s="65"/>
    </row>
    <row r="35" spans="1:21" x14ac:dyDescent="0.2">
      <c r="A35" s="140" t="s">
        <v>143</v>
      </c>
      <c r="B35" s="140" t="s">
        <v>54</v>
      </c>
      <c r="C35" s="172">
        <v>62.47</v>
      </c>
      <c r="D35" s="65"/>
      <c r="E35" s="72">
        <f t="shared" si="2"/>
        <v>7.14</v>
      </c>
      <c r="F35" s="67"/>
      <c r="G35" s="71">
        <f t="shared" si="5"/>
        <v>69.61</v>
      </c>
      <c r="H35" s="65"/>
      <c r="I35" s="78">
        <v>6.18</v>
      </c>
      <c r="J35" s="65"/>
      <c r="K35" s="33"/>
      <c r="L35" s="19" t="s">
        <v>129</v>
      </c>
      <c r="M35" s="63" t="s">
        <v>57</v>
      </c>
      <c r="N35" s="75">
        <v>9.18</v>
      </c>
      <c r="O35" s="65" t="s">
        <v>146</v>
      </c>
      <c r="P35" s="74">
        <f t="shared" si="4"/>
        <v>7.14</v>
      </c>
      <c r="Q35" s="67"/>
      <c r="R35" s="72">
        <f t="shared" ref="R35:R36" si="6">N35+P35</f>
        <v>16.32</v>
      </c>
      <c r="S35" s="65" t="s">
        <v>146</v>
      </c>
      <c r="T35" s="78">
        <v>6.18</v>
      </c>
      <c r="U35" s="65"/>
    </row>
    <row r="36" spans="1:21" x14ac:dyDescent="0.2">
      <c r="A36" s="140" t="s">
        <v>143</v>
      </c>
      <c r="B36" s="140" t="s">
        <v>55</v>
      </c>
      <c r="C36" s="172">
        <f>C35+6</f>
        <v>68.47</v>
      </c>
      <c r="D36" s="65"/>
      <c r="E36" s="72">
        <f t="shared" si="2"/>
        <v>7.14</v>
      </c>
      <c r="F36" s="67"/>
      <c r="G36" s="71">
        <f t="shared" si="5"/>
        <v>75.61</v>
      </c>
      <c r="H36" s="65"/>
      <c r="I36" s="78">
        <v>6.18</v>
      </c>
      <c r="J36" s="65"/>
      <c r="K36" s="33"/>
      <c r="L36" s="19" t="s">
        <v>130</v>
      </c>
      <c r="M36" s="63" t="s">
        <v>57</v>
      </c>
      <c r="N36" s="75">
        <v>11.41</v>
      </c>
      <c r="O36" s="65" t="s">
        <v>146</v>
      </c>
      <c r="P36" s="74">
        <f t="shared" si="4"/>
        <v>7.14</v>
      </c>
      <c r="Q36" s="67"/>
      <c r="R36" s="72">
        <f t="shared" si="6"/>
        <v>18.55</v>
      </c>
      <c r="S36" s="65" t="s">
        <v>146</v>
      </c>
      <c r="T36" s="78">
        <v>6.18</v>
      </c>
      <c r="U36" s="65"/>
    </row>
    <row r="37" spans="1:21" x14ac:dyDescent="0.2">
      <c r="A37" s="62" t="s">
        <v>138</v>
      </c>
      <c r="B37" s="63" t="s">
        <v>57</v>
      </c>
      <c r="C37" s="73">
        <v>10.5</v>
      </c>
      <c r="D37" s="65"/>
      <c r="E37" s="72">
        <f>E34</f>
        <v>7.14</v>
      </c>
      <c r="F37" s="67"/>
      <c r="G37" s="71">
        <f t="shared" ref="G37" si="7">C37+E37</f>
        <v>17.64</v>
      </c>
      <c r="H37" s="65"/>
      <c r="I37" s="78">
        <v>6.18</v>
      </c>
      <c r="J37" s="65"/>
      <c r="K37" s="33"/>
      <c r="L37" s="19" t="s">
        <v>144</v>
      </c>
      <c r="M37" s="63" t="s">
        <v>57</v>
      </c>
      <c r="N37" s="75">
        <v>17.079999999999998</v>
      </c>
      <c r="O37" s="65" t="s">
        <v>146</v>
      </c>
      <c r="P37" s="74">
        <f>E31</f>
        <v>7.14</v>
      </c>
      <c r="Q37" s="67"/>
      <c r="R37" s="72">
        <f t="shared" si="3"/>
        <v>24.22</v>
      </c>
      <c r="S37" s="65" t="s">
        <v>146</v>
      </c>
      <c r="T37" s="78">
        <v>6.18</v>
      </c>
      <c r="U37" s="65"/>
    </row>
    <row r="38" spans="1:21" x14ac:dyDescent="0.2">
      <c r="A38" s="62" t="s">
        <v>59</v>
      </c>
      <c r="B38" s="63" t="s">
        <v>60</v>
      </c>
      <c r="C38" s="74" t="s">
        <v>61</v>
      </c>
      <c r="D38" s="67"/>
      <c r="E38" s="72">
        <v>10.72</v>
      </c>
      <c r="F38" s="67"/>
      <c r="G38" s="74" t="s">
        <v>61</v>
      </c>
      <c r="H38" s="67"/>
      <c r="I38" s="178">
        <v>6.18</v>
      </c>
      <c r="J38" s="77"/>
      <c r="K38" s="41"/>
      <c r="L38" s="19" t="s">
        <v>131</v>
      </c>
      <c r="M38" s="63" t="s">
        <v>57</v>
      </c>
      <c r="N38" s="75">
        <v>23.9</v>
      </c>
      <c r="O38" s="65" t="s">
        <v>146</v>
      </c>
      <c r="P38" s="74">
        <f>E32</f>
        <v>7.14</v>
      </c>
      <c r="Q38" s="67"/>
      <c r="R38" s="72">
        <f t="shared" si="3"/>
        <v>31.04</v>
      </c>
      <c r="S38" s="65" t="s">
        <v>146</v>
      </c>
      <c r="T38" s="78">
        <v>6.18</v>
      </c>
      <c r="U38" s="65"/>
    </row>
    <row r="39" spans="1:21" x14ac:dyDescent="0.2">
      <c r="A39" s="62"/>
      <c r="B39" s="63"/>
      <c r="C39" s="74"/>
      <c r="D39" s="67"/>
      <c r="E39" s="72"/>
      <c r="F39" s="67"/>
      <c r="G39" s="74"/>
      <c r="H39" s="67"/>
      <c r="I39" s="78"/>
      <c r="J39" s="79"/>
      <c r="K39" s="33"/>
      <c r="L39" s="19"/>
      <c r="M39" s="63"/>
      <c r="N39" s="80"/>
      <c r="O39" s="81" t="s">
        <v>1</v>
      </c>
      <c r="P39" s="80"/>
      <c r="Q39" s="81" t="s">
        <v>1</v>
      </c>
      <c r="R39" s="80"/>
      <c r="S39" s="81"/>
      <c r="T39" s="80"/>
      <c r="U39" s="81"/>
    </row>
    <row r="40" spans="1:21" x14ac:dyDescent="0.2">
      <c r="A40" s="82"/>
      <c r="B40" s="63"/>
      <c r="C40" s="80"/>
      <c r="D40" s="81"/>
      <c r="E40" s="83"/>
      <c r="F40" s="81"/>
      <c r="G40" s="80"/>
      <c r="H40" s="81"/>
      <c r="I40" s="80"/>
      <c r="J40" s="81"/>
      <c r="K40" s="33"/>
      <c r="L40" s="19"/>
      <c r="M40" s="63"/>
      <c r="N40" s="80"/>
      <c r="O40" s="81"/>
      <c r="P40" s="80"/>
      <c r="Q40" s="81"/>
      <c r="R40" s="80"/>
      <c r="S40" s="81"/>
      <c r="T40" s="80"/>
      <c r="U40" s="81"/>
    </row>
    <row r="41" spans="1:21" x14ac:dyDescent="0.2">
      <c r="A41" s="82"/>
      <c r="B41" s="63"/>
      <c r="C41" s="80"/>
      <c r="D41" s="39"/>
      <c r="E41" s="83"/>
      <c r="F41" s="81"/>
      <c r="G41" s="80"/>
      <c r="H41" s="81"/>
      <c r="I41" s="80"/>
      <c r="J41" s="81"/>
      <c r="K41" s="33"/>
      <c r="L41" s="19"/>
      <c r="M41" s="63"/>
      <c r="N41" s="80"/>
      <c r="O41" s="81"/>
      <c r="P41" s="80"/>
      <c r="Q41" s="81"/>
      <c r="R41" s="80"/>
      <c r="S41" s="81"/>
      <c r="T41" s="80"/>
      <c r="U41" s="81"/>
    </row>
    <row r="42" spans="1:21" x14ac:dyDescent="0.2">
      <c r="A42" s="63"/>
      <c r="B42" s="63"/>
      <c r="C42" s="80"/>
      <c r="D42" s="39"/>
      <c r="E42" s="83"/>
      <c r="F42" s="81"/>
      <c r="G42" s="80"/>
      <c r="H42" s="81"/>
      <c r="I42" s="80"/>
      <c r="J42" s="81"/>
      <c r="K42" s="33"/>
      <c r="L42" s="19"/>
      <c r="M42" s="63"/>
      <c r="N42" s="80"/>
      <c r="O42" s="81"/>
      <c r="P42" s="80"/>
      <c r="Q42" s="81"/>
      <c r="R42" s="80"/>
      <c r="S42" s="81"/>
      <c r="T42" s="80"/>
      <c r="U42" s="81"/>
    </row>
    <row r="43" spans="1:21" x14ac:dyDescent="0.2">
      <c r="A43" s="84" t="s">
        <v>62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6"/>
    </row>
    <row r="44" spans="1:21" x14ac:dyDescent="0.2">
      <c r="A44" s="32"/>
      <c r="B44" s="33"/>
      <c r="C44" s="85" t="s">
        <v>63</v>
      </c>
      <c r="D44" s="85"/>
      <c r="E44" s="33"/>
      <c r="F44" s="33"/>
      <c r="G44" s="33"/>
      <c r="H44" s="33"/>
      <c r="I44" s="33"/>
      <c r="J44" s="33"/>
      <c r="K44" s="33"/>
      <c r="L44" s="33"/>
      <c r="M44" s="33"/>
      <c r="N44" s="44"/>
      <c r="O44" s="33"/>
      <c r="P44" s="33"/>
      <c r="Q44" s="33"/>
      <c r="R44" s="33"/>
      <c r="S44" s="33"/>
      <c r="T44" s="33"/>
      <c r="U44" s="36"/>
    </row>
    <row r="45" spans="1:21" x14ac:dyDescent="0.2">
      <c r="A45" s="32"/>
      <c r="B45" s="33"/>
      <c r="C45" s="85" t="s">
        <v>64</v>
      </c>
      <c r="D45" s="85"/>
      <c r="E45" s="33"/>
      <c r="F45" s="33"/>
      <c r="G45" s="33"/>
      <c r="H45" s="33"/>
      <c r="I45" s="33"/>
      <c r="J45" s="33"/>
      <c r="K45" s="33"/>
      <c r="L45" s="33"/>
      <c r="M45" s="33"/>
      <c r="N45" s="44"/>
      <c r="O45" s="33"/>
      <c r="P45" s="33"/>
      <c r="Q45" s="33"/>
      <c r="R45" s="33"/>
      <c r="S45" s="33"/>
      <c r="T45" s="33"/>
      <c r="U45" s="36"/>
    </row>
    <row r="46" spans="1:21" x14ac:dyDescent="0.2">
      <c r="A46" s="32"/>
      <c r="B46" s="33"/>
      <c r="C46" s="85"/>
      <c r="D46" s="85"/>
      <c r="E46" s="33"/>
      <c r="F46" s="33"/>
      <c r="G46" s="33"/>
      <c r="H46" s="33"/>
      <c r="I46" s="33"/>
      <c r="J46" s="33"/>
      <c r="K46" s="33"/>
      <c r="L46" s="33"/>
      <c r="M46" s="33"/>
      <c r="N46" s="44"/>
      <c r="O46" s="33"/>
      <c r="P46" s="33"/>
      <c r="Q46" s="33"/>
      <c r="R46" s="33"/>
      <c r="S46" s="33"/>
      <c r="T46" s="33"/>
      <c r="U46" s="36"/>
    </row>
    <row r="47" spans="1:21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44"/>
      <c r="O47" s="33"/>
      <c r="P47" s="33"/>
      <c r="Q47" s="33"/>
      <c r="R47" s="33"/>
      <c r="S47" s="33"/>
      <c r="T47" s="33"/>
      <c r="U47" s="36"/>
    </row>
    <row r="48" spans="1:21" x14ac:dyDescent="0.2">
      <c r="A48" s="5" t="s">
        <v>65</v>
      </c>
      <c r="B48" s="7" t="s">
        <v>66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44"/>
      <c r="O48" s="33"/>
      <c r="P48" s="33"/>
      <c r="Q48" s="33"/>
      <c r="R48" s="33"/>
      <c r="S48" s="33"/>
      <c r="T48" s="33"/>
      <c r="U48" s="36"/>
    </row>
    <row r="49" spans="1:21" x14ac:dyDescent="0.2">
      <c r="A49" s="86" t="s">
        <v>67</v>
      </c>
      <c r="B49" s="87" t="s">
        <v>68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6"/>
    </row>
    <row r="50" spans="1:21" x14ac:dyDescent="0.2">
      <c r="A50" s="45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6"/>
    </row>
    <row r="51" spans="1:21" x14ac:dyDescent="0.2">
      <c r="A51" s="40" t="s">
        <v>69</v>
      </c>
      <c r="B51" s="88" t="s">
        <v>70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6"/>
    </row>
    <row r="52" spans="1:21" x14ac:dyDescent="0.2">
      <c r="A52" s="42"/>
      <c r="B52" s="88" t="s">
        <v>71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6"/>
    </row>
    <row r="53" spans="1:21" x14ac:dyDescent="0.2">
      <c r="A53" s="42"/>
      <c r="B53" s="88" t="s">
        <v>72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6"/>
    </row>
    <row r="54" spans="1:21" x14ac:dyDescent="0.2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6"/>
    </row>
    <row r="55" spans="1:21" x14ac:dyDescent="0.2">
      <c r="A55" s="40" t="s">
        <v>73</v>
      </c>
      <c r="B55" s="89" t="s">
        <v>74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3"/>
      <c r="P55" s="33"/>
      <c r="Q55" s="33"/>
      <c r="R55" s="33"/>
      <c r="S55" s="33"/>
      <c r="T55" s="33"/>
      <c r="U55" s="36"/>
    </row>
    <row r="56" spans="1:21" x14ac:dyDescent="0.2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6"/>
    </row>
    <row r="57" spans="1:21" x14ac:dyDescent="0.2">
      <c r="A57" s="32" t="s">
        <v>75</v>
      </c>
      <c r="B57" s="89" t="s">
        <v>76</v>
      </c>
      <c r="C57" s="33"/>
      <c r="D57" s="33"/>
      <c r="E57" s="33"/>
      <c r="F57" s="33"/>
      <c r="G57" s="44"/>
      <c r="H57" s="44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6"/>
    </row>
    <row r="58" spans="1:21" ht="14.25" x14ac:dyDescent="0.2">
      <c r="A58" s="32"/>
      <c r="B58" s="90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6"/>
    </row>
    <row r="59" spans="1:21" s="92" customFormat="1" x14ac:dyDescent="0.2">
      <c r="A59" s="5" t="s">
        <v>77</v>
      </c>
      <c r="B59" s="89" t="s">
        <v>78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91"/>
    </row>
    <row r="60" spans="1:21" x14ac:dyDescent="0.2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6"/>
    </row>
    <row r="61" spans="1:21" x14ac:dyDescent="0.2">
      <c r="A61" s="93" t="s">
        <v>79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6"/>
    </row>
    <row r="62" spans="1:21" s="97" customFormat="1" x14ac:dyDescent="0.2">
      <c r="A62" s="32" t="s">
        <v>80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4"/>
      <c r="R62" s="94"/>
      <c r="S62" s="94"/>
      <c r="T62" s="94"/>
      <c r="U62" s="96"/>
    </row>
    <row r="63" spans="1:21" s="102" customFormat="1" ht="12" x14ac:dyDescent="0.2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  <c r="Q63" s="99"/>
      <c r="R63" s="99"/>
      <c r="S63" s="99"/>
      <c r="T63" s="99"/>
      <c r="U63" s="101"/>
    </row>
    <row r="64" spans="1:21" x14ac:dyDescent="0.2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03" t="s">
        <v>81</v>
      </c>
      <c r="U64" s="36"/>
    </row>
    <row r="65" spans="1:21" x14ac:dyDescent="0.2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6"/>
    </row>
    <row r="66" spans="1:21" s="102" customFormat="1" ht="12" x14ac:dyDescent="0.2">
      <c r="A66" s="98"/>
      <c r="B66" s="99"/>
      <c r="C66" s="99"/>
      <c r="D66" s="99"/>
      <c r="E66" s="99"/>
      <c r="F66" s="104"/>
      <c r="G66" s="104"/>
      <c r="H66" s="104"/>
      <c r="I66" s="105"/>
      <c r="J66" s="105"/>
      <c r="K66" s="104"/>
      <c r="L66" s="104"/>
      <c r="M66" s="104"/>
      <c r="N66" s="100"/>
      <c r="O66" s="99"/>
      <c r="P66" s="99"/>
      <c r="Q66" s="99"/>
      <c r="R66" s="99"/>
      <c r="S66" s="99"/>
      <c r="T66" s="99"/>
      <c r="U66" s="101"/>
    </row>
    <row r="67" spans="1:21" x14ac:dyDescent="0.2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21" x14ac:dyDescent="0.2">
      <c r="A68" s="32" t="s">
        <v>23</v>
      </c>
      <c r="B68" s="7" t="s">
        <v>24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6"/>
    </row>
    <row r="69" spans="1:21" x14ac:dyDescent="0.2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6"/>
    </row>
    <row r="70" spans="1:21" x14ac:dyDescent="0.2">
      <c r="A70" s="37" t="s">
        <v>25</v>
      </c>
      <c r="B70" s="106">
        <v>43012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 t="s">
        <v>82</v>
      </c>
      <c r="O70" s="38"/>
      <c r="P70" s="38"/>
      <c r="Q70" s="38"/>
      <c r="R70" s="106">
        <v>43059</v>
      </c>
      <c r="S70" s="106"/>
      <c r="T70" s="38"/>
      <c r="U70" s="39"/>
    </row>
    <row r="71" spans="1:21" x14ac:dyDescent="0.2">
      <c r="A71" s="192" t="s">
        <v>27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88"/>
      <c r="R71" s="188"/>
      <c r="S71" s="188"/>
      <c r="T71" s="193"/>
      <c r="U71" s="36"/>
    </row>
    <row r="72" spans="1:21" x14ac:dyDescent="0.2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6"/>
    </row>
    <row r="73" spans="1:21" x14ac:dyDescent="0.2">
      <c r="A73" s="32" t="s">
        <v>28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6"/>
    </row>
    <row r="74" spans="1:21" x14ac:dyDescent="0.2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9"/>
    </row>
  </sheetData>
  <mergeCells count="2">
    <mergeCell ref="A6:T6"/>
    <mergeCell ref="A71:T71"/>
  </mergeCells>
  <printOptions horizontalCentered="1" verticalCentered="1"/>
  <pageMargins left="0.5" right="0.5" top="0.5" bottom="0.5" header="0.5" footer="0.5"/>
  <pageSetup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opLeftCell="A43" zoomScaleNormal="100" workbookViewId="0">
      <selection activeCell="A58" sqref="A58:T58"/>
    </sheetView>
  </sheetViews>
  <sheetFormatPr defaultRowHeight="12.75" x14ac:dyDescent="0.2"/>
  <cols>
    <col min="1" max="1" width="12.42578125" customWidth="1"/>
    <col min="2" max="2" width="17.28515625" customWidth="1"/>
    <col min="3" max="3" width="8.140625" customWidth="1"/>
    <col min="4" max="4" width="4.140625" customWidth="1"/>
    <col min="5" max="5" width="7.28515625" customWidth="1"/>
    <col min="6" max="6" width="3.7109375" customWidth="1"/>
    <col min="7" max="7" width="10" customWidth="1"/>
    <col min="8" max="8" width="3.42578125" style="150" customWidth="1"/>
    <col min="9" max="9" width="8.42578125" customWidth="1"/>
    <col min="10" max="10" width="3.5703125" customWidth="1"/>
    <col min="11" max="11" width="1.28515625" customWidth="1"/>
    <col min="12" max="12" width="12.7109375" customWidth="1"/>
    <col min="13" max="13" width="9.28515625" customWidth="1"/>
    <col min="14" max="14" width="9.42578125" customWidth="1"/>
    <col min="15" max="15" width="4.7109375" customWidth="1"/>
    <col min="16" max="16" width="10" customWidth="1"/>
    <col min="17" max="17" width="5.85546875" customWidth="1"/>
    <col min="18" max="18" width="9.42578125" customWidth="1"/>
    <col min="19" max="19" width="3.42578125" customWidth="1"/>
    <col min="20" max="20" width="8.7109375" customWidth="1"/>
    <col min="21" max="21" width="4.5703125" customWidth="1"/>
    <col min="22" max="22" width="3.7109375" customWidth="1"/>
  </cols>
  <sheetData>
    <row r="1" spans="1:22" x14ac:dyDescent="0.2">
      <c r="A1" s="29"/>
      <c r="B1" s="30"/>
      <c r="C1" s="30"/>
      <c r="D1" s="30"/>
      <c r="E1" s="30"/>
      <c r="F1" s="30"/>
      <c r="G1" s="30"/>
      <c r="H1" s="116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x14ac:dyDescent="0.2">
      <c r="A2" s="32" t="s">
        <v>0</v>
      </c>
      <c r="B2" s="6">
        <v>27</v>
      </c>
      <c r="C2" s="33"/>
      <c r="D2" s="33"/>
      <c r="E2" s="33"/>
      <c r="F2" s="33"/>
      <c r="G2" s="33"/>
      <c r="H2" s="109"/>
      <c r="I2" s="33"/>
      <c r="J2" s="33"/>
      <c r="K2" s="33"/>
      <c r="L2" s="33"/>
      <c r="M2" s="33"/>
      <c r="N2" s="33"/>
      <c r="O2" s="24"/>
      <c r="P2" s="35">
        <v>4</v>
      </c>
      <c r="Q2" s="194" t="s">
        <v>2</v>
      </c>
      <c r="R2" s="194"/>
      <c r="S2" s="33"/>
      <c r="T2" s="117">
        <v>27</v>
      </c>
      <c r="U2" s="33"/>
      <c r="V2" s="36"/>
    </row>
    <row r="3" spans="1:22" x14ac:dyDescent="0.2">
      <c r="A3" s="32"/>
      <c r="B3" s="33"/>
      <c r="C3" s="33"/>
      <c r="D3" s="33"/>
      <c r="E3" s="33"/>
      <c r="F3" s="33"/>
      <c r="G3" s="33"/>
      <c r="H3" s="109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6"/>
    </row>
    <row r="4" spans="1:22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109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6"/>
    </row>
    <row r="5" spans="1:22" x14ac:dyDescent="0.2">
      <c r="A5" s="37" t="s">
        <v>5</v>
      </c>
      <c r="B5" s="38"/>
      <c r="C5" s="38"/>
      <c r="D5" s="38"/>
      <c r="E5" s="38"/>
      <c r="F5" s="38"/>
      <c r="G5" s="38"/>
      <c r="H5" s="11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3"/>
      <c r="V5" s="36"/>
    </row>
    <row r="6" spans="1:22" x14ac:dyDescent="0.2">
      <c r="A6" s="32"/>
      <c r="B6" s="33"/>
      <c r="C6" s="33"/>
      <c r="D6" s="33"/>
      <c r="E6" s="33"/>
      <c r="F6" s="33"/>
      <c r="G6" s="33"/>
      <c r="H6" s="109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6"/>
    </row>
    <row r="7" spans="1:22" x14ac:dyDescent="0.2">
      <c r="A7" s="195" t="s">
        <v>85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41"/>
      <c r="T7" s="41"/>
      <c r="U7" s="33"/>
      <c r="V7" s="36"/>
    </row>
    <row r="8" spans="1:22" x14ac:dyDescent="0.2">
      <c r="A8" s="32"/>
      <c r="B8" s="33"/>
      <c r="C8" s="33"/>
      <c r="D8" s="33"/>
      <c r="E8" s="33"/>
      <c r="F8" s="33"/>
      <c r="G8" s="33"/>
      <c r="H8" s="109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6"/>
    </row>
    <row r="9" spans="1:22" x14ac:dyDescent="0.2">
      <c r="A9" s="32" t="s">
        <v>86</v>
      </c>
      <c r="B9" s="33" t="s">
        <v>39</v>
      </c>
      <c r="C9" s="33"/>
      <c r="D9" s="33"/>
      <c r="E9" s="33"/>
      <c r="F9" s="33"/>
      <c r="G9" s="33"/>
      <c r="H9" s="109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6"/>
    </row>
    <row r="10" spans="1:22" x14ac:dyDescent="0.2">
      <c r="A10" s="32"/>
      <c r="B10" s="33"/>
      <c r="C10" s="33"/>
      <c r="D10" s="38"/>
      <c r="E10" s="33"/>
      <c r="F10" s="33"/>
      <c r="G10" s="33" t="s">
        <v>1</v>
      </c>
      <c r="H10" s="109"/>
      <c r="I10" s="33"/>
      <c r="J10" s="33"/>
      <c r="K10" s="33"/>
      <c r="L10" s="33"/>
      <c r="M10" s="33"/>
      <c r="N10" s="33"/>
      <c r="O10" s="38"/>
      <c r="P10" s="33"/>
      <c r="Q10" s="33"/>
      <c r="R10" s="33"/>
      <c r="S10" s="33"/>
      <c r="T10" s="33"/>
      <c r="U10" s="33"/>
      <c r="V10" s="36"/>
    </row>
    <row r="11" spans="1:22" x14ac:dyDescent="0.2">
      <c r="A11" s="50" t="s">
        <v>40</v>
      </c>
      <c r="B11" s="50" t="s">
        <v>41</v>
      </c>
      <c r="C11" s="51" t="s">
        <v>42</v>
      </c>
      <c r="D11" s="54"/>
      <c r="E11" s="51" t="s">
        <v>43</v>
      </c>
      <c r="F11" s="54"/>
      <c r="G11" s="51" t="s">
        <v>44</v>
      </c>
      <c r="H11" s="119"/>
      <c r="I11" s="51" t="s">
        <v>87</v>
      </c>
      <c r="J11" s="54"/>
      <c r="K11" s="55"/>
      <c r="L11" s="50" t="s">
        <v>40</v>
      </c>
      <c r="M11" s="50" t="s">
        <v>41</v>
      </c>
      <c r="N11" s="51" t="s">
        <v>42</v>
      </c>
      <c r="O11" s="53"/>
      <c r="P11" s="51" t="s">
        <v>43</v>
      </c>
      <c r="Q11" s="54"/>
      <c r="R11" s="51" t="s">
        <v>44</v>
      </c>
      <c r="S11" s="54"/>
      <c r="T11" s="51" t="s">
        <v>87</v>
      </c>
      <c r="U11" s="54"/>
      <c r="V11" s="36"/>
    </row>
    <row r="12" spans="1:22" x14ac:dyDescent="0.2">
      <c r="A12" s="56" t="s">
        <v>47</v>
      </c>
      <c r="B12" s="56" t="s">
        <v>48</v>
      </c>
      <c r="C12" s="57" t="s">
        <v>49</v>
      </c>
      <c r="D12" s="52"/>
      <c r="E12" s="57" t="s">
        <v>49</v>
      </c>
      <c r="F12" s="52"/>
      <c r="G12" s="57" t="s">
        <v>50</v>
      </c>
      <c r="H12" s="120"/>
      <c r="I12" s="57" t="s">
        <v>49</v>
      </c>
      <c r="J12" s="52"/>
      <c r="K12" s="55"/>
      <c r="L12" s="56" t="s">
        <v>47</v>
      </c>
      <c r="M12" s="56" t="s">
        <v>48</v>
      </c>
      <c r="N12" s="57" t="s">
        <v>49</v>
      </c>
      <c r="O12" s="52"/>
      <c r="P12" s="55" t="s">
        <v>49</v>
      </c>
      <c r="Q12" s="52"/>
      <c r="R12" s="57" t="s">
        <v>50</v>
      </c>
      <c r="S12" s="52"/>
      <c r="T12" s="57" t="s">
        <v>49</v>
      </c>
      <c r="U12" s="52"/>
      <c r="V12" s="36"/>
    </row>
    <row r="13" spans="1:22" x14ac:dyDescent="0.2">
      <c r="A13" s="58" t="s">
        <v>51</v>
      </c>
      <c r="B13" s="58" t="s">
        <v>49</v>
      </c>
      <c r="C13" s="59" t="s">
        <v>52</v>
      </c>
      <c r="D13" s="60"/>
      <c r="E13" s="59" t="s">
        <v>52</v>
      </c>
      <c r="F13" s="60"/>
      <c r="G13" s="59" t="s">
        <v>53</v>
      </c>
      <c r="H13" s="121"/>
      <c r="I13" s="59" t="s">
        <v>52</v>
      </c>
      <c r="J13" s="60"/>
      <c r="K13" s="55"/>
      <c r="L13" s="58" t="s">
        <v>51</v>
      </c>
      <c r="M13" s="58" t="s">
        <v>49</v>
      </c>
      <c r="N13" s="59" t="s">
        <v>52</v>
      </c>
      <c r="O13" s="61"/>
      <c r="P13" s="59" t="s">
        <v>52</v>
      </c>
      <c r="Q13" s="60"/>
      <c r="R13" s="59" t="s">
        <v>53</v>
      </c>
      <c r="S13" s="60"/>
      <c r="T13" s="59" t="s">
        <v>52</v>
      </c>
      <c r="U13" s="60"/>
      <c r="V13" s="36"/>
    </row>
    <row r="14" spans="1:22" x14ac:dyDescent="0.2">
      <c r="A14" s="184" t="s">
        <v>138</v>
      </c>
      <c r="B14" s="63" t="s">
        <v>54</v>
      </c>
      <c r="C14" s="122">
        <v>18.77</v>
      </c>
      <c r="D14" s="123"/>
      <c r="E14" s="70">
        <v>7.14</v>
      </c>
      <c r="F14" s="124"/>
      <c r="G14" s="70">
        <f t="shared" ref="G14:G21" si="0">C14+E14</f>
        <v>25.91</v>
      </c>
      <c r="H14" s="123"/>
      <c r="I14" s="70">
        <v>6.18</v>
      </c>
      <c r="J14" s="125"/>
      <c r="K14" s="33"/>
      <c r="L14" s="19" t="s">
        <v>56</v>
      </c>
      <c r="M14" s="19" t="s">
        <v>54</v>
      </c>
      <c r="N14" s="127">
        <v>33.590000000000003</v>
      </c>
      <c r="O14" s="123"/>
      <c r="P14" s="70">
        <f>E14</f>
        <v>7.14</v>
      </c>
      <c r="Q14" s="124"/>
      <c r="R14" s="70">
        <f t="shared" ref="R14:R17" si="1">N14+P14</f>
        <v>40.730000000000004</v>
      </c>
      <c r="S14" s="123"/>
      <c r="T14" s="70">
        <f>I14</f>
        <v>6.18</v>
      </c>
      <c r="U14" s="125"/>
      <c r="V14" s="36"/>
    </row>
    <row r="15" spans="1:22" x14ac:dyDescent="0.2">
      <c r="A15" s="184" t="s">
        <v>138</v>
      </c>
      <c r="B15" s="63" t="s">
        <v>55</v>
      </c>
      <c r="C15" s="126">
        <f>C14+0.75</f>
        <v>19.52</v>
      </c>
      <c r="D15" s="123"/>
      <c r="E15" s="126">
        <f t="shared" ref="E15:E25" si="2">E14</f>
        <v>7.14</v>
      </c>
      <c r="F15" s="124"/>
      <c r="G15" s="126">
        <f t="shared" si="0"/>
        <v>26.66</v>
      </c>
      <c r="H15" s="123"/>
      <c r="I15" s="74">
        <f t="shared" ref="I15:I25" si="3">I14</f>
        <v>6.18</v>
      </c>
      <c r="J15" s="125"/>
      <c r="K15" s="33"/>
      <c r="L15" s="19" t="s">
        <v>56</v>
      </c>
      <c r="M15" s="19" t="s">
        <v>55</v>
      </c>
      <c r="N15" s="131">
        <f>N14+0.75</f>
        <v>34.340000000000003</v>
      </c>
      <c r="O15" s="123"/>
      <c r="P15" s="126">
        <f>P14</f>
        <v>7.14</v>
      </c>
      <c r="Q15" s="124"/>
      <c r="R15" s="126">
        <f t="shared" si="1"/>
        <v>41.480000000000004</v>
      </c>
      <c r="S15" s="123"/>
      <c r="T15" s="74">
        <f>I15</f>
        <v>6.18</v>
      </c>
      <c r="U15" s="125"/>
      <c r="V15" s="36"/>
    </row>
    <row r="16" spans="1:22" x14ac:dyDescent="0.2">
      <c r="A16" s="19" t="s">
        <v>139</v>
      </c>
      <c r="B16" s="63" t="s">
        <v>54</v>
      </c>
      <c r="C16" s="126">
        <v>29.46</v>
      </c>
      <c r="D16" s="123"/>
      <c r="E16" s="126">
        <f t="shared" si="2"/>
        <v>7.14</v>
      </c>
      <c r="F16" s="124"/>
      <c r="G16" s="126">
        <f t="shared" si="0"/>
        <v>36.6</v>
      </c>
      <c r="H16" s="123"/>
      <c r="I16" s="74">
        <f t="shared" si="3"/>
        <v>6.18</v>
      </c>
      <c r="J16" s="125"/>
      <c r="K16" s="33"/>
      <c r="L16" s="19" t="s">
        <v>129</v>
      </c>
      <c r="M16" s="63" t="s">
        <v>54</v>
      </c>
      <c r="N16" s="126">
        <v>16.2</v>
      </c>
      <c r="O16" s="123" t="s">
        <v>146</v>
      </c>
      <c r="P16" s="126">
        <f t="shared" ref="P16:P17" si="4">P15</f>
        <v>7.14</v>
      </c>
      <c r="Q16" s="124"/>
      <c r="R16" s="126">
        <f t="shared" si="1"/>
        <v>23.34</v>
      </c>
      <c r="S16" s="123" t="s">
        <v>146</v>
      </c>
      <c r="T16" s="74">
        <f t="shared" ref="T16:T17" si="5">I16</f>
        <v>6.18</v>
      </c>
      <c r="U16" s="125"/>
      <c r="V16" s="36"/>
    </row>
    <row r="17" spans="1:22" x14ac:dyDescent="0.2">
      <c r="A17" s="19" t="s">
        <v>139</v>
      </c>
      <c r="B17" s="63" t="s">
        <v>55</v>
      </c>
      <c r="C17" s="126">
        <f>C16+0.75</f>
        <v>30.21</v>
      </c>
      <c r="D17" s="123"/>
      <c r="E17" s="126">
        <f t="shared" si="2"/>
        <v>7.14</v>
      </c>
      <c r="F17" s="124"/>
      <c r="G17" s="126">
        <f t="shared" si="0"/>
        <v>37.35</v>
      </c>
      <c r="H17" s="123"/>
      <c r="I17" s="74">
        <f t="shared" si="3"/>
        <v>6.18</v>
      </c>
      <c r="J17" s="125"/>
      <c r="K17" s="33"/>
      <c r="L17" s="19" t="s">
        <v>129</v>
      </c>
      <c r="M17" s="63" t="s">
        <v>55</v>
      </c>
      <c r="N17" s="126">
        <f>N16+0.75</f>
        <v>16.95</v>
      </c>
      <c r="O17" s="123" t="s">
        <v>146</v>
      </c>
      <c r="P17" s="126">
        <f t="shared" si="4"/>
        <v>7.14</v>
      </c>
      <c r="Q17" s="124"/>
      <c r="R17" s="126">
        <f t="shared" si="1"/>
        <v>24.09</v>
      </c>
      <c r="S17" s="123" t="s">
        <v>146</v>
      </c>
      <c r="T17" s="74">
        <f t="shared" si="5"/>
        <v>6.18</v>
      </c>
      <c r="U17" s="125"/>
      <c r="V17" s="36"/>
    </row>
    <row r="18" spans="1:22" x14ac:dyDescent="0.2">
      <c r="A18" s="19" t="s">
        <v>140</v>
      </c>
      <c r="B18" s="63" t="s">
        <v>54</v>
      </c>
      <c r="C18" s="126">
        <v>43.37</v>
      </c>
      <c r="D18" s="123"/>
      <c r="E18" s="126">
        <f t="shared" si="2"/>
        <v>7.14</v>
      </c>
      <c r="F18" s="124"/>
      <c r="G18" s="126">
        <f t="shared" si="0"/>
        <v>50.51</v>
      </c>
      <c r="H18" s="123"/>
      <c r="I18" s="74">
        <f t="shared" si="3"/>
        <v>6.18</v>
      </c>
      <c r="J18" s="125"/>
      <c r="K18" s="33"/>
      <c r="L18" s="19" t="s">
        <v>130</v>
      </c>
      <c r="M18" s="63" t="s">
        <v>54</v>
      </c>
      <c r="N18" s="126">
        <v>20.399999999999999</v>
      </c>
      <c r="O18" s="123" t="s">
        <v>146</v>
      </c>
      <c r="P18" s="126">
        <f>P15</f>
        <v>7.14</v>
      </c>
      <c r="Q18" s="124"/>
      <c r="R18" s="126">
        <f t="shared" ref="R18:R23" si="6">N18+P18</f>
        <v>27.54</v>
      </c>
      <c r="S18" s="123" t="s">
        <v>146</v>
      </c>
      <c r="T18" s="74">
        <f>T14</f>
        <v>6.18</v>
      </c>
      <c r="U18" s="125"/>
      <c r="V18" s="36"/>
    </row>
    <row r="19" spans="1:22" x14ac:dyDescent="0.2">
      <c r="A19" s="19" t="s">
        <v>140</v>
      </c>
      <c r="B19" s="63" t="s">
        <v>55</v>
      </c>
      <c r="C19" s="130">
        <f>C18+0.75</f>
        <v>44.12</v>
      </c>
      <c r="D19" s="123"/>
      <c r="E19" s="126">
        <f t="shared" si="2"/>
        <v>7.14</v>
      </c>
      <c r="F19" s="124"/>
      <c r="G19" s="126">
        <f t="shared" si="0"/>
        <v>51.26</v>
      </c>
      <c r="H19" s="123"/>
      <c r="I19" s="74">
        <f t="shared" si="3"/>
        <v>6.18</v>
      </c>
      <c r="J19" s="125"/>
      <c r="K19" s="33"/>
      <c r="L19" s="19" t="s">
        <v>130</v>
      </c>
      <c r="M19" s="63" t="s">
        <v>55</v>
      </c>
      <c r="N19" s="126">
        <f>N18+0.75</f>
        <v>21.15</v>
      </c>
      <c r="O19" s="123" t="s">
        <v>146</v>
      </c>
      <c r="P19" s="126">
        <f>P18</f>
        <v>7.14</v>
      </c>
      <c r="Q19" s="124"/>
      <c r="R19" s="126">
        <f t="shared" si="6"/>
        <v>28.29</v>
      </c>
      <c r="S19" s="123" t="s">
        <v>146</v>
      </c>
      <c r="T19" s="74">
        <f>T14</f>
        <v>6.18</v>
      </c>
      <c r="U19" s="125"/>
      <c r="V19" s="36"/>
    </row>
    <row r="20" spans="1:22" x14ac:dyDescent="0.2">
      <c r="A20" s="19" t="s">
        <v>141</v>
      </c>
      <c r="B20" s="63" t="s">
        <v>54</v>
      </c>
      <c r="C20" s="126">
        <v>57.29</v>
      </c>
      <c r="D20" s="123"/>
      <c r="E20" s="126">
        <f t="shared" si="2"/>
        <v>7.14</v>
      </c>
      <c r="F20" s="124"/>
      <c r="G20" s="126">
        <f t="shared" si="0"/>
        <v>64.429999999999993</v>
      </c>
      <c r="H20" s="123"/>
      <c r="I20" s="74">
        <f t="shared" si="3"/>
        <v>6.18</v>
      </c>
      <c r="J20" s="125"/>
      <c r="K20" s="33"/>
      <c r="L20" s="19" t="s">
        <v>144</v>
      </c>
      <c r="M20" s="19" t="s">
        <v>54</v>
      </c>
      <c r="N20" s="127">
        <v>32.020000000000003</v>
      </c>
      <c r="O20" s="123" t="s">
        <v>146</v>
      </c>
      <c r="P20" s="126">
        <f>P19</f>
        <v>7.14</v>
      </c>
      <c r="Q20" s="128"/>
      <c r="R20" s="129">
        <f t="shared" si="6"/>
        <v>39.160000000000004</v>
      </c>
      <c r="S20" s="123" t="s">
        <v>146</v>
      </c>
      <c r="T20" s="74">
        <f>T15</f>
        <v>6.18</v>
      </c>
      <c r="U20" s="125"/>
      <c r="V20" s="36"/>
    </row>
    <row r="21" spans="1:22" x14ac:dyDescent="0.2">
      <c r="A21" s="19" t="s">
        <v>141</v>
      </c>
      <c r="B21" s="63" t="s">
        <v>55</v>
      </c>
      <c r="C21" s="126">
        <f>C20+0.75</f>
        <v>58.04</v>
      </c>
      <c r="D21" s="123"/>
      <c r="E21" s="126">
        <f t="shared" si="2"/>
        <v>7.14</v>
      </c>
      <c r="F21" s="124"/>
      <c r="G21" s="126">
        <f t="shared" si="0"/>
        <v>65.179999999999993</v>
      </c>
      <c r="H21" s="123"/>
      <c r="I21" s="74">
        <f t="shared" si="3"/>
        <v>6.18</v>
      </c>
      <c r="J21" s="125"/>
      <c r="K21" s="33"/>
      <c r="L21" s="19" t="s">
        <v>144</v>
      </c>
      <c r="M21" s="19" t="s">
        <v>55</v>
      </c>
      <c r="N21" s="131">
        <f>N20+0.75</f>
        <v>32.770000000000003</v>
      </c>
      <c r="O21" s="123" t="s">
        <v>146</v>
      </c>
      <c r="P21" s="132">
        <f>E14</f>
        <v>7.14</v>
      </c>
      <c r="Q21" s="128"/>
      <c r="R21" s="129">
        <f t="shared" si="6"/>
        <v>39.910000000000004</v>
      </c>
      <c r="S21" s="123" t="s">
        <v>146</v>
      </c>
      <c r="T21" s="133">
        <f>T18</f>
        <v>6.18</v>
      </c>
      <c r="U21" s="125"/>
      <c r="V21" s="36"/>
    </row>
    <row r="22" spans="1:22" x14ac:dyDescent="0.2">
      <c r="A22" s="19" t="s">
        <v>142</v>
      </c>
      <c r="B22" s="63" t="s">
        <v>54</v>
      </c>
      <c r="C22" s="126">
        <v>72.010000000000005</v>
      </c>
      <c r="D22" s="123"/>
      <c r="E22" s="126">
        <f t="shared" si="2"/>
        <v>7.14</v>
      </c>
      <c r="F22" s="81"/>
      <c r="G22" s="126">
        <f t="shared" ref="G22:G25" si="7">C22+E22</f>
        <v>79.150000000000006</v>
      </c>
      <c r="H22" s="123"/>
      <c r="I22" s="74">
        <f t="shared" si="3"/>
        <v>6.18</v>
      </c>
      <c r="J22" s="141"/>
      <c r="K22" s="33"/>
      <c r="L22" s="19" t="s">
        <v>131</v>
      </c>
      <c r="M22" s="19" t="s">
        <v>54</v>
      </c>
      <c r="N22" s="126">
        <v>47.17</v>
      </c>
      <c r="O22" s="123" t="s">
        <v>146</v>
      </c>
      <c r="P22" s="132">
        <f>E15</f>
        <v>7.14</v>
      </c>
      <c r="Q22" s="135"/>
      <c r="R22" s="129">
        <f t="shared" si="6"/>
        <v>54.31</v>
      </c>
      <c r="S22" s="123" t="s">
        <v>146</v>
      </c>
      <c r="T22" s="74">
        <f>T21</f>
        <v>6.18</v>
      </c>
      <c r="U22" s="128"/>
      <c r="V22" s="36"/>
    </row>
    <row r="23" spans="1:22" x14ac:dyDescent="0.2">
      <c r="A23" s="19" t="s">
        <v>142</v>
      </c>
      <c r="B23" s="63" t="s">
        <v>55</v>
      </c>
      <c r="C23" s="126">
        <f>C22+0.75</f>
        <v>72.760000000000005</v>
      </c>
      <c r="D23" s="123"/>
      <c r="E23" s="126">
        <f t="shared" si="2"/>
        <v>7.14</v>
      </c>
      <c r="F23" s="143"/>
      <c r="G23" s="126">
        <f t="shared" si="7"/>
        <v>79.900000000000006</v>
      </c>
      <c r="H23" s="123"/>
      <c r="I23" s="74">
        <f t="shared" si="3"/>
        <v>6.18</v>
      </c>
      <c r="J23" s="141"/>
      <c r="K23" s="41"/>
      <c r="L23" s="19" t="s">
        <v>131</v>
      </c>
      <c r="M23" s="19" t="s">
        <v>55</v>
      </c>
      <c r="N23" s="131">
        <v>47.92</v>
      </c>
      <c r="O23" s="123" t="s">
        <v>146</v>
      </c>
      <c r="P23" s="132">
        <f>E16</f>
        <v>7.14</v>
      </c>
      <c r="Q23" s="137"/>
      <c r="R23" s="129">
        <f t="shared" si="6"/>
        <v>55.06</v>
      </c>
      <c r="S23" s="123" t="s">
        <v>146</v>
      </c>
      <c r="T23" s="74">
        <f t="shared" ref="T23" si="8">T22</f>
        <v>6.18</v>
      </c>
      <c r="U23" s="81"/>
      <c r="V23" s="36"/>
    </row>
    <row r="24" spans="1:22" x14ac:dyDescent="0.2">
      <c r="A24" s="19" t="s">
        <v>143</v>
      </c>
      <c r="B24" s="63" t="s">
        <v>54</v>
      </c>
      <c r="C24" s="126">
        <v>86.19</v>
      </c>
      <c r="D24" s="123"/>
      <c r="E24" s="126">
        <f t="shared" si="2"/>
        <v>7.14</v>
      </c>
      <c r="F24" s="143"/>
      <c r="G24" s="126">
        <f t="shared" si="7"/>
        <v>93.33</v>
      </c>
      <c r="H24" s="123"/>
      <c r="I24" s="74">
        <f t="shared" si="3"/>
        <v>6.18</v>
      </c>
      <c r="J24" s="141"/>
      <c r="K24" s="41"/>
      <c r="L24" s="19"/>
      <c r="M24" s="19"/>
      <c r="N24" s="80"/>
      <c r="O24" s="123"/>
      <c r="P24" s="132"/>
      <c r="Q24" s="81"/>
      <c r="R24" s="129"/>
      <c r="S24" s="123"/>
      <c r="T24" s="74"/>
      <c r="U24" s="81"/>
      <c r="V24" s="36"/>
    </row>
    <row r="25" spans="1:22" x14ac:dyDescent="0.2">
      <c r="A25" s="19" t="s">
        <v>143</v>
      </c>
      <c r="B25" s="63" t="s">
        <v>55</v>
      </c>
      <c r="C25" s="126">
        <f>C24+0.75</f>
        <v>86.94</v>
      </c>
      <c r="D25" s="123"/>
      <c r="E25" s="126">
        <f t="shared" si="2"/>
        <v>7.14</v>
      </c>
      <c r="F25" s="143"/>
      <c r="G25" s="126">
        <f t="shared" si="7"/>
        <v>94.08</v>
      </c>
      <c r="H25" s="123"/>
      <c r="I25" s="74">
        <f t="shared" si="3"/>
        <v>6.18</v>
      </c>
      <c r="J25" s="141"/>
      <c r="K25" s="41"/>
      <c r="L25" s="19" t="s">
        <v>88</v>
      </c>
      <c r="M25" s="63"/>
      <c r="N25" s="134"/>
      <c r="O25" s="81"/>
      <c r="P25" s="126">
        <v>10.72</v>
      </c>
      <c r="Q25" s="145"/>
      <c r="R25" s="129"/>
      <c r="S25" s="123"/>
      <c r="T25" s="74">
        <f>T23</f>
        <v>6.18</v>
      </c>
      <c r="U25" s="145"/>
      <c r="V25" s="36"/>
    </row>
    <row r="26" spans="1:22" x14ac:dyDescent="0.2">
      <c r="A26" s="63"/>
      <c r="B26" s="63"/>
      <c r="C26" s="142"/>
      <c r="D26" s="143"/>
      <c r="E26" s="142"/>
      <c r="F26" s="143"/>
      <c r="G26" s="142"/>
      <c r="H26" s="144"/>
      <c r="I26" s="71"/>
      <c r="J26" s="141"/>
      <c r="K26" s="41"/>
      <c r="L26" s="138"/>
      <c r="M26" s="63"/>
      <c r="N26" s="134"/>
      <c r="O26" s="81"/>
      <c r="P26" s="126"/>
      <c r="Q26" s="145"/>
      <c r="R26" s="80"/>
      <c r="S26" s="81"/>
      <c r="T26" s="146"/>
      <c r="U26" s="145"/>
      <c r="V26" s="36"/>
    </row>
    <row r="27" spans="1:22" x14ac:dyDescent="0.2">
      <c r="A27" s="63"/>
      <c r="B27" s="63"/>
      <c r="C27" s="80"/>
      <c r="D27" s="81"/>
      <c r="E27" s="80"/>
      <c r="F27" s="81"/>
      <c r="G27" s="80"/>
      <c r="H27" s="139"/>
      <c r="I27" s="80"/>
      <c r="J27" s="81"/>
      <c r="K27" s="33"/>
      <c r="L27" s="19"/>
      <c r="M27" s="63"/>
      <c r="N27" s="134"/>
      <c r="O27" s="81"/>
      <c r="P27" s="126"/>
      <c r="Q27" s="135"/>
      <c r="R27" s="136"/>
      <c r="S27" s="137"/>
      <c r="T27" s="74"/>
      <c r="U27" s="128"/>
      <c r="V27" s="36"/>
    </row>
    <row r="28" spans="1:22" x14ac:dyDescent="0.2">
      <c r="A28" s="84" t="s">
        <v>62</v>
      </c>
      <c r="B28" s="33"/>
      <c r="C28" s="33"/>
      <c r="D28" s="33"/>
      <c r="E28" s="33"/>
      <c r="F28" s="33"/>
      <c r="G28" s="33"/>
      <c r="H28" s="109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0"/>
      <c r="U28" s="33"/>
      <c r="V28" s="36"/>
    </row>
    <row r="29" spans="1:22" x14ac:dyDescent="0.2">
      <c r="A29" s="32"/>
      <c r="B29" s="33"/>
      <c r="C29" s="85" t="s">
        <v>63</v>
      </c>
      <c r="D29" s="85"/>
      <c r="E29" s="33"/>
      <c r="F29" s="33"/>
      <c r="G29" s="33"/>
      <c r="H29" s="109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6"/>
    </row>
    <row r="30" spans="1:22" x14ac:dyDescent="0.2">
      <c r="A30" s="32"/>
      <c r="B30" s="33"/>
      <c r="C30" s="85" t="s">
        <v>64</v>
      </c>
      <c r="D30" s="85"/>
      <c r="E30" s="33"/>
      <c r="F30" s="33"/>
      <c r="G30" s="33"/>
      <c r="H30" s="109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6"/>
    </row>
    <row r="31" spans="1:22" x14ac:dyDescent="0.2">
      <c r="A31" s="32"/>
      <c r="B31" s="33"/>
      <c r="C31" s="85"/>
      <c r="D31" s="85"/>
      <c r="E31" s="33"/>
      <c r="F31" s="33"/>
      <c r="G31" s="33"/>
      <c r="H31" s="10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6"/>
    </row>
    <row r="32" spans="1:22" x14ac:dyDescent="0.2">
      <c r="A32" s="32"/>
      <c r="B32" s="33"/>
      <c r="C32" s="85"/>
      <c r="D32" s="85"/>
      <c r="E32" s="33"/>
      <c r="F32" s="33"/>
      <c r="G32" s="33"/>
      <c r="H32" s="109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6"/>
    </row>
    <row r="33" spans="1:24" x14ac:dyDescent="0.2">
      <c r="A33" s="32"/>
      <c r="B33" s="33"/>
      <c r="C33" s="33"/>
      <c r="D33" s="33"/>
      <c r="E33" s="33"/>
      <c r="F33" s="33"/>
      <c r="G33" s="33"/>
      <c r="H33" s="109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6"/>
    </row>
    <row r="34" spans="1:24" x14ac:dyDescent="0.2">
      <c r="A34" s="32" t="s">
        <v>89</v>
      </c>
      <c r="B34" s="7" t="s">
        <v>90</v>
      </c>
      <c r="C34" s="7"/>
      <c r="D34" s="7"/>
      <c r="E34" s="7"/>
      <c r="F34" s="7"/>
      <c r="G34" s="7"/>
      <c r="H34" s="88"/>
      <c r="I34" s="7"/>
      <c r="J34" s="7"/>
      <c r="K34" s="7"/>
      <c r="L34" s="41"/>
      <c r="M34" s="41"/>
      <c r="N34" s="41"/>
      <c r="O34" s="41"/>
      <c r="P34" s="41"/>
      <c r="Q34" s="41"/>
      <c r="R34" s="41"/>
      <c r="S34" s="41"/>
      <c r="T34" s="41"/>
      <c r="U34" s="33"/>
      <c r="V34" s="36"/>
    </row>
    <row r="35" spans="1:24" x14ac:dyDescent="0.2">
      <c r="A35" s="42"/>
      <c r="B35" s="7"/>
      <c r="C35" s="7"/>
      <c r="D35" s="7"/>
      <c r="E35" s="7"/>
      <c r="F35" s="7"/>
      <c r="G35" s="7"/>
      <c r="H35" s="88"/>
      <c r="I35" s="7"/>
      <c r="J35" s="7"/>
      <c r="K35" s="7"/>
      <c r="L35" s="7"/>
      <c r="M35" s="7"/>
      <c r="N35" s="33"/>
      <c r="O35" s="33"/>
      <c r="P35" s="33"/>
      <c r="Q35" s="33"/>
      <c r="R35" s="33"/>
      <c r="S35" s="33"/>
      <c r="T35" s="33"/>
      <c r="U35" s="33"/>
      <c r="V35" s="36"/>
    </row>
    <row r="36" spans="1:24" x14ac:dyDescent="0.2">
      <c r="A36" s="40" t="s">
        <v>91</v>
      </c>
      <c r="B36" s="88" t="s">
        <v>92</v>
      </c>
      <c r="C36" s="7"/>
      <c r="D36" s="7"/>
      <c r="E36" s="7"/>
      <c r="F36" s="7"/>
      <c r="G36" s="7"/>
      <c r="H36" s="88"/>
      <c r="I36" s="7"/>
      <c r="J36" s="7"/>
      <c r="K36" s="7"/>
      <c r="L36" s="7"/>
      <c r="M36" s="7"/>
      <c r="N36" s="33"/>
      <c r="O36" s="33"/>
      <c r="P36" s="33"/>
      <c r="Q36" s="33"/>
      <c r="R36" s="33"/>
      <c r="S36" s="33"/>
      <c r="T36" s="33"/>
      <c r="U36" s="33"/>
      <c r="V36" s="36"/>
    </row>
    <row r="37" spans="1:24" x14ac:dyDescent="0.2">
      <c r="A37" s="42"/>
      <c r="B37" s="88" t="s">
        <v>93</v>
      </c>
      <c r="C37" s="7"/>
      <c r="D37" s="7"/>
      <c r="E37" s="7"/>
      <c r="F37" s="7"/>
      <c r="G37" s="7"/>
      <c r="H37" s="88"/>
      <c r="I37" s="7"/>
      <c r="J37" s="7"/>
      <c r="K37" s="7"/>
      <c r="L37" s="7"/>
      <c r="M37" s="7"/>
      <c r="N37" s="33"/>
      <c r="O37" s="33"/>
      <c r="P37" s="33"/>
      <c r="Q37" s="33"/>
      <c r="R37" s="33"/>
      <c r="S37" s="33"/>
      <c r="T37" s="33"/>
      <c r="U37" s="33"/>
      <c r="V37" s="36"/>
    </row>
    <row r="38" spans="1:24" x14ac:dyDescent="0.2">
      <c r="A38" s="42"/>
      <c r="B38" s="88"/>
      <c r="C38" s="7"/>
      <c r="D38" s="7"/>
      <c r="E38" s="7"/>
      <c r="F38" s="7"/>
      <c r="G38" s="7"/>
      <c r="H38" s="88"/>
      <c r="I38" s="7"/>
      <c r="J38" s="7"/>
      <c r="K38" s="7"/>
      <c r="L38" s="7"/>
      <c r="M38" s="7"/>
      <c r="N38" s="33"/>
      <c r="O38" s="33"/>
      <c r="P38" s="33"/>
      <c r="Q38" s="33"/>
      <c r="R38" s="33"/>
      <c r="S38" s="33"/>
      <c r="T38" s="33"/>
      <c r="U38" s="33"/>
      <c r="V38" s="36"/>
    </row>
    <row r="39" spans="1:24" x14ac:dyDescent="0.2">
      <c r="A39" s="40" t="s">
        <v>94</v>
      </c>
      <c r="B39" s="87" t="s">
        <v>95</v>
      </c>
      <c r="C39" s="41"/>
      <c r="D39" s="41"/>
      <c r="E39" s="41"/>
      <c r="F39" s="41"/>
      <c r="G39" s="41"/>
      <c r="H39" s="147"/>
      <c r="I39" s="41"/>
      <c r="J39" s="41"/>
      <c r="K39" s="41"/>
      <c r="L39" s="7"/>
      <c r="M39" s="7"/>
      <c r="N39" s="33"/>
      <c r="O39" s="33"/>
      <c r="P39" s="33"/>
      <c r="Q39" s="33"/>
      <c r="R39" s="33"/>
      <c r="S39" s="33"/>
      <c r="T39" s="33"/>
      <c r="U39" s="33"/>
      <c r="V39" s="36"/>
    </row>
    <row r="40" spans="1:24" x14ac:dyDescent="0.2">
      <c r="A40" s="42"/>
      <c r="B40" s="89" t="s">
        <v>96</v>
      </c>
      <c r="C40" s="7"/>
      <c r="D40" s="7"/>
      <c r="E40" s="7"/>
      <c r="F40" s="7"/>
      <c r="G40" s="7"/>
      <c r="H40" s="88"/>
      <c r="I40" s="7"/>
      <c r="J40" s="7"/>
      <c r="K40" s="88"/>
      <c r="L40" s="7"/>
      <c r="M40" s="7"/>
      <c r="N40" s="33"/>
      <c r="O40" s="33"/>
      <c r="P40" s="33"/>
      <c r="Q40" s="33"/>
      <c r="R40" s="33"/>
      <c r="S40" s="33"/>
      <c r="T40" s="33"/>
      <c r="U40" s="33"/>
      <c r="V40" s="36"/>
    </row>
    <row r="41" spans="1:24" x14ac:dyDescent="0.2">
      <c r="A41" s="42"/>
      <c r="B41" s="7" t="s">
        <v>97</v>
      </c>
      <c r="C41" s="7"/>
      <c r="D41" s="7"/>
      <c r="E41" s="7"/>
      <c r="F41" s="7"/>
      <c r="G41" s="7"/>
      <c r="H41" s="88"/>
      <c r="I41" s="7"/>
      <c r="J41" s="7"/>
      <c r="K41" s="7"/>
      <c r="L41" s="7"/>
      <c r="M41" s="7"/>
      <c r="N41" s="34"/>
      <c r="O41" s="34"/>
      <c r="P41" s="34"/>
      <c r="Q41" s="34"/>
      <c r="R41" s="33"/>
      <c r="S41" s="33"/>
      <c r="T41" s="33"/>
      <c r="U41" s="33"/>
      <c r="V41" s="36"/>
    </row>
    <row r="42" spans="1:24" x14ac:dyDescent="0.2">
      <c r="A42" s="42"/>
      <c r="B42" s="108"/>
      <c r="C42" s="33"/>
      <c r="D42" s="33"/>
      <c r="E42" s="33"/>
      <c r="F42" s="33"/>
      <c r="G42" s="33"/>
      <c r="H42" s="109"/>
      <c r="I42" s="33"/>
      <c r="J42" s="33"/>
      <c r="K42" s="108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6"/>
      <c r="X42" s="24"/>
    </row>
    <row r="43" spans="1:24" x14ac:dyDescent="0.2">
      <c r="A43" s="40" t="s">
        <v>73</v>
      </c>
      <c r="B43" s="89" t="s">
        <v>74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6"/>
    </row>
    <row r="44" spans="1:24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6"/>
    </row>
    <row r="45" spans="1:24" x14ac:dyDescent="0.2">
      <c r="A45" s="32" t="s">
        <v>75</v>
      </c>
      <c r="B45" s="89" t="s">
        <v>76</v>
      </c>
      <c r="C45" s="33"/>
      <c r="D45" s="33"/>
      <c r="E45" s="33"/>
      <c r="F45" s="33"/>
      <c r="G45" s="44"/>
      <c r="H45" s="4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6"/>
    </row>
    <row r="46" spans="1:24" x14ac:dyDescent="0.2">
      <c r="A46" s="5"/>
      <c r="B46" s="89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6"/>
    </row>
    <row r="47" spans="1:24" x14ac:dyDescent="0.2">
      <c r="A47" s="5" t="s">
        <v>77</v>
      </c>
      <c r="B47" s="89" t="s">
        <v>78</v>
      </c>
      <c r="C47" s="33"/>
      <c r="D47" s="33"/>
      <c r="E47" s="33"/>
      <c r="F47" s="33"/>
      <c r="G47" s="33"/>
      <c r="H47" s="109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6"/>
    </row>
    <row r="48" spans="1:24" x14ac:dyDescent="0.2">
      <c r="A48" s="32"/>
      <c r="B48" s="109"/>
      <c r="C48" s="33"/>
      <c r="D48" s="33"/>
      <c r="E48" s="33"/>
      <c r="F48" s="33"/>
      <c r="G48" s="33"/>
      <c r="H48" s="109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6"/>
    </row>
    <row r="49" spans="1:22" s="97" customFormat="1" ht="12" x14ac:dyDescent="0.2">
      <c r="A49" s="148"/>
      <c r="B49" s="94"/>
      <c r="C49" s="94"/>
      <c r="D49" s="94"/>
      <c r="E49" s="94"/>
      <c r="F49" s="94"/>
      <c r="G49" s="94"/>
      <c r="H49" s="95"/>
      <c r="I49" s="94"/>
      <c r="J49" s="94"/>
      <c r="K49" s="94"/>
      <c r="L49" s="94"/>
      <c r="M49" s="94"/>
      <c r="N49" s="94"/>
      <c r="O49" s="94"/>
      <c r="P49" s="95"/>
      <c r="Q49" s="94"/>
      <c r="R49" s="94"/>
      <c r="S49" s="94"/>
      <c r="T49" s="94"/>
      <c r="U49" s="94"/>
      <c r="V49" s="96"/>
    </row>
    <row r="50" spans="1:22" x14ac:dyDescent="0.2">
      <c r="A50" s="32"/>
      <c r="B50" s="109"/>
      <c r="C50" s="33"/>
      <c r="D50" s="33"/>
      <c r="E50" s="33"/>
      <c r="F50" s="33"/>
      <c r="G50" s="33"/>
      <c r="H50" s="109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6"/>
    </row>
    <row r="51" spans="1:22" x14ac:dyDescent="0.2">
      <c r="A51" s="32"/>
      <c r="B51" s="109"/>
      <c r="C51" s="33"/>
      <c r="D51" s="33"/>
      <c r="E51" s="33"/>
      <c r="F51" s="33"/>
      <c r="G51" s="33"/>
      <c r="H51" s="109"/>
      <c r="I51" s="33"/>
      <c r="J51" s="33"/>
      <c r="K51" s="33"/>
      <c r="L51" s="33"/>
      <c r="M51" s="33"/>
      <c r="N51" s="33"/>
      <c r="O51" s="33"/>
      <c r="P51" s="33"/>
      <c r="Q51" s="33"/>
      <c r="R51" s="103"/>
      <c r="S51" s="103"/>
      <c r="T51" s="103" t="s">
        <v>98</v>
      </c>
      <c r="U51" s="33"/>
      <c r="V51" s="36"/>
    </row>
    <row r="52" spans="1:22" x14ac:dyDescent="0.2">
      <c r="A52" s="32"/>
      <c r="B52" s="109"/>
      <c r="C52" s="33"/>
      <c r="D52" s="33"/>
      <c r="E52" s="33"/>
      <c r="F52" s="33"/>
      <c r="G52" s="33"/>
      <c r="H52" s="109"/>
      <c r="I52" s="33"/>
      <c r="J52" s="33"/>
      <c r="K52" s="33"/>
      <c r="L52" s="33"/>
      <c r="M52" s="33"/>
      <c r="N52" s="33"/>
      <c r="O52" s="33"/>
      <c r="P52" s="33"/>
      <c r="Q52" s="33"/>
      <c r="R52" s="103"/>
      <c r="S52" s="103"/>
      <c r="T52" s="33"/>
      <c r="U52" s="33"/>
      <c r="V52" s="36"/>
    </row>
    <row r="53" spans="1:22" s="102" customFormat="1" ht="12" x14ac:dyDescent="0.2">
      <c r="A53" s="98"/>
      <c r="B53" s="99"/>
      <c r="C53" s="99"/>
      <c r="D53" s="99"/>
      <c r="E53" s="99"/>
      <c r="F53" s="104"/>
      <c r="G53" s="104"/>
      <c r="H53" s="149"/>
      <c r="I53" s="105"/>
      <c r="J53" s="105"/>
      <c r="K53" s="104"/>
      <c r="L53" s="104"/>
      <c r="M53" s="104"/>
      <c r="N53" s="100"/>
      <c r="O53" s="99"/>
      <c r="P53" s="99"/>
      <c r="Q53" s="99"/>
      <c r="R53" s="99"/>
      <c r="S53" s="99"/>
      <c r="T53" s="99"/>
      <c r="U53" s="99"/>
      <c r="V53" s="101"/>
    </row>
    <row r="54" spans="1:22" x14ac:dyDescent="0.2">
      <c r="A54" s="37"/>
      <c r="B54" s="38"/>
      <c r="C54" s="38"/>
      <c r="D54" s="38"/>
      <c r="E54" s="38"/>
      <c r="F54" s="38"/>
      <c r="G54" s="38"/>
      <c r="H54" s="11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9"/>
    </row>
    <row r="55" spans="1:22" x14ac:dyDescent="0.2">
      <c r="A55" s="29" t="s">
        <v>23</v>
      </c>
      <c r="B55" s="2" t="s">
        <v>24</v>
      </c>
      <c r="C55" s="30"/>
      <c r="D55" s="30"/>
      <c r="E55" s="30"/>
      <c r="F55" s="30"/>
      <c r="G55" s="30"/>
      <c r="H55" s="11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3"/>
      <c r="V55" s="36"/>
    </row>
    <row r="56" spans="1:22" x14ac:dyDescent="0.2">
      <c r="A56" s="32"/>
      <c r="B56" s="33"/>
      <c r="C56" s="33"/>
      <c r="D56" s="33"/>
      <c r="E56" s="33"/>
      <c r="F56" s="33"/>
      <c r="G56" s="33"/>
      <c r="H56" s="109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6"/>
    </row>
    <row r="57" spans="1:22" x14ac:dyDescent="0.2">
      <c r="A57" s="37" t="s">
        <v>25</v>
      </c>
      <c r="B57" s="106">
        <v>43012</v>
      </c>
      <c r="C57" s="38"/>
      <c r="D57" s="38"/>
      <c r="E57" s="38"/>
      <c r="F57" s="38"/>
      <c r="G57" s="38"/>
      <c r="H57" s="118"/>
      <c r="I57" s="38"/>
      <c r="J57" s="38"/>
      <c r="K57" s="38"/>
      <c r="L57" s="38"/>
      <c r="M57" s="38"/>
      <c r="N57" s="33"/>
      <c r="O57" s="117" t="s">
        <v>99</v>
      </c>
      <c r="P57" s="38"/>
      <c r="Q57" s="38"/>
      <c r="R57" s="197">
        <v>43059</v>
      </c>
      <c r="S57" s="197"/>
      <c r="T57" s="197"/>
      <c r="U57" s="38"/>
      <c r="V57" s="39"/>
    </row>
    <row r="58" spans="1:22" x14ac:dyDescent="0.2">
      <c r="A58" s="192" t="s">
        <v>27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88"/>
      <c r="P58" s="188"/>
      <c r="Q58" s="188"/>
      <c r="R58" s="193"/>
      <c r="S58" s="193"/>
      <c r="T58" s="193"/>
      <c r="U58" s="33"/>
      <c r="V58" s="36"/>
    </row>
    <row r="59" spans="1:22" x14ac:dyDescent="0.2">
      <c r="A59" s="32"/>
      <c r="B59" s="33"/>
      <c r="C59" s="33"/>
      <c r="D59" s="33"/>
      <c r="E59" s="33"/>
      <c r="F59" s="33"/>
      <c r="G59" s="33"/>
      <c r="H59" s="109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6"/>
    </row>
    <row r="60" spans="1:22" ht="13.5" customHeight="1" x14ac:dyDescent="0.2">
      <c r="A60" s="32" t="s">
        <v>28</v>
      </c>
      <c r="B60" s="33"/>
      <c r="C60" s="33"/>
      <c r="D60" s="33"/>
      <c r="E60" s="33"/>
      <c r="F60" s="33"/>
      <c r="G60" s="33"/>
      <c r="H60" s="109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6"/>
    </row>
    <row r="61" spans="1:22" ht="13.5" customHeight="1" x14ac:dyDescent="0.2">
      <c r="A61" s="37"/>
      <c r="B61" s="38"/>
      <c r="C61" s="38"/>
      <c r="D61" s="38"/>
      <c r="E61" s="38"/>
      <c r="F61" s="38"/>
      <c r="G61" s="38"/>
      <c r="H61" s="11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</row>
  </sheetData>
  <mergeCells count="4">
    <mergeCell ref="Q2:R2"/>
    <mergeCell ref="A7:R7"/>
    <mergeCell ref="R57:T57"/>
    <mergeCell ref="A58:T58"/>
  </mergeCells>
  <printOptions horizontalCentered="1" verticalCentered="1"/>
  <pageMargins left="0.5" right="0.5" top="0.5" bottom="0.5" header="0.5" footer="0.5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34" zoomScaleNormal="100" workbookViewId="0">
      <selection activeCell="A46" sqref="A46:J46"/>
    </sheetView>
  </sheetViews>
  <sheetFormatPr defaultRowHeight="12.75" x14ac:dyDescent="0.2"/>
  <cols>
    <col min="1" max="1" width="10.5703125" customWidth="1"/>
    <col min="2" max="2" width="18.28515625" customWidth="1"/>
    <col min="3" max="3" width="11.5703125" customWidth="1"/>
    <col min="4" max="4" width="9.42578125" customWidth="1"/>
    <col min="6" max="6" width="11.85546875" customWidth="1"/>
    <col min="7" max="7" width="10.28515625" customWidth="1"/>
    <col min="9" max="9" width="10.42578125" customWidth="1"/>
    <col min="10" max="10" width="23.28515625" customWidth="1"/>
  </cols>
  <sheetData>
    <row r="1" spans="1:10" x14ac:dyDescent="0.2">
      <c r="A1" s="29"/>
      <c r="B1" s="30"/>
      <c r="C1" s="30"/>
      <c r="D1" s="30"/>
      <c r="E1" s="30"/>
      <c r="F1" s="30"/>
      <c r="G1" s="30"/>
      <c r="H1" s="30"/>
      <c r="I1" s="30"/>
      <c r="J1" s="31"/>
    </row>
    <row r="2" spans="1:10" x14ac:dyDescent="0.2">
      <c r="A2" s="32" t="s">
        <v>0</v>
      </c>
      <c r="B2" s="6">
        <v>27</v>
      </c>
      <c r="C2" s="33"/>
      <c r="D2" s="33"/>
      <c r="E2" s="33"/>
      <c r="F2" s="33"/>
      <c r="G2" s="6">
        <v>4</v>
      </c>
      <c r="H2" s="194" t="s">
        <v>2</v>
      </c>
      <c r="I2" s="194"/>
      <c r="J2" s="107">
        <v>29</v>
      </c>
    </row>
    <row r="3" spans="1:10" x14ac:dyDescent="0.2">
      <c r="A3" s="32"/>
      <c r="B3" s="33"/>
      <c r="C3" s="33"/>
      <c r="D3" s="33"/>
      <c r="E3" s="33"/>
      <c r="F3" s="33"/>
      <c r="G3" s="33"/>
      <c r="H3" s="33"/>
      <c r="I3" s="33"/>
      <c r="J3" s="36"/>
    </row>
    <row r="4" spans="1:10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6"/>
    </row>
    <row r="5" spans="1:10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x14ac:dyDescent="0.2">
      <c r="A6" s="32"/>
      <c r="B6" s="33"/>
      <c r="C6" s="33"/>
      <c r="D6" s="33"/>
      <c r="E6" s="33"/>
      <c r="F6" s="33"/>
      <c r="G6" s="33"/>
      <c r="H6" s="33"/>
      <c r="I6" s="33"/>
      <c r="J6" s="36"/>
    </row>
    <row r="7" spans="1:10" x14ac:dyDescent="0.2">
      <c r="A7" s="195" t="s">
        <v>100</v>
      </c>
      <c r="B7" s="196"/>
      <c r="C7" s="196"/>
      <c r="D7" s="196"/>
      <c r="E7" s="196"/>
      <c r="F7" s="196"/>
      <c r="G7" s="196"/>
      <c r="H7" s="196"/>
      <c r="I7" s="33"/>
      <c r="J7" s="36"/>
    </row>
    <row r="8" spans="1:10" x14ac:dyDescent="0.2">
      <c r="A8" s="32"/>
      <c r="B8" s="33"/>
      <c r="C8" s="33"/>
      <c r="D8" s="33"/>
      <c r="E8" s="33"/>
      <c r="F8" s="33"/>
      <c r="G8" s="33"/>
      <c r="H8" s="33"/>
      <c r="I8" s="33"/>
      <c r="J8" s="36"/>
    </row>
    <row r="9" spans="1:10" x14ac:dyDescent="0.2">
      <c r="A9" s="32"/>
      <c r="B9" s="109" t="s">
        <v>1</v>
      </c>
      <c r="C9" s="33"/>
      <c r="D9" s="33"/>
      <c r="E9" s="33"/>
      <c r="F9" s="33"/>
      <c r="G9" s="33"/>
      <c r="H9" s="33"/>
      <c r="I9" s="33"/>
      <c r="J9" s="36"/>
    </row>
    <row r="10" spans="1:10" x14ac:dyDescent="0.2">
      <c r="A10" s="32" t="s">
        <v>101</v>
      </c>
      <c r="B10" s="109"/>
      <c r="C10" s="33"/>
      <c r="D10" s="33"/>
      <c r="E10" s="33"/>
      <c r="F10" s="33"/>
      <c r="G10" s="33"/>
      <c r="H10" s="33"/>
      <c r="I10" s="33"/>
      <c r="J10" s="36"/>
    </row>
    <row r="11" spans="1:10" x14ac:dyDescent="0.2">
      <c r="A11" s="40" t="s">
        <v>102</v>
      </c>
      <c r="C11" s="41"/>
      <c r="D11" s="41"/>
      <c r="E11" s="41"/>
      <c r="F11" s="41"/>
      <c r="G11" s="41"/>
      <c r="H11" s="41"/>
      <c r="I11" s="41"/>
      <c r="J11" s="111"/>
    </row>
    <row r="12" spans="1:10" x14ac:dyDescent="0.2">
      <c r="A12" s="32"/>
      <c r="B12" s="109" t="s">
        <v>1</v>
      </c>
      <c r="C12" s="33"/>
      <c r="D12" s="33"/>
      <c r="E12" s="33"/>
      <c r="F12" s="33"/>
      <c r="G12" s="33"/>
      <c r="H12" s="33"/>
      <c r="I12" s="33"/>
      <c r="J12" s="36"/>
    </row>
    <row r="13" spans="1:10" x14ac:dyDescent="0.2">
      <c r="A13" s="32"/>
      <c r="B13" s="109"/>
      <c r="C13" s="33"/>
      <c r="D13" s="33"/>
      <c r="E13" s="33"/>
      <c r="F13" s="33"/>
      <c r="G13" s="33"/>
      <c r="H13" s="33"/>
      <c r="I13" s="33"/>
      <c r="J13" s="36"/>
    </row>
    <row r="14" spans="1:10" x14ac:dyDescent="0.2">
      <c r="A14" s="32"/>
      <c r="B14" s="109"/>
      <c r="C14" s="29"/>
      <c r="D14" s="31"/>
      <c r="E14" s="199" t="s">
        <v>1</v>
      </c>
      <c r="F14" s="200"/>
      <c r="G14" s="199"/>
      <c r="H14" s="200"/>
      <c r="I14" s="33"/>
      <c r="J14" s="36"/>
    </row>
    <row r="15" spans="1:10" x14ac:dyDescent="0.2">
      <c r="A15" s="32"/>
      <c r="B15" s="109"/>
      <c r="C15" s="32"/>
      <c r="D15" s="36"/>
      <c r="E15" s="201" t="s">
        <v>83</v>
      </c>
      <c r="F15" s="202"/>
      <c r="G15" s="206" t="s">
        <v>147</v>
      </c>
      <c r="H15" s="207"/>
      <c r="I15" s="33"/>
      <c r="J15" s="36"/>
    </row>
    <row r="16" spans="1:10" x14ac:dyDescent="0.2">
      <c r="A16" s="32"/>
      <c r="B16" s="109"/>
      <c r="C16" s="203" t="s">
        <v>84</v>
      </c>
      <c r="D16" s="204"/>
      <c r="E16" s="205" t="s">
        <v>154</v>
      </c>
      <c r="F16" s="204"/>
      <c r="G16" s="205" t="s">
        <v>155</v>
      </c>
      <c r="H16" s="204"/>
      <c r="I16" s="33"/>
      <c r="J16" s="36"/>
    </row>
    <row r="17" spans="1:12" x14ac:dyDescent="0.2">
      <c r="A17" s="32"/>
      <c r="B17" s="109"/>
      <c r="C17" s="152" t="s">
        <v>152</v>
      </c>
      <c r="D17" s="81"/>
      <c r="E17" s="177">
        <v>3.14</v>
      </c>
      <c r="F17" s="144"/>
      <c r="G17" s="208">
        <v>7.2</v>
      </c>
      <c r="H17" s="209"/>
      <c r="I17" s="153"/>
      <c r="J17" s="154"/>
      <c r="L17" s="155"/>
    </row>
    <row r="18" spans="1:12" x14ac:dyDescent="0.2">
      <c r="A18" s="32"/>
      <c r="B18" s="33"/>
      <c r="C18" s="152" t="s">
        <v>151</v>
      </c>
      <c r="D18" s="81"/>
      <c r="E18" s="177">
        <v>3.97</v>
      </c>
      <c r="F18" s="144"/>
      <c r="G18" s="208">
        <v>7.2</v>
      </c>
      <c r="H18" s="209"/>
      <c r="I18" s="33"/>
      <c r="J18" s="36"/>
      <c r="L18" s="155"/>
    </row>
    <row r="19" spans="1:12" x14ac:dyDescent="0.2">
      <c r="A19" s="32"/>
      <c r="B19" s="33"/>
      <c r="C19" s="1" t="s">
        <v>153</v>
      </c>
      <c r="D19" s="81"/>
      <c r="E19" s="177">
        <v>3.47</v>
      </c>
      <c r="F19" s="114" t="s">
        <v>146</v>
      </c>
      <c r="G19" s="208">
        <v>7.2</v>
      </c>
      <c r="H19" s="209"/>
      <c r="I19" s="153"/>
      <c r="J19" s="36"/>
    </row>
    <row r="20" spans="1:12" x14ac:dyDescent="0.2">
      <c r="A20" s="32"/>
      <c r="B20" s="33"/>
      <c r="C20" s="1" t="s">
        <v>135</v>
      </c>
      <c r="D20" s="81"/>
      <c r="E20" s="177">
        <v>4.29</v>
      </c>
      <c r="F20" s="114" t="s">
        <v>146</v>
      </c>
      <c r="G20" s="208">
        <v>7.2</v>
      </c>
      <c r="H20" s="209"/>
      <c r="I20" s="153"/>
      <c r="J20" s="36"/>
    </row>
    <row r="21" spans="1:12" x14ac:dyDescent="0.2">
      <c r="A21" s="32"/>
      <c r="B21" s="33"/>
      <c r="C21" s="1" t="s">
        <v>145</v>
      </c>
      <c r="D21" s="81"/>
      <c r="E21" s="177">
        <v>6.38</v>
      </c>
      <c r="F21" s="114" t="s">
        <v>146</v>
      </c>
      <c r="G21" s="208">
        <v>7.2</v>
      </c>
      <c r="H21" s="209"/>
      <c r="I21" s="153"/>
      <c r="J21" s="36"/>
    </row>
    <row r="22" spans="1:12" x14ac:dyDescent="0.2">
      <c r="A22" s="32"/>
      <c r="B22" s="33"/>
      <c r="C22" s="152" t="s">
        <v>136</v>
      </c>
      <c r="D22" s="81"/>
      <c r="E22" s="177">
        <v>8.89</v>
      </c>
      <c r="F22" s="114" t="s">
        <v>146</v>
      </c>
      <c r="G22" s="208">
        <v>7.2</v>
      </c>
      <c r="H22" s="209"/>
      <c r="I22" s="153"/>
      <c r="J22" s="36"/>
    </row>
    <row r="23" spans="1:12" x14ac:dyDescent="0.2">
      <c r="A23" s="32"/>
      <c r="B23" s="33"/>
      <c r="C23" s="113" t="s">
        <v>1</v>
      </c>
      <c r="D23" s="81"/>
      <c r="E23" s="80"/>
      <c r="F23" s="81"/>
      <c r="G23" s="80"/>
      <c r="H23" s="81"/>
      <c r="I23" s="153"/>
      <c r="J23" s="36"/>
    </row>
    <row r="24" spans="1:12" x14ac:dyDescent="0.2">
      <c r="A24" s="32"/>
      <c r="B24" s="33"/>
      <c r="I24" s="33"/>
      <c r="J24" s="36"/>
    </row>
    <row r="25" spans="1:12" x14ac:dyDescent="0.2">
      <c r="A25" s="48"/>
      <c r="B25" s="41"/>
      <c r="C25" s="41"/>
      <c r="D25" s="41"/>
      <c r="E25" s="41"/>
      <c r="F25" s="41"/>
      <c r="G25" s="41"/>
      <c r="H25" s="41"/>
      <c r="I25" s="156"/>
      <c r="J25" s="111"/>
    </row>
    <row r="26" spans="1:12" x14ac:dyDescent="0.2">
      <c r="A26" s="32" t="s">
        <v>1</v>
      </c>
      <c r="B26" s="109" t="s">
        <v>1</v>
      </c>
      <c r="C26" s="33"/>
      <c r="D26" s="33"/>
      <c r="E26" s="33"/>
      <c r="F26" s="33"/>
      <c r="G26" s="33"/>
      <c r="H26" s="33"/>
      <c r="I26" s="33"/>
      <c r="J26" s="36"/>
    </row>
    <row r="27" spans="1:12" x14ac:dyDescent="0.2">
      <c r="A27" s="5" t="s">
        <v>103</v>
      </c>
      <c r="H27" s="33"/>
      <c r="I27" s="33"/>
      <c r="J27" s="36"/>
    </row>
    <row r="28" spans="1:12" x14ac:dyDescent="0.2">
      <c r="A28" s="32"/>
      <c r="B28" s="109" t="s">
        <v>1</v>
      </c>
      <c r="C28" s="33"/>
      <c r="D28" s="33"/>
      <c r="E28" s="33"/>
      <c r="F28" s="33"/>
      <c r="G28" s="33"/>
      <c r="H28" s="33"/>
      <c r="I28" s="33"/>
      <c r="J28" s="36"/>
    </row>
    <row r="29" spans="1:12" s="92" customFormat="1" x14ac:dyDescent="0.2">
      <c r="A29" s="179"/>
      <c r="B29" s="89"/>
      <c r="C29" s="44"/>
      <c r="D29" s="44"/>
      <c r="E29" s="44"/>
      <c r="F29" s="44"/>
      <c r="G29" s="44"/>
      <c r="H29" s="44"/>
      <c r="I29" s="44"/>
      <c r="J29" s="91"/>
    </row>
    <row r="30" spans="1:12" x14ac:dyDescent="0.2">
      <c r="A30" s="32"/>
      <c r="B30" s="109"/>
      <c r="C30" s="33"/>
      <c r="D30" s="33"/>
      <c r="E30" s="33"/>
      <c r="F30" s="33"/>
      <c r="G30" s="33"/>
      <c r="H30" s="33"/>
      <c r="I30" s="33"/>
      <c r="J30" s="36"/>
    </row>
    <row r="31" spans="1:12" x14ac:dyDescent="0.2">
      <c r="A31" s="32"/>
      <c r="B31" s="88" t="s">
        <v>104</v>
      </c>
      <c r="C31" s="33"/>
      <c r="D31" s="33"/>
      <c r="E31" s="33"/>
      <c r="F31" s="33"/>
      <c r="G31" s="33"/>
      <c r="H31" s="33"/>
      <c r="I31" s="33"/>
      <c r="J31" s="36"/>
    </row>
    <row r="32" spans="1:12" x14ac:dyDescent="0.2">
      <c r="A32" s="32"/>
      <c r="B32" s="14" t="s">
        <v>105</v>
      </c>
      <c r="C32" s="33"/>
      <c r="D32" s="33"/>
      <c r="E32" s="33"/>
      <c r="F32" s="33"/>
      <c r="G32" s="33"/>
      <c r="H32" s="33"/>
      <c r="I32" s="33"/>
      <c r="J32" s="36"/>
    </row>
    <row r="33" spans="1:18" x14ac:dyDescent="0.2">
      <c r="A33" s="32"/>
      <c r="B33" s="33" t="s">
        <v>97</v>
      </c>
      <c r="C33" s="33"/>
      <c r="D33" s="33"/>
      <c r="E33" s="33"/>
      <c r="F33" s="33"/>
      <c r="G33" s="33"/>
      <c r="H33" s="33"/>
      <c r="I33" s="33"/>
      <c r="J33" s="36"/>
    </row>
    <row r="34" spans="1:18" x14ac:dyDescent="0.2">
      <c r="A34" s="32"/>
      <c r="B34" s="33"/>
      <c r="C34" s="33"/>
      <c r="D34" s="33"/>
      <c r="E34" s="33"/>
      <c r="F34" s="33"/>
      <c r="G34" s="33"/>
      <c r="H34" s="33"/>
      <c r="I34" s="33"/>
      <c r="J34" s="36"/>
    </row>
    <row r="35" spans="1:18" x14ac:dyDescent="0.2">
      <c r="A35" s="5" t="s">
        <v>77</v>
      </c>
      <c r="B35" s="89" t="s">
        <v>78</v>
      </c>
      <c r="C35" s="33"/>
      <c r="D35" s="33"/>
      <c r="E35" s="33"/>
      <c r="F35" s="33"/>
      <c r="G35" s="33"/>
      <c r="H35" s="33"/>
      <c r="I35" s="33"/>
      <c r="J35" s="36"/>
    </row>
    <row r="36" spans="1:18" x14ac:dyDescent="0.2">
      <c r="A36" s="32"/>
      <c r="B36" s="33"/>
      <c r="C36" s="33"/>
      <c r="D36" s="33"/>
      <c r="E36" s="33"/>
      <c r="F36" s="33"/>
      <c r="G36" s="33"/>
      <c r="H36" s="33"/>
      <c r="I36" s="33"/>
      <c r="J36" s="36"/>
    </row>
    <row r="37" spans="1:18" x14ac:dyDescent="0.2">
      <c r="A37" s="32"/>
      <c r="B37" s="33"/>
      <c r="C37" s="33"/>
      <c r="D37" s="33"/>
      <c r="E37" s="33"/>
      <c r="F37" s="33"/>
      <c r="G37" s="33"/>
      <c r="H37" s="33"/>
      <c r="I37" s="33"/>
      <c r="J37" s="36"/>
      <c r="N37" s="33"/>
      <c r="O37" s="33"/>
      <c r="P37" s="33"/>
      <c r="Q37" s="33"/>
      <c r="R37" s="33"/>
    </row>
    <row r="38" spans="1:18" x14ac:dyDescent="0.2">
      <c r="A38" s="32"/>
      <c r="B38" s="33"/>
      <c r="C38" s="33"/>
      <c r="D38" s="33"/>
      <c r="E38" s="33"/>
      <c r="F38" s="33"/>
      <c r="G38" s="33"/>
      <c r="H38" s="33"/>
      <c r="I38" s="33"/>
      <c r="J38" s="36"/>
      <c r="N38" s="33"/>
      <c r="O38" s="33"/>
      <c r="P38" s="33"/>
      <c r="Q38" s="33"/>
      <c r="R38" s="33"/>
    </row>
    <row r="39" spans="1:18" x14ac:dyDescent="0.2">
      <c r="A39" s="32"/>
      <c r="B39" s="33"/>
      <c r="C39" s="33"/>
      <c r="D39" s="33"/>
      <c r="E39" s="33"/>
      <c r="F39" s="157" t="s">
        <v>98</v>
      </c>
      <c r="G39" s="33"/>
      <c r="H39" s="33"/>
      <c r="I39" s="33"/>
      <c r="J39" s="36"/>
      <c r="N39" s="33"/>
      <c r="O39" s="33"/>
      <c r="P39" s="33"/>
      <c r="Q39" s="33"/>
      <c r="R39" s="33"/>
    </row>
    <row r="40" spans="1:18" x14ac:dyDescent="0.2">
      <c r="A40" s="32"/>
      <c r="B40" s="33"/>
      <c r="C40" s="33"/>
      <c r="D40" s="33"/>
      <c r="E40" s="33"/>
      <c r="F40" s="33"/>
      <c r="G40" s="33"/>
      <c r="H40" s="33"/>
      <c r="I40" s="33"/>
      <c r="J40" s="36"/>
      <c r="N40" s="33"/>
      <c r="O40" s="33"/>
      <c r="P40" s="33"/>
      <c r="Q40" s="33"/>
      <c r="R40" s="33"/>
    </row>
    <row r="41" spans="1:18" s="102" customFormat="1" ht="12" x14ac:dyDescent="0.2">
      <c r="A41" s="98"/>
      <c r="B41" s="99"/>
      <c r="C41" s="99"/>
      <c r="D41" s="99"/>
      <c r="E41" s="99"/>
      <c r="F41" s="104"/>
      <c r="G41" s="104"/>
      <c r="H41" s="105"/>
      <c r="I41" s="104"/>
      <c r="J41" s="158"/>
      <c r="K41" s="104"/>
      <c r="L41" s="100"/>
      <c r="M41" s="99"/>
      <c r="N41" s="99"/>
      <c r="O41" s="99"/>
      <c r="P41" s="99"/>
      <c r="Q41" s="99"/>
      <c r="R41" s="99"/>
    </row>
    <row r="42" spans="1:18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9"/>
    </row>
    <row r="43" spans="1:18" x14ac:dyDescent="0.2">
      <c r="A43" s="32" t="s">
        <v>23</v>
      </c>
      <c r="B43" s="7" t="s">
        <v>24</v>
      </c>
      <c r="C43" s="33"/>
      <c r="D43" s="33"/>
      <c r="E43" s="33"/>
      <c r="F43" s="33"/>
      <c r="G43" s="33"/>
      <c r="H43" s="33"/>
      <c r="I43" s="33"/>
      <c r="J43" s="36"/>
    </row>
    <row r="44" spans="1:18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6"/>
    </row>
    <row r="45" spans="1:18" x14ac:dyDescent="0.2">
      <c r="A45" s="37" t="s">
        <v>25</v>
      </c>
      <c r="B45" s="106">
        <v>43012</v>
      </c>
      <c r="C45" s="38"/>
      <c r="D45" s="38"/>
      <c r="E45" s="38"/>
      <c r="F45" s="38"/>
      <c r="G45" s="38"/>
      <c r="H45" s="12" t="s">
        <v>82</v>
      </c>
      <c r="I45" s="38"/>
      <c r="J45" s="115">
        <v>43059</v>
      </c>
    </row>
    <row r="46" spans="1:18" x14ac:dyDescent="0.2">
      <c r="A46" s="192" t="s">
        <v>27</v>
      </c>
      <c r="B46" s="193"/>
      <c r="C46" s="193"/>
      <c r="D46" s="193"/>
      <c r="E46" s="193"/>
      <c r="F46" s="193"/>
      <c r="G46" s="193"/>
      <c r="H46" s="193"/>
      <c r="I46" s="193"/>
      <c r="J46" s="198"/>
    </row>
    <row r="47" spans="1:18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6"/>
    </row>
    <row r="48" spans="1:18" x14ac:dyDescent="0.2">
      <c r="A48" s="32" t="s">
        <v>28</v>
      </c>
      <c r="B48" s="33"/>
      <c r="C48" s="33"/>
      <c r="D48" s="33"/>
      <c r="E48" s="33"/>
      <c r="F48" s="33"/>
      <c r="G48" s="33"/>
      <c r="H48" s="33"/>
      <c r="I48" s="33"/>
      <c r="J48" s="36"/>
    </row>
    <row r="49" spans="1:10" x14ac:dyDescent="0.2">
      <c r="A49" s="37"/>
      <c r="B49" s="38"/>
      <c r="C49" s="38"/>
      <c r="D49" s="38"/>
      <c r="E49" s="38"/>
      <c r="F49" s="38"/>
      <c r="G49" s="38"/>
      <c r="H49" s="38"/>
      <c r="I49" s="38"/>
      <c r="J49" s="39"/>
    </row>
  </sheetData>
  <mergeCells count="16">
    <mergeCell ref="A46:J46"/>
    <mergeCell ref="H2:I2"/>
    <mergeCell ref="A7:H7"/>
    <mergeCell ref="E14:F14"/>
    <mergeCell ref="G14:H14"/>
    <mergeCell ref="E15:F15"/>
    <mergeCell ref="C16:D16"/>
    <mergeCell ref="E16:F16"/>
    <mergeCell ref="G16:H16"/>
    <mergeCell ref="G15:H15"/>
    <mergeCell ref="G17:H17"/>
    <mergeCell ref="G18:H18"/>
    <mergeCell ref="G19:H19"/>
    <mergeCell ref="G20:H20"/>
    <mergeCell ref="G21:H21"/>
    <mergeCell ref="G22:H22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opLeftCell="A34" zoomScaleNormal="100" workbookViewId="0">
      <selection activeCell="A52" sqref="A52:K52"/>
    </sheetView>
  </sheetViews>
  <sheetFormatPr defaultRowHeight="12.75" x14ac:dyDescent="0.2"/>
  <cols>
    <col min="1" max="1" width="9.85546875" customWidth="1"/>
    <col min="2" max="2" width="17.85546875" customWidth="1"/>
    <col min="3" max="3" width="4.28515625" customWidth="1"/>
    <col min="4" max="4" width="8.42578125" customWidth="1"/>
    <col min="5" max="5" width="3.5703125" customWidth="1"/>
    <col min="6" max="6" width="10.85546875" customWidth="1"/>
    <col min="7" max="7" width="10.7109375" customWidth="1"/>
    <col min="8" max="8" width="11" customWidth="1"/>
    <col min="9" max="9" width="10" customWidth="1"/>
    <col min="11" max="11" width="17" bestFit="1" customWidth="1"/>
  </cols>
  <sheetData>
    <row r="1" spans="1:1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x14ac:dyDescent="0.2">
      <c r="A2" s="32" t="s">
        <v>0</v>
      </c>
      <c r="B2" s="6">
        <v>27</v>
      </c>
      <c r="C2" s="33"/>
      <c r="D2" s="33"/>
      <c r="E2" s="33"/>
      <c r="F2" s="33"/>
      <c r="G2" s="33"/>
      <c r="H2" s="6">
        <v>3</v>
      </c>
      <c r="I2" s="186" t="s">
        <v>106</v>
      </c>
      <c r="J2" s="194"/>
      <c r="K2" s="182">
        <v>42</v>
      </c>
    </row>
    <row r="3" spans="1:1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6"/>
    </row>
    <row r="4" spans="1:11" x14ac:dyDescent="0.2">
      <c r="A4" s="32" t="s">
        <v>3</v>
      </c>
      <c r="B4" s="33"/>
      <c r="C4" s="10" t="s">
        <v>4</v>
      </c>
      <c r="D4" s="33"/>
      <c r="E4" s="33"/>
      <c r="F4" s="33"/>
      <c r="G4" s="33"/>
      <c r="H4" s="33"/>
      <c r="I4" s="33"/>
      <c r="J4" s="33"/>
      <c r="K4" s="36"/>
    </row>
    <row r="5" spans="1:11" x14ac:dyDescent="0.2">
      <c r="A5" s="37" t="s">
        <v>5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 x14ac:dyDescent="0.2">
      <c r="A6" s="32"/>
      <c r="B6" s="33"/>
      <c r="C6" s="33"/>
      <c r="D6" s="33"/>
      <c r="E6" s="33"/>
      <c r="F6" s="33"/>
      <c r="G6" s="33"/>
      <c r="H6" s="33"/>
      <c r="I6" s="33"/>
      <c r="J6" s="33"/>
      <c r="K6" s="36"/>
    </row>
    <row r="7" spans="1:11" x14ac:dyDescent="0.2">
      <c r="A7" s="210" t="s">
        <v>107</v>
      </c>
      <c r="B7" s="196"/>
      <c r="C7" s="196"/>
      <c r="D7" s="196"/>
      <c r="E7" s="196"/>
      <c r="F7" s="196"/>
      <c r="G7" s="196"/>
      <c r="H7" s="196"/>
      <c r="I7" s="196"/>
      <c r="J7" s="196"/>
      <c r="K7" s="211"/>
    </row>
    <row r="8" spans="1:11" x14ac:dyDescent="0.2">
      <c r="A8" s="212" t="s">
        <v>108</v>
      </c>
      <c r="B8" s="194"/>
      <c r="C8" s="194"/>
      <c r="D8" s="194"/>
      <c r="E8" s="194"/>
      <c r="F8" s="194"/>
      <c r="G8" s="194"/>
      <c r="H8" s="194"/>
      <c r="I8" s="194"/>
      <c r="J8" s="194"/>
      <c r="K8" s="202"/>
    </row>
    <row r="9" spans="1:11" x14ac:dyDescent="0.2">
      <c r="A9" s="201" t="s">
        <v>109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x14ac:dyDescent="0.2">
      <c r="A10" s="201" t="s">
        <v>110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202"/>
    </row>
    <row r="11" spans="1:11" x14ac:dyDescent="0.2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6"/>
    </row>
    <row r="12" spans="1:11" x14ac:dyDescent="0.2">
      <c r="A12" s="32" t="s">
        <v>111</v>
      </c>
      <c r="B12" s="44"/>
      <c r="C12" s="33"/>
      <c r="D12" s="33"/>
      <c r="E12" s="33"/>
      <c r="F12" s="33"/>
      <c r="G12" s="33"/>
      <c r="H12" s="33"/>
      <c r="I12" s="33"/>
      <c r="J12" s="33"/>
      <c r="K12" s="36"/>
    </row>
    <row r="13" spans="1:11" x14ac:dyDescent="0.2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6"/>
    </row>
    <row r="14" spans="1:11" x14ac:dyDescent="0.2">
      <c r="A14" s="32"/>
      <c r="B14" s="47"/>
      <c r="C14" s="180"/>
      <c r="D14" s="215" t="s">
        <v>112</v>
      </c>
      <c r="E14" s="216"/>
      <c r="F14" s="217"/>
      <c r="G14" s="217"/>
      <c r="H14" s="217"/>
      <c r="I14" s="217"/>
      <c r="J14" s="217"/>
      <c r="K14" s="218"/>
    </row>
    <row r="15" spans="1:11" x14ac:dyDescent="0.2">
      <c r="A15" s="159" t="s">
        <v>113</v>
      </c>
      <c r="B15" s="160"/>
      <c r="C15" s="161"/>
      <c r="D15" s="1" t="s">
        <v>149</v>
      </c>
      <c r="E15" s="2"/>
      <c r="F15" s="19" t="s">
        <v>132</v>
      </c>
      <c r="G15" s="19" t="s">
        <v>134</v>
      </c>
      <c r="H15" s="114" t="s">
        <v>148</v>
      </c>
      <c r="I15" s="114" t="s">
        <v>133</v>
      </c>
      <c r="J15" s="63"/>
      <c r="K15" s="63"/>
    </row>
    <row r="16" spans="1:11" x14ac:dyDescent="0.2">
      <c r="A16" s="162" t="s">
        <v>114</v>
      </c>
      <c r="B16" s="83"/>
      <c r="C16" s="83"/>
      <c r="D16" s="173">
        <v>4.04</v>
      </c>
      <c r="E16" s="112"/>
      <c r="F16" s="175" t="s">
        <v>156</v>
      </c>
      <c r="G16" s="176" t="s">
        <v>157</v>
      </c>
      <c r="H16" s="176" t="s">
        <v>158</v>
      </c>
      <c r="I16" s="176" t="s">
        <v>159</v>
      </c>
      <c r="J16" s="63"/>
      <c r="K16" s="63"/>
    </row>
    <row r="17" spans="1:11" x14ac:dyDescent="0.2">
      <c r="A17" s="163" t="s">
        <v>116</v>
      </c>
      <c r="B17" s="164"/>
      <c r="C17" s="145"/>
      <c r="D17" s="165">
        <f>+D16</f>
        <v>4.04</v>
      </c>
      <c r="E17" s="112"/>
      <c r="F17" s="81" t="s">
        <v>115</v>
      </c>
      <c r="G17" s="63" t="s">
        <v>115</v>
      </c>
      <c r="H17" s="63" t="s">
        <v>115</v>
      </c>
      <c r="I17" s="63" t="s">
        <v>115</v>
      </c>
      <c r="J17" s="63"/>
      <c r="K17" s="63"/>
    </row>
    <row r="18" spans="1:11" x14ac:dyDescent="0.2">
      <c r="A18" s="166" t="s">
        <v>117</v>
      </c>
      <c r="B18" s="83"/>
      <c r="C18" s="81"/>
      <c r="D18" s="167"/>
      <c r="E18" s="174"/>
      <c r="F18" s="168"/>
      <c r="G18" s="168"/>
      <c r="H18" s="168"/>
      <c r="I18" s="168"/>
      <c r="J18" s="168"/>
      <c r="K18" s="169"/>
    </row>
    <row r="19" spans="1:11" x14ac:dyDescent="0.2">
      <c r="A19" s="170" t="s">
        <v>118</v>
      </c>
      <c r="B19" s="83"/>
      <c r="C19" s="81"/>
      <c r="D19" s="165">
        <f>+D17</f>
        <v>4.04</v>
      </c>
      <c r="E19" s="112"/>
      <c r="F19" s="81" t="s">
        <v>115</v>
      </c>
      <c r="G19" s="63" t="s">
        <v>115</v>
      </c>
      <c r="H19" s="63" t="s">
        <v>115</v>
      </c>
      <c r="I19" s="63" t="s">
        <v>115</v>
      </c>
      <c r="J19" s="63"/>
      <c r="K19" s="63"/>
    </row>
    <row r="20" spans="1:11" x14ac:dyDescent="0.2">
      <c r="A20" s="32"/>
      <c r="B20" s="33"/>
      <c r="C20" s="33"/>
      <c r="D20" s="33"/>
      <c r="E20" s="30"/>
      <c r="F20" s="33"/>
      <c r="G20" s="33"/>
      <c r="H20" s="33"/>
      <c r="I20" s="33"/>
      <c r="J20" s="33"/>
      <c r="K20" s="36"/>
    </row>
    <row r="21" spans="1:11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6"/>
    </row>
    <row r="22" spans="1:11" x14ac:dyDescent="0.2">
      <c r="A22" s="42" t="s">
        <v>89</v>
      </c>
      <c r="B22" s="109" t="s">
        <v>119</v>
      </c>
      <c r="C22" s="33"/>
      <c r="D22" s="33"/>
      <c r="E22" s="33"/>
      <c r="F22" s="33"/>
      <c r="G22" s="33"/>
      <c r="H22" s="33"/>
      <c r="I22" s="33"/>
      <c r="J22" s="33"/>
      <c r="K22" s="36"/>
    </row>
    <row r="23" spans="1:11" x14ac:dyDescent="0.2">
      <c r="A23" s="42"/>
      <c r="B23" s="109" t="s">
        <v>120</v>
      </c>
      <c r="C23" s="33"/>
      <c r="D23" s="33"/>
      <c r="E23" s="33"/>
      <c r="F23" s="33"/>
      <c r="G23" s="33"/>
      <c r="H23" s="33"/>
      <c r="I23" s="33"/>
      <c r="J23" s="33"/>
      <c r="K23" s="36"/>
    </row>
    <row r="24" spans="1:11" x14ac:dyDescent="0.2">
      <c r="A24" s="42"/>
      <c r="B24" s="109" t="s">
        <v>121</v>
      </c>
      <c r="C24" s="33"/>
      <c r="D24" s="33"/>
      <c r="E24" s="33"/>
      <c r="F24" s="33"/>
      <c r="G24" s="33"/>
      <c r="H24" s="33"/>
      <c r="I24" s="33"/>
      <c r="J24" s="33"/>
      <c r="K24" s="36"/>
    </row>
    <row r="25" spans="1:11" x14ac:dyDescent="0.2">
      <c r="A25" s="42"/>
      <c r="B25" s="109" t="s">
        <v>122</v>
      </c>
      <c r="C25" s="33"/>
      <c r="D25" s="33"/>
      <c r="E25" s="33"/>
      <c r="F25" s="33"/>
      <c r="G25" s="33"/>
      <c r="H25" s="33"/>
      <c r="I25" s="33"/>
      <c r="J25" s="33"/>
      <c r="K25" s="36"/>
    </row>
    <row r="26" spans="1:11" x14ac:dyDescent="0.2">
      <c r="A26" s="42"/>
      <c r="B26" s="109"/>
      <c r="C26" s="33"/>
      <c r="D26" s="33"/>
      <c r="E26" s="33"/>
      <c r="F26" s="33"/>
      <c r="G26" s="33"/>
      <c r="H26" s="33"/>
      <c r="I26" s="33"/>
      <c r="J26" s="33"/>
      <c r="K26" s="36"/>
    </row>
    <row r="27" spans="1:11" x14ac:dyDescent="0.2">
      <c r="A27" s="40" t="s">
        <v>1</v>
      </c>
      <c r="B27" s="88" t="s">
        <v>1</v>
      </c>
      <c r="C27" s="181"/>
      <c r="D27" s="181"/>
      <c r="E27" s="181"/>
      <c r="F27" s="181"/>
      <c r="G27" s="181"/>
      <c r="H27" s="181"/>
      <c r="I27" s="181"/>
      <c r="J27" s="181"/>
      <c r="K27" s="183"/>
    </row>
    <row r="28" spans="1:11" x14ac:dyDescent="0.2">
      <c r="A28" s="40"/>
      <c r="B28" s="88" t="s">
        <v>123</v>
      </c>
      <c r="C28" s="181"/>
      <c r="D28" s="181"/>
      <c r="E28" s="181"/>
      <c r="F28" s="181"/>
      <c r="G28" s="181"/>
      <c r="H28" s="181"/>
      <c r="I28" s="181"/>
      <c r="J28" s="181"/>
      <c r="K28" s="183"/>
    </row>
    <row r="29" spans="1:11" x14ac:dyDescent="0.2">
      <c r="A29" s="40"/>
      <c r="B29" s="88" t="s">
        <v>1</v>
      </c>
      <c r="C29" s="181"/>
      <c r="D29" s="181"/>
      <c r="E29" s="181"/>
      <c r="F29" s="181"/>
      <c r="G29" s="181"/>
      <c r="H29" s="181"/>
      <c r="I29" s="181"/>
      <c r="J29" s="181"/>
      <c r="K29" s="183"/>
    </row>
    <row r="30" spans="1:11" x14ac:dyDescent="0.2">
      <c r="A30" s="42"/>
      <c r="B30" s="88" t="s">
        <v>124</v>
      </c>
      <c r="C30" s="110"/>
      <c r="D30" s="153"/>
      <c r="E30" s="14"/>
      <c r="F30" s="171"/>
      <c r="G30" s="33"/>
      <c r="H30" s="33"/>
      <c r="I30" s="33"/>
      <c r="J30" s="33"/>
      <c r="K30" s="36"/>
    </row>
    <row r="31" spans="1:11" x14ac:dyDescent="0.2">
      <c r="A31" s="42"/>
      <c r="B31" s="88" t="s">
        <v>150</v>
      </c>
      <c r="C31" s="110"/>
      <c r="D31" s="153">
        <v>17.510000000000002</v>
      </c>
      <c r="E31" s="14"/>
      <c r="F31" s="171"/>
      <c r="G31" s="33"/>
      <c r="H31" s="33"/>
      <c r="I31" s="33"/>
      <c r="J31" s="33"/>
      <c r="K31" s="36"/>
    </row>
    <row r="32" spans="1:11" x14ac:dyDescent="0.2">
      <c r="A32" s="42"/>
      <c r="B32" s="88"/>
      <c r="C32" s="110"/>
      <c r="D32" s="153"/>
      <c r="E32" s="14"/>
      <c r="F32" s="171"/>
      <c r="G32" s="33"/>
      <c r="H32" s="33"/>
      <c r="I32" s="33"/>
      <c r="J32" s="33"/>
      <c r="K32" s="36"/>
    </row>
    <row r="33" spans="1:11" x14ac:dyDescent="0.2">
      <c r="A33" s="42"/>
      <c r="B33" s="7" t="s">
        <v>129</v>
      </c>
      <c r="C33" s="110"/>
      <c r="D33" s="185">
        <v>15.31</v>
      </c>
      <c r="E33" s="14" t="s">
        <v>146</v>
      </c>
      <c r="F33" s="171"/>
      <c r="G33" s="33"/>
      <c r="H33" s="33"/>
      <c r="I33" s="33"/>
      <c r="J33" s="33"/>
      <c r="K33" s="36"/>
    </row>
    <row r="34" spans="1:11" x14ac:dyDescent="0.2">
      <c r="A34" s="42"/>
      <c r="B34" s="7" t="s">
        <v>130</v>
      </c>
      <c r="C34" s="110"/>
      <c r="D34" s="185">
        <v>19.03</v>
      </c>
      <c r="E34" s="14" t="s">
        <v>146</v>
      </c>
      <c r="F34" s="171"/>
      <c r="G34" s="33"/>
      <c r="H34" s="33"/>
      <c r="I34" s="33"/>
      <c r="J34" s="33"/>
      <c r="K34" s="36"/>
    </row>
    <row r="35" spans="1:11" x14ac:dyDescent="0.2">
      <c r="A35" s="42"/>
      <c r="B35" s="7" t="s">
        <v>144</v>
      </c>
      <c r="C35" s="110"/>
      <c r="D35" s="185">
        <v>28.51</v>
      </c>
      <c r="E35" s="14" t="s">
        <v>146</v>
      </c>
      <c r="F35" s="171"/>
      <c r="G35" s="33"/>
      <c r="H35" s="33"/>
      <c r="I35" s="33"/>
      <c r="J35" s="33"/>
      <c r="K35" s="36"/>
    </row>
    <row r="36" spans="1:11" x14ac:dyDescent="0.2">
      <c r="A36" s="151"/>
      <c r="B36" s="7" t="s">
        <v>131</v>
      </c>
      <c r="C36" s="33"/>
      <c r="D36" s="185">
        <v>39.880000000000003</v>
      </c>
      <c r="E36" s="14" t="s">
        <v>146</v>
      </c>
      <c r="F36" s="33"/>
      <c r="G36" s="33"/>
      <c r="H36" s="33"/>
      <c r="I36" s="33"/>
      <c r="J36" s="33"/>
      <c r="K36" s="36"/>
    </row>
    <row r="37" spans="1:11" x14ac:dyDescent="0.2">
      <c r="A37" s="151"/>
      <c r="B37" s="14"/>
      <c r="C37" s="33"/>
      <c r="D37" s="33"/>
      <c r="E37" s="33"/>
      <c r="F37" s="33"/>
      <c r="G37" s="33"/>
      <c r="H37" s="33"/>
      <c r="I37" s="33"/>
      <c r="J37" s="33"/>
      <c r="K37" s="36"/>
    </row>
    <row r="38" spans="1:11" x14ac:dyDescent="0.2">
      <c r="A38" s="42" t="s">
        <v>1</v>
      </c>
      <c r="B38" s="109" t="s">
        <v>125</v>
      </c>
      <c r="C38" s="33"/>
      <c r="D38" s="33"/>
      <c r="E38" s="33"/>
      <c r="F38" s="33"/>
      <c r="G38" s="33"/>
      <c r="H38" s="33"/>
      <c r="I38" s="33"/>
      <c r="J38" s="33"/>
      <c r="K38" s="36"/>
    </row>
    <row r="39" spans="1:11" x14ac:dyDescent="0.2">
      <c r="A39" s="42"/>
      <c r="B39" s="109" t="s">
        <v>1</v>
      </c>
      <c r="C39" s="33"/>
      <c r="D39" s="33"/>
      <c r="E39" s="33"/>
      <c r="F39" s="33"/>
      <c r="G39" s="33"/>
      <c r="H39" s="33"/>
      <c r="I39" s="33"/>
      <c r="J39" s="33"/>
      <c r="K39" s="36"/>
    </row>
    <row r="40" spans="1:11" x14ac:dyDescent="0.2">
      <c r="A40" s="42"/>
      <c r="B40" s="14" t="s">
        <v>160</v>
      </c>
      <c r="C40" s="14"/>
      <c r="D40" s="14"/>
      <c r="E40" s="14"/>
      <c r="F40" s="14"/>
      <c r="G40" s="14"/>
      <c r="H40" s="33"/>
      <c r="I40" s="33"/>
      <c r="J40" s="33"/>
      <c r="K40" s="36"/>
    </row>
    <row r="41" spans="1:11" x14ac:dyDescent="0.2">
      <c r="A41" s="32"/>
      <c r="B41" s="33"/>
      <c r="C41" s="33"/>
      <c r="D41" s="181"/>
      <c r="E41" s="181"/>
      <c r="F41" s="181"/>
      <c r="G41" s="181"/>
      <c r="H41" s="181"/>
      <c r="I41" s="33"/>
      <c r="J41" s="33"/>
      <c r="K41" s="36"/>
    </row>
    <row r="42" spans="1:11" x14ac:dyDescent="0.2">
      <c r="A42" s="5" t="s">
        <v>77</v>
      </c>
      <c r="B42" s="89" t="s">
        <v>78</v>
      </c>
      <c r="C42" s="33"/>
      <c r="D42" s="33"/>
      <c r="E42" s="33"/>
      <c r="F42" s="33"/>
      <c r="G42" s="33"/>
      <c r="H42" s="33"/>
      <c r="I42" s="33"/>
      <c r="J42" s="33"/>
      <c r="K42" s="36"/>
    </row>
    <row r="43" spans="1:11" x14ac:dyDescent="0.2">
      <c r="A43" s="5"/>
      <c r="B43" s="89"/>
      <c r="C43" s="33"/>
      <c r="D43" s="33"/>
      <c r="E43" s="33"/>
      <c r="F43" s="33"/>
      <c r="G43" s="33"/>
      <c r="H43" s="33"/>
      <c r="I43" s="33"/>
      <c r="J43" s="33"/>
      <c r="K43" s="36"/>
    </row>
    <row r="44" spans="1:11" x14ac:dyDescent="0.2">
      <c r="A44" s="42" t="s">
        <v>126</v>
      </c>
      <c r="B44" s="33"/>
      <c r="C44" s="33"/>
      <c r="D44" s="33"/>
      <c r="E44" s="33"/>
      <c r="F44" s="33"/>
      <c r="G44" s="33"/>
      <c r="H44" s="33"/>
      <c r="I44" s="33"/>
      <c r="J44" s="33"/>
      <c r="K44" s="36"/>
    </row>
    <row r="45" spans="1:1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6"/>
    </row>
    <row r="46" spans="1:11" x14ac:dyDescent="0.2">
      <c r="A46" s="32"/>
      <c r="B46" s="89" t="s">
        <v>127</v>
      </c>
      <c r="C46" s="33"/>
      <c r="D46" s="33"/>
      <c r="E46" s="33"/>
      <c r="F46" s="33"/>
      <c r="G46" s="33"/>
      <c r="H46" s="33"/>
      <c r="I46" s="33"/>
      <c r="J46" s="33"/>
      <c r="K46" s="36"/>
    </row>
    <row r="47" spans="1:11" x14ac:dyDescent="0.2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6"/>
    </row>
    <row r="48" spans="1:11" x14ac:dyDescent="0.2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9"/>
    </row>
    <row r="49" spans="1:11" x14ac:dyDescent="0.2">
      <c r="A49" s="32" t="s">
        <v>23</v>
      </c>
      <c r="B49" s="7" t="s">
        <v>24</v>
      </c>
      <c r="C49" s="33"/>
      <c r="D49" s="33"/>
      <c r="E49" s="33"/>
      <c r="F49" s="33"/>
      <c r="G49" s="33"/>
      <c r="H49" s="33"/>
      <c r="I49" s="33"/>
      <c r="J49" s="33"/>
      <c r="K49" s="36"/>
    </row>
    <row r="50" spans="1:11" x14ac:dyDescent="0.2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6"/>
    </row>
    <row r="51" spans="1:11" x14ac:dyDescent="0.2">
      <c r="A51" s="37" t="s">
        <v>25</v>
      </c>
      <c r="B51" s="106">
        <v>43012</v>
      </c>
      <c r="C51" s="38"/>
      <c r="D51" s="38"/>
      <c r="E51" s="38"/>
      <c r="F51" s="38"/>
      <c r="G51" s="38"/>
      <c r="H51" s="38"/>
      <c r="I51" s="38" t="s">
        <v>128</v>
      </c>
      <c r="J51" s="38"/>
      <c r="K51" s="115">
        <v>43059</v>
      </c>
    </row>
    <row r="52" spans="1:11" x14ac:dyDescent="0.2">
      <c r="A52" s="192" t="s">
        <v>27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8"/>
    </row>
    <row r="53" spans="1:11" x14ac:dyDescent="0.2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6"/>
    </row>
    <row r="54" spans="1:11" x14ac:dyDescent="0.2">
      <c r="A54" s="32" t="s">
        <v>28</v>
      </c>
      <c r="B54" s="33"/>
      <c r="C54" s="33"/>
      <c r="D54" s="33"/>
      <c r="E54" s="33"/>
      <c r="F54" s="33"/>
      <c r="G54" s="33"/>
      <c r="H54" s="33"/>
      <c r="I54" s="33"/>
      <c r="J54" s="33"/>
      <c r="K54" s="36"/>
    </row>
    <row r="55" spans="1:11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9"/>
    </row>
  </sheetData>
  <mergeCells count="7">
    <mergeCell ref="A52:K52"/>
    <mergeCell ref="I2:J2"/>
    <mergeCell ref="A7:K7"/>
    <mergeCell ref="A8:K8"/>
    <mergeCell ref="A9:K9"/>
    <mergeCell ref="A10:K10"/>
    <mergeCell ref="D14:K14"/>
  </mergeCells>
  <printOptions horizontalCentered="1" verticalCentered="1"/>
  <pageMargins left="0.5" right="0.5" top="0.5" bottom="0.5" header="0.5" footer="0.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2017-10-04T07:00:00+00:00</OpenedDate>
    <Date1 xmlns="dc463f71-b30c-4ab2-9473-d307f9d35888">2017-10-04T07:00:00+00:00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Nickname xmlns="http://schemas.microsoft.com/sharepoint/v3" xsi:nil="true"/>
    <DocketNumber xmlns="dc463f71-b30c-4ab2-9473-d307f9d35888">171024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E9EBBF4BE7DD1438D8C865935E0C36B" ma:contentTypeVersion="104" ma:contentTypeDescription="" ma:contentTypeScope="" ma:versionID="e33094ea82d2d80d97c5a1b4758e05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EB4B78-9D70-4ED2-92AB-CB2D5B54D3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FE65DC-69D1-4599-9304-CB4E3968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858B7-B808-460F-996E-EF38455AEF94}"/>
</file>

<file path=customXml/itemProps4.xml><?xml version="1.0" encoding="utf-8"?>
<ds:datastoreItem xmlns:ds="http://schemas.openxmlformats.org/officeDocument/2006/customXml" ds:itemID="{E2ACFEA9-74D1-406D-BA7E-EB5763088F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Check Sheet</vt:lpstr>
      <vt:lpstr>Item 100, pg 23 </vt:lpstr>
      <vt:lpstr>Item 105, pg 27</vt:lpstr>
      <vt:lpstr>Item 105, pg 29</vt:lpstr>
      <vt:lpstr>Item 245, pg 42</vt:lpstr>
      <vt:lpstr>'Item 105, pg 29'!Print_Area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Huff, Ashley (UTC)</cp:lastModifiedBy>
  <cp:lastPrinted>2017-10-04T00:39:53Z</cp:lastPrinted>
  <dcterms:created xsi:type="dcterms:W3CDTF">2017-01-12T14:53:27Z</dcterms:created>
  <dcterms:modified xsi:type="dcterms:W3CDTF">2017-10-06T15:26:42Z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0x0101006E56B4D1795A2E4DB2F0B01679ED314A001E9EBBF4BE7DD1438D8C865935E0C36B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