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t 27 Wednesday\PSE Gas Report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<sst xmlns="http://schemas.openxmlformats.org/spreadsheetml/2006/main" count="86" uniqueCount="39">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</sst>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B1" zoomScaleNormal="100" workbookViewId="0">
      <selection activeCell="B7" sqref="B7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42948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2566424.1000000057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-482564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-1.1000000000000001</v>
      </c>
      <c r="E12" s="33"/>
      <c r="F12" s="44"/>
    </row>
    <row r="13" spans="1:10" x14ac:dyDescent="0.2">
      <c r="B13" s="1" t="s">
        <v>7</v>
      </c>
      <c r="D13" s="11">
        <v>2348.39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-480216.70999999996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2086207.3900000057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-4942293.4700000174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915682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-1.66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-2739.14</v>
      </c>
      <c r="E23" s="33"/>
      <c r="F23" s="43"/>
    </row>
    <row r="24" spans="1:10" x14ac:dyDescent="0.2">
      <c r="B24" s="1" t="s">
        <v>8</v>
      </c>
      <c r="D24" s="13">
        <v>912941.2</v>
      </c>
      <c r="E24" s="33"/>
      <c r="F24" s="43"/>
    </row>
    <row r="25" spans="1:10" x14ac:dyDescent="0.2">
      <c r="B25" s="1" t="s">
        <v>9</v>
      </c>
      <c r="D25" s="6">
        <v>-4029352.2700000172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-1431686.12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6138921.3499999996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6138921.3499999996</v>
      </c>
      <c r="E62" s="33"/>
    </row>
    <row r="63" spans="1:6" x14ac:dyDescent="0.2">
      <c r="B63" s="1" t="s">
        <v>9</v>
      </c>
      <c r="D63" s="6">
        <v>4707235.2299999995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-5009990.0399999963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-5125126.83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-5125126.83</v>
      </c>
      <c r="E73" s="33"/>
    </row>
    <row r="74" spans="1:6" x14ac:dyDescent="0.2">
      <c r="B74" s="1" t="s">
        <v>9</v>
      </c>
      <c r="D74" s="6">
        <v>-10135116.869999997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-67297.73000000001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-4149.1400000000003</v>
      </c>
      <c r="E80" s="33"/>
      <c r="F80" s="39"/>
    </row>
    <row r="81" spans="1:7" x14ac:dyDescent="0.2">
      <c r="B81" s="1" t="s">
        <v>8</v>
      </c>
      <c r="D81" s="24">
        <v>-4149.1400000000003</v>
      </c>
      <c r="E81" s="33"/>
    </row>
    <row r="82" spans="1:7" x14ac:dyDescent="0.2">
      <c r="B82" s="1" t="s">
        <v>9</v>
      </c>
      <c r="D82" s="14">
        <v>-71446.87000000001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154043.97999999998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-17406.080000000002</v>
      </c>
      <c r="E87" s="33"/>
      <c r="F87" s="39"/>
    </row>
    <row r="88" spans="1:7" x14ac:dyDescent="0.2">
      <c r="B88" s="1" t="s">
        <v>8</v>
      </c>
      <c r="D88" s="24">
        <v>-17406.080000000002</v>
      </c>
      <c r="E88" s="33"/>
    </row>
    <row r="89" spans="1:7" x14ac:dyDescent="0.2">
      <c r="B89" s="1" t="s">
        <v>9</v>
      </c>
      <c r="D89" s="14">
        <v>136637.89999999997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-8730799.2799999993</v>
      </c>
      <c r="E92" s="33"/>
      <c r="F92" s="52">
        <f>+D85+D77+D66+D54+D18+D8+D28</f>
        <v>-8730799.2800000086</v>
      </c>
      <c r="G92" s="49">
        <f>+F92-D92</f>
        <v>0</v>
      </c>
    </row>
    <row r="93" spans="1:7" x14ac:dyDescent="0.2">
      <c r="B93" s="1" t="s">
        <v>8</v>
      </c>
      <c r="D93" s="27">
        <v>1424963.7899999998</v>
      </c>
      <c r="E93" s="33"/>
      <c r="F93" s="53">
        <f>+D14+D24+D62+D73+D81+D88+D35</f>
        <v>1424963.7899999998</v>
      </c>
      <c r="G93" s="49">
        <f>+F93-D93</f>
        <v>0</v>
      </c>
    </row>
    <row r="94" spans="1:7" ht="13.5" thickBot="1" x14ac:dyDescent="0.25">
      <c r="B94" s="1" t="s">
        <v>9</v>
      </c>
      <c r="D94" s="28">
        <v>-7305835.4899999993</v>
      </c>
      <c r="E94" s="33"/>
      <c r="F94" s="52">
        <f>SUM(F92:F93)</f>
        <v>-7305835.4900000086</v>
      </c>
      <c r="G94" s="49">
        <f>+F94-D94</f>
        <v>-9.3132257461547852E-9</v>
      </c>
    </row>
    <row r="95" spans="1:7" ht="18" customHeight="1" thickTop="1" x14ac:dyDescent="0.2">
      <c r="A95" s="1" t="s">
        <v>27</v>
      </c>
      <c r="D95" s="8">
        <v>-1943144.8800000115</v>
      </c>
      <c r="E95" s="33"/>
      <c r="F95" s="8">
        <f>+D15+D25</f>
        <v>-1943144.8800000115</v>
      </c>
      <c r="G95" s="49">
        <f>+F95-D95</f>
        <v>0</v>
      </c>
    </row>
    <row r="96" spans="1:7" ht="13.5" thickBot="1" x14ac:dyDescent="0.25">
      <c r="A96" s="1" t="s">
        <v>28</v>
      </c>
      <c r="D96" s="29">
        <v>-5362690.6099999882</v>
      </c>
      <c r="E96" s="33"/>
      <c r="F96" s="53">
        <f>+F94-F95</f>
        <v>-5362690.6099999975</v>
      </c>
      <c r="G96" s="49">
        <f>+F96-D96</f>
        <v>-9.3132257461547852E-9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August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5030862CDEF14C977D0C75B276DAFE" ma:contentTypeVersion="104" ma:contentTypeDescription="" ma:contentTypeScope="" ma:versionID="0a44b094e63d6fc2647ba426064a5b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2017-09-27T07:00:00+00:00</OpenedDate>
    <Date1 xmlns="dc463f71-b30c-4ab2-9473-d307f9d35888">2017-09-27T07:00:00+00:00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171004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27E2ACC-5B77-4370-896B-4A8FFAC199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8D497C-6518-4C96-991D-D325871C9CC1}"/>
</file>

<file path=customXml/itemProps3.xml><?xml version="1.0" encoding="utf-8"?>
<ds:datastoreItem xmlns:ds="http://schemas.openxmlformats.org/officeDocument/2006/customXml" ds:itemID="{FF922FFE-9C28-4610-AA83-9EBADDCDA367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2DD026F-D59A-4625-AB7F-E9D340A3C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2017-09-07T22:22:58Z</cp:lastPrinted>
  <dcterms:created xsi:type="dcterms:W3CDTF">2005-03-16T23:33:46Z</dcterms:created>
  <dcterms:modified xsi:type="dcterms:W3CDTF">2017-09-27T18:00:18Z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0x0101006E56B4D1795A2E4DB2F0B01679ED314A00E35030862CDEF14C977D0C75B276DAFE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