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1"/>
  </bookViews>
  <sheets>
    <sheet name="REDACTED" sheetId="1" r:id="rId1"/>
    <sheet name="Threshold" sheetId="2" r:id="rId2"/>
  </sheets>
  <definedNames>
    <definedName name="_xlnm.Print_Area" localSheetId="0">'REDACTED'!$A$1:$J$39</definedName>
    <definedName name="_xlnm.Print_Area" localSheetId="1">'Threshold'!$A$1:$G$36</definedName>
    <definedName name="_xlnm.Print_Titles" localSheetId="0">'REDACTED'!$1:$6</definedName>
  </definedNames>
  <calcPr fullCalcOnLoad="1"/>
</workbook>
</file>

<file path=xl/sharedStrings.xml><?xml version="1.0" encoding="utf-8"?>
<sst xmlns="http://schemas.openxmlformats.org/spreadsheetml/2006/main" count="125" uniqueCount="82">
  <si>
    <t>AVISTA UTILITIES</t>
  </si>
  <si>
    <t>PAYMENTS</t>
  </si>
  <si>
    <t>BUDGET</t>
  </si>
  <si>
    <t>TERM</t>
  </si>
  <si>
    <t>TYPE</t>
  </si>
  <si>
    <t>Electric long term purchases</t>
  </si>
  <si>
    <t>Natural Gas Exchange, Inc.</t>
  </si>
  <si>
    <t>N/A</t>
  </si>
  <si>
    <t>Electric long term purchases-Transmission</t>
  </si>
  <si>
    <t>Electric short term purchases-Transmission</t>
  </si>
  <si>
    <t>NOTES:</t>
  </si>
  <si>
    <t>WNP3</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</si>
  <si>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</si>
  <si>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</si>
  <si>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</si>
  <si>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</si>
  <si>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</si>
  <si>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</si>
  <si>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</si>
  <si>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</si>
  <si>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</si>
  <si>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</si>
  <si>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North American Energy Standards Board (NAESB) Agreement</t>
  </si>
  <si>
    <t>The NAESB Master Agreement enables short and long-term gas supply purchases (for LDC and Thermal) to be made under a confirmation process.  Each transaction terminates upon completion of delivery.</t>
  </si>
  <si>
    <t>Predating 1989 - various termination dates through 2028</t>
  </si>
  <si>
    <t>Long Term Transportation Contract</t>
  </si>
  <si>
    <t>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</si>
  <si>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</si>
  <si>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</si>
  <si>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</si>
  <si>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</si>
  <si>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</si>
  <si>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1986 - 2019</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</si>
  <si>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</si>
  <si>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</si>
  <si>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</si>
  <si>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</si>
  <si>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</si>
  <si>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</si>
  <si>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</si>
  <si>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</si>
  <si>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</si>
  <si>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</si>
  <si>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</si>
  <si>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</si>
  <si>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</si>
  <si>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</si>
  <si>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</si>
  <si>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</si>
  <si>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</si>
  <si>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</si>
  <si>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</si>
  <si>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</si>
  <si>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</si>
  <si>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</si>
  <si>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</si>
  <si>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</si>
  <si>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</si>
  <si>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</si>
  <si>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</si>
  <si>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REDACTED</t>
  </si>
  <si>
    <t>Long-term power purchase agreement</t>
  </si>
  <si>
    <t>Gas Transmission Northwest Corporation</t>
  </si>
  <si>
    <t>08/01/2007-Various Lengths</t>
  </si>
  <si>
    <t>Macquarie Cook Energy Canada Limited</t>
  </si>
  <si>
    <t>Commercial Firm Sales</t>
  </si>
  <si>
    <t>Commercial Interruptible Sales</t>
  </si>
  <si>
    <t>Industrial Firm Sales</t>
  </si>
  <si>
    <t>Industrial Interruptible Sales</t>
  </si>
  <si>
    <t xml:space="preserve">OPERATING STATEMENT </t>
  </si>
  <si>
    <t>Predating 1992 - various termination dates through 2035</t>
  </si>
  <si>
    <t>Includes long-term transmission purchases from BPA for Colstrip, Coyote Springs 2, WNP-3,Lancaster and borderline loads</t>
  </si>
  <si>
    <t>11/1/2005 - 10/31/2026</t>
  </si>
  <si>
    <t>Palouse Wind, LLC</t>
  </si>
  <si>
    <t>Long-term power purchase agreement for the Palouse Wind facility</t>
  </si>
  <si>
    <t>12-13-2012 - 12-31-2042</t>
  </si>
  <si>
    <t>Mizuho Securities USA Inc.</t>
  </si>
  <si>
    <t>Mizuho is registered as a broker-dealer with the SEC and is a Futures Commission Merchant and Swap Dealer with the CFCT.   Mizuho’s activities include securities and futures brokerage, origination and trading of debt and equity securities, and mergers and acquisitions advisory services.   Mizuho is a primary dealer in U.S. government securities and participates in the Federal Reserve Bank of New York’s open market operations and in auctions of U.S. Treasury securities.</t>
  </si>
  <si>
    <t>02/11/2013 - Various Lengths</t>
  </si>
  <si>
    <t>2016 Essential Utilities Services Contracts Annual Report</t>
  </si>
  <si>
    <t>Maquarie Energy Canada LTD</t>
  </si>
  <si>
    <t>08/29/2007 - Various Lengths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</si>
</sst>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8">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2"/>
      <color indexed="8"/>
      <name val="Calibri"/>
      <family val="2"/>
    </font>
    <font>
      <u val="singleAccounting"/>
      <sz val="12"/>
      <color indexed="8"/>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3" borderId="0" applyNumberFormat="0" applyBorder="0" applyAlignment="0" applyProtection="0"/>
    <xf numFmtId="0" fontId="20" fillId="3"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20" fillId="5" borderId="0" applyNumberFormat="0" applyBorder="0" applyAlignment="0" applyProtection="0"/>
    <xf numFmtId="0" fontId="98"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20" fillId="7" borderId="0" applyNumberFormat="0" applyBorder="0" applyAlignment="0" applyProtection="0"/>
    <xf numFmtId="0" fontId="98"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20" fillId="11" borderId="0" applyNumberFormat="0" applyBorder="0" applyAlignment="0" applyProtection="0"/>
    <xf numFmtId="0" fontId="98"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20" fillId="13" borderId="0" applyNumberFormat="0" applyBorder="0" applyAlignment="0" applyProtection="0"/>
    <xf numFmtId="0" fontId="98"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20" fillId="15" borderId="0" applyNumberFormat="0" applyBorder="0" applyAlignment="0" applyProtection="0"/>
    <xf numFmtId="0" fontId="98"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20" fillId="17" borderId="0" applyNumberFormat="0" applyBorder="0" applyAlignment="0" applyProtection="0"/>
    <xf numFmtId="0" fontId="98"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20" fillId="19" borderId="0" applyNumberFormat="0" applyBorder="0" applyAlignment="0" applyProtection="0"/>
    <xf numFmtId="0" fontId="98"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20" fillId="15" borderId="0" applyNumberFormat="0" applyBorder="0" applyAlignment="0" applyProtection="0"/>
    <xf numFmtId="0" fontId="98"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20" fillId="23" borderId="0" applyNumberFormat="0" applyBorder="0" applyAlignment="0" applyProtection="0"/>
    <xf numFmtId="0" fontId="100"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21" fillId="25" borderId="0" applyNumberFormat="0" applyBorder="0" applyAlignment="0" applyProtection="0"/>
    <xf numFmtId="0" fontId="100"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21" fillId="17" borderId="0" applyNumberFormat="0" applyBorder="0" applyAlignment="0" applyProtection="0"/>
    <xf numFmtId="0" fontId="100"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19" borderId="0" applyNumberFormat="0" applyBorder="0" applyAlignment="0" applyProtection="0"/>
    <xf numFmtId="0" fontId="21" fillId="19" borderId="0" applyNumberFormat="0" applyBorder="0" applyAlignment="0" applyProtection="0"/>
    <xf numFmtId="0" fontId="100"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21" fillId="31" borderId="0" applyNumberFormat="0" applyBorder="0" applyAlignment="0" applyProtection="0"/>
    <xf numFmtId="0" fontId="100"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21" fillId="33" borderId="0" applyNumberFormat="0" applyBorder="0" applyAlignment="0" applyProtection="0"/>
    <xf numFmtId="0" fontId="100"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21" fillId="35" borderId="0" applyNumberFormat="0" applyBorder="0" applyAlignment="0" applyProtection="0"/>
    <xf numFmtId="0" fontId="100"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7" borderId="0" applyNumberFormat="0" applyBorder="0" applyAlignment="0" applyProtection="0"/>
    <xf numFmtId="0" fontId="21" fillId="37" borderId="0" applyNumberFormat="0" applyBorder="0" applyAlignment="0" applyProtection="0"/>
    <xf numFmtId="0" fontId="100"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9" borderId="0" applyNumberFormat="0" applyBorder="0" applyAlignment="0" applyProtection="0"/>
    <xf numFmtId="0" fontId="21" fillId="39" borderId="0" applyNumberFormat="0" applyBorder="0" applyAlignment="0" applyProtection="0"/>
    <xf numFmtId="0" fontId="100"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21" fillId="31" borderId="0" applyNumberFormat="0" applyBorder="0" applyAlignment="0" applyProtection="0"/>
    <xf numFmtId="0" fontId="100"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2"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4"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6" fillId="48" borderId="3" applyNumberFormat="0" applyAlignment="0" applyProtection="0"/>
    <xf numFmtId="0" fontId="107" fillId="48" borderId="3" applyNumberFormat="0" applyAlignment="0" applyProtection="0"/>
    <xf numFmtId="0" fontId="107" fillId="48" borderId="3" applyNumberFormat="0" applyAlignment="0" applyProtection="0"/>
    <xf numFmtId="0" fontId="107"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110"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11"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43" fillId="7" borderId="0" applyNumberFormat="0" applyBorder="0" applyAlignment="0" applyProtection="0"/>
    <xf numFmtId="0" fontId="113"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5"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7"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9" fillId="0" borderId="0" applyNumberFormat="0" applyFill="0" applyBorder="0" applyAlignment="0" applyProtection="0"/>
    <xf numFmtId="184" fontId="47" fillId="50" borderId="0" applyNumberFormat="0" applyBorder="0" applyAlignment="0" applyProtection="0"/>
    <xf numFmtId="0" fontId="120" fillId="52" borderId="1" applyNumberFormat="0" applyAlignment="0" applyProtection="0"/>
    <xf numFmtId="0" fontId="121" fillId="52" borderId="1" applyNumberFormat="0" applyAlignment="0" applyProtection="0"/>
    <xf numFmtId="0" fontId="121" fillId="52" borderId="1" applyNumberFormat="0" applyAlignment="0" applyProtection="0"/>
    <xf numFmtId="0" fontId="121"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2"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49" fillId="0" borderId="14" applyNumberFormat="0" applyFill="0" applyAlignment="0" applyProtection="0"/>
    <xf numFmtId="0" fontId="50" fillId="54" borderId="0">
      <alignment/>
      <protection/>
    </xf>
    <xf numFmtId="0" fontId="124"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51" fillId="53" borderId="0" applyNumberFormat="0" applyBorder="0" applyAlignment="0" applyProtection="0"/>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0" fillId="0" borderId="0">
      <alignment/>
      <protection/>
    </xf>
    <xf numFmtId="0" fontId="126"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0"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184" fontId="98" fillId="0" borderId="0">
      <alignment/>
      <protection/>
    </xf>
    <xf numFmtId="184" fontId="98" fillId="0" borderId="0">
      <alignment/>
      <protection/>
    </xf>
    <xf numFmtId="0" fontId="15" fillId="0" borderId="0">
      <alignment vertical="top"/>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8" fillId="0" borderId="0">
      <alignment/>
      <protection/>
    </xf>
    <xf numFmtId="0" fontId="15" fillId="0" borderId="0">
      <alignment vertical="top"/>
      <protection/>
    </xf>
    <xf numFmtId="0" fontId="1"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7"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9" fillId="0" borderId="0" applyNumberFormat="0" applyBorder="0" applyAlignment="0">
      <protection/>
    </xf>
    <xf numFmtId="0" fontId="129"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30" fillId="0" borderId="0" applyNumberFormat="0" applyBorder="0" applyAlignment="0">
      <protection/>
    </xf>
    <xf numFmtId="0" fontId="130"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31" fillId="0" borderId="0" applyNumberFormat="0" applyBorder="0" applyAlignment="0">
      <protection/>
    </xf>
    <xf numFmtId="0" fontId="131" fillId="0" borderId="0" applyNumberFormat="0" applyBorder="0" applyAlignment="0">
      <protection/>
    </xf>
    <xf numFmtId="0" fontId="64" fillId="0" borderId="0">
      <alignment/>
      <protection/>
    </xf>
    <xf numFmtId="0" fontId="132"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31"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3" fillId="0" borderId="0" applyNumberFormat="0" applyFill="0" applyBorder="0" applyAlignment="0" applyProtection="0"/>
    <xf numFmtId="0" fontId="133" fillId="0" borderId="0" applyNumberFormat="0" applyFill="0" applyBorder="0" applyAlignment="0" applyProtection="0"/>
    <xf numFmtId="0" fontId="71" fillId="47" borderId="20" applyNumberFormat="0">
      <alignment horizontal="left"/>
      <protection/>
    </xf>
    <xf numFmtId="0" fontId="133" fillId="0" borderId="0" applyNumberFormat="0" applyFill="0" applyBorder="0" applyAlignment="0" applyProtection="0"/>
    <xf numFmtId="0" fontId="13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4"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93">
    <xf numFmtId="0" fontId="0" fillId="0" borderId="0" xfId="0" applyAlignment="1">
      <alignment/>
    </xf>
    <xf numFmtId="0" fontId="2" fillId="0" borderId="0" xfId="0" applyFont="1" applyAlignment="1">
      <alignment horizontal="left" indent="4"/>
    </xf>
    <xf numFmtId="0" fontId="1" fillId="0" borderId="0" xfId="0" applyFont="1" applyAlignment="1">
      <alignment/>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5" xfId="0" applyFont="1" applyBorder="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61" borderId="0" xfId="1892" applyNumberFormat="1" applyFont="1" applyFill="1" applyAlignment="1">
      <alignment horizontal="lef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175" fontId="0" fillId="61" borderId="0" xfId="0" applyNumberFormat="1" applyFill="1" applyAlignment="1">
      <alignment horizontal="center" vertical="top"/>
    </xf>
    <xf numFmtId="166" fontId="0" fillId="61" borderId="0" xfId="1767" applyNumberFormat="1" applyFont="1" applyFill="1" applyAlignment="1">
      <alignment horizontal="left" vertical="top"/>
    </xf>
    <xf numFmtId="0" fontId="89" fillId="0" borderId="0" xfId="2981" applyFont="1" applyFill="1" applyBorder="1">
      <alignment/>
      <protection/>
    </xf>
    <xf numFmtId="0" fontId="90" fillId="0" borderId="0" xfId="2981" applyFont="1" applyFill="1" applyBorder="1">
      <alignment/>
      <protection/>
    </xf>
    <xf numFmtId="0" fontId="90" fillId="0" borderId="0" xfId="2981" applyFont="1" applyFill="1" applyBorder="1" applyAlignment="1">
      <alignment horizontal="left" indent="1"/>
      <protection/>
    </xf>
    <xf numFmtId="0" fontId="89" fillId="0" borderId="0" xfId="2981" applyFont="1" applyFill="1" applyBorder="1" applyAlignment="1">
      <alignment horizontal="left" indent="2"/>
      <protection/>
    </xf>
    <xf numFmtId="0" fontId="91" fillId="0" borderId="0" xfId="2981" applyFont="1" applyFill="1" applyBorder="1" applyAlignment="1">
      <alignment horizontal="left"/>
      <protection/>
    </xf>
    <xf numFmtId="0" fontId="89" fillId="0" borderId="0" xfId="2981" applyFont="1" applyFill="1" applyBorder="1" applyAlignment="1">
      <alignment horizontal="left"/>
      <protection/>
    </xf>
    <xf numFmtId="0" fontId="92" fillId="0" borderId="0" xfId="2981" applyFont="1" applyFill="1" applyBorder="1" applyAlignment="1">
      <alignment horizontal="left"/>
      <protection/>
    </xf>
    <xf numFmtId="0" fontId="93" fillId="0" borderId="0" xfId="2982" applyFont="1" applyFill="1" applyBorder="1" applyAlignment="1">
      <alignment horizontal="left"/>
      <protection/>
    </xf>
    <xf numFmtId="0" fontId="89" fillId="0" borderId="0" xfId="2978" applyFont="1" applyFill="1" applyBorder="1" applyAlignment="1">
      <alignment horizontal="centerContinuous"/>
      <protection/>
    </xf>
    <xf numFmtId="0" fontId="94" fillId="0" borderId="0" xfId="2978" applyFont="1" applyFill="1" applyBorder="1">
      <alignment horizontal="right"/>
      <protection/>
    </xf>
    <xf numFmtId="0" fontId="89" fillId="0" borderId="0" xfId="2978" applyFont="1" applyFill="1" applyBorder="1" applyAlignment="1">
      <alignment horizontal="center"/>
      <protection/>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41" fontId="90" fillId="0" borderId="0" xfId="183" applyNumberFormat="1" applyFont="1" applyFill="1" applyBorder="1" applyAlignment="1">
      <alignment horizontal="right"/>
    </xf>
    <xf numFmtId="41" fontId="90" fillId="0" borderId="0" xfId="183" applyFont="1" applyFill="1" applyBorder="1" applyAlignment="1">
      <alignment horizontal="right"/>
    </xf>
    <xf numFmtId="0" fontId="93" fillId="0" borderId="0" xfId="2982" applyFont="1" applyFill="1" applyBorder="1" applyAlignment="1">
      <alignment/>
      <protection/>
    </xf>
    <xf numFmtId="0" fontId="95"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0" fillId="0" borderId="12" xfId="183" applyNumberFormat="1" applyFont="1" applyFill="1" applyBorder="1" applyAlignment="1">
      <alignment horizontal="right"/>
    </xf>
    <xf numFmtId="166" fontId="0" fillId="62" borderId="0" xfId="1767"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166" fontId="0" fillId="0" borderId="0" xfId="1894" applyNumberFormat="1" applyFont="1" applyFill="1" applyAlignment="1">
      <alignment horizontal="left" vertical="top"/>
    </xf>
    <xf numFmtId="0" fontId="0" fillId="62"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Alignment="1">
      <alignment/>
    </xf>
    <xf numFmtId="0" fontId="4" fillId="0" borderId="0" xfId="0" applyFont="1" applyAlignment="1">
      <alignment vertical="center" wrapText="1"/>
    </xf>
    <xf numFmtId="175" fontId="0" fillId="63" borderId="0" xfId="0" applyNumberFormat="1" applyFill="1" applyAlignment="1">
      <alignment horizontal="center" vertical="top"/>
    </xf>
    <xf numFmtId="166" fontId="0" fillId="0" borderId="0" xfId="1892" applyNumberFormat="1" applyFont="1" applyFill="1" applyAlignment="1">
      <alignment horizontal="right" vertical="top"/>
    </xf>
    <xf numFmtId="0" fontId="0" fillId="0" borderId="0" xfId="0" applyFill="1" applyAlignment="1">
      <alignment/>
    </xf>
    <xf numFmtId="166" fontId="0" fillId="0" borderId="0" xfId="1773" applyNumberFormat="1" applyFont="1" applyFill="1" applyAlignment="1">
      <alignment horizontal="left" vertical="top"/>
    </xf>
    <xf numFmtId="166" fontId="0" fillId="0" borderId="0" xfId="1773" applyNumberFormat="1" applyFont="1" applyFill="1" applyAlignment="1">
      <alignment horizontal="right" vertical="top"/>
    </xf>
    <xf numFmtId="42" fontId="96" fillId="0" borderId="0" xfId="1769" applyNumberFormat="1" applyFont="1" applyFill="1" applyBorder="1" applyAlignment="1">
      <alignment horizontal="right"/>
    </xf>
    <xf numFmtId="41" fontId="96" fillId="0" borderId="0" xfId="1769" applyNumberFormat="1" applyFont="1" applyFill="1" applyBorder="1" applyAlignment="1">
      <alignment horizontal="right"/>
    </xf>
    <xf numFmtId="41" fontId="97" fillId="0" borderId="0" xfId="1769" applyNumberFormat="1" applyFont="1" applyFill="1" applyBorder="1" applyAlignment="1">
      <alignment horizontal="right"/>
    </xf>
    <xf numFmtId="166" fontId="0" fillId="61" borderId="0" xfId="1892" applyNumberFormat="1" applyFont="1" applyFill="1" applyAlignment="1">
      <alignment horizontal="center" vertical="top"/>
    </xf>
    <xf numFmtId="0" fontId="89"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8"/>
  <sheetViews>
    <sheetView view="pageBreakPreview" zoomScale="115" zoomScaleSheetLayoutView="115" zoomScalePageLayoutView="0" workbookViewId="0" topLeftCell="A21">
      <selection activeCell="E28" sqref="E28"/>
    </sheetView>
  </sheetViews>
  <sheetFormatPr defaultColWidth="9.140625" defaultRowHeight="12.75"/>
  <cols>
    <col min="1" max="1" width="40.28125" style="0" bestFit="1" customWidth="1"/>
    <col min="2" max="2" width="14.7109375" style="0" bestFit="1" customWidth="1"/>
    <col min="3" max="3" width="2.7109375" style="0" customWidth="1"/>
    <col min="4" max="4" width="14.421875" style="0" bestFit="1" customWidth="1"/>
    <col min="5" max="5" width="2.57421875" style="0" customWidth="1"/>
    <col min="6" max="6" width="23.28125" style="6" customWidth="1"/>
    <col min="7" max="7" width="1.1484375" style="0" customWidth="1"/>
    <col min="8" max="8" width="61.57421875" style="6" customWidth="1"/>
    <col min="9" max="9" width="1.57421875" style="0" customWidth="1"/>
    <col min="10" max="10" width="22.8515625" style="25" customWidth="1"/>
    <col min="11" max="11" width="2.140625" style="0" customWidth="1"/>
    <col min="12" max="12" width="40.8515625" style="0" bestFit="1" customWidth="1"/>
    <col min="13" max="13" width="58.421875" style="0" bestFit="1" customWidth="1"/>
  </cols>
  <sheetData>
    <row r="1" spans="1:10" ht="15.75">
      <c r="A1" s="17" t="s">
        <v>0</v>
      </c>
      <c r="G1" s="1"/>
      <c r="H1" s="5"/>
      <c r="I1" s="1"/>
      <c r="J1" s="23"/>
    </row>
    <row r="2" spans="1:10" ht="15.75">
      <c r="A2" s="18" t="s">
        <v>79</v>
      </c>
      <c r="E2" s="1"/>
      <c r="F2" s="5"/>
      <c r="G2" s="1"/>
      <c r="H2" s="5"/>
      <c r="I2" s="1"/>
      <c r="J2" s="23"/>
    </row>
    <row r="3" spans="2:20" ht="15.75">
      <c r="B3" s="16"/>
      <c r="C3" s="16"/>
      <c r="D3" s="16"/>
      <c r="E3" s="16"/>
      <c r="F3" s="16"/>
      <c r="G3" s="16"/>
      <c r="H3" s="16"/>
      <c r="I3" s="16"/>
      <c r="J3" s="24"/>
      <c r="K3" s="16"/>
      <c r="L3" s="16"/>
      <c r="T3" s="2"/>
    </row>
    <row r="4" ht="12.75">
      <c r="M4" t="s">
        <v>10</v>
      </c>
    </row>
    <row r="5" spans="2:10" ht="12.75">
      <c r="B5" s="3"/>
      <c r="C5" s="3"/>
      <c r="D5" s="3"/>
      <c r="E5" s="3"/>
      <c r="F5" s="7"/>
      <c r="G5" s="3"/>
      <c r="H5" s="7"/>
      <c r="I5" s="3"/>
      <c r="J5" s="26"/>
    </row>
    <row r="6" spans="1:12" s="4" customFormat="1" ht="13.5" thickBot="1">
      <c r="A6" s="19" t="s">
        <v>17</v>
      </c>
      <c r="B6" s="20" t="s">
        <v>1</v>
      </c>
      <c r="C6" s="20"/>
      <c r="D6" s="20" t="s">
        <v>2</v>
      </c>
      <c r="E6" s="20"/>
      <c r="F6" s="21" t="s">
        <v>18</v>
      </c>
      <c r="G6" s="20"/>
      <c r="H6" s="21" t="s">
        <v>21</v>
      </c>
      <c r="I6" s="20"/>
      <c r="J6" s="27" t="s">
        <v>3</v>
      </c>
      <c r="L6" s="4" t="s">
        <v>4</v>
      </c>
    </row>
    <row r="8" spans="1:13" ht="12.75">
      <c r="A8" s="8" t="s">
        <v>15</v>
      </c>
      <c r="B8" s="47" t="s">
        <v>60</v>
      </c>
      <c r="C8" s="10"/>
      <c r="D8" s="89" t="s">
        <v>60</v>
      </c>
      <c r="E8" s="10"/>
      <c r="F8" s="13" t="s">
        <v>30</v>
      </c>
      <c r="G8" s="8"/>
      <c r="H8" s="9" t="s">
        <v>31</v>
      </c>
      <c r="I8" s="8"/>
      <c r="J8" s="28" t="s">
        <v>32</v>
      </c>
      <c r="L8" t="s">
        <v>5</v>
      </c>
      <c r="M8" t="s">
        <v>11</v>
      </c>
    </row>
    <row r="9" spans="1:10" ht="12.75">
      <c r="A9" s="8"/>
      <c r="B9" s="49"/>
      <c r="C9" s="10"/>
      <c r="D9" s="48"/>
      <c r="E9" s="10"/>
      <c r="F9" s="13"/>
      <c r="G9" s="8"/>
      <c r="H9" s="9"/>
      <c r="I9" s="8"/>
      <c r="J9" s="28"/>
    </row>
    <row r="10" spans="1:12" ht="12.75">
      <c r="A10" s="8"/>
      <c r="B10" s="89" t="s">
        <v>60</v>
      </c>
      <c r="C10" s="10"/>
      <c r="D10" s="47">
        <v>-2</v>
      </c>
      <c r="E10" s="10"/>
      <c r="F10" s="13" t="s">
        <v>34</v>
      </c>
      <c r="G10" s="8"/>
      <c r="H10" s="9" t="s">
        <v>35</v>
      </c>
      <c r="I10" s="8"/>
      <c r="J10" s="29" t="s">
        <v>7</v>
      </c>
      <c r="L10" t="s">
        <v>9</v>
      </c>
    </row>
    <row r="11" spans="1:10" ht="12.75">
      <c r="A11" s="8"/>
      <c r="B11" s="74"/>
      <c r="C11" s="10"/>
      <c r="D11" s="22"/>
      <c r="E11" s="10"/>
      <c r="F11" s="13"/>
      <c r="G11" s="8"/>
      <c r="H11" s="9"/>
      <c r="I11" s="8"/>
      <c r="J11" s="29"/>
    </row>
    <row r="12" spans="1:13" ht="25.5">
      <c r="A12" s="8"/>
      <c r="B12" s="89" t="s">
        <v>60</v>
      </c>
      <c r="C12" s="10"/>
      <c r="D12" s="89" t="s">
        <v>60</v>
      </c>
      <c r="E12" s="10"/>
      <c r="F12" s="13" t="s">
        <v>33</v>
      </c>
      <c r="G12" s="8"/>
      <c r="H12" s="32" t="s">
        <v>71</v>
      </c>
      <c r="I12" s="8"/>
      <c r="J12" s="28" t="s">
        <v>13</v>
      </c>
      <c r="L12" t="s">
        <v>8</v>
      </c>
      <c r="M12" t="s">
        <v>12</v>
      </c>
    </row>
    <row r="13" spans="1:10" ht="12.75">
      <c r="A13" s="8"/>
      <c r="B13" s="84"/>
      <c r="C13" s="10"/>
      <c r="D13" s="85"/>
      <c r="E13" s="10"/>
      <c r="F13" s="13"/>
      <c r="G13" s="8"/>
      <c r="H13" s="9"/>
      <c r="I13" s="8"/>
      <c r="J13" s="28"/>
    </row>
    <row r="14" spans="1:12" ht="14.25" customHeight="1">
      <c r="A14" s="8"/>
      <c r="B14" s="89" t="s">
        <v>60</v>
      </c>
      <c r="C14" s="10"/>
      <c r="D14" s="47">
        <v>-2</v>
      </c>
      <c r="E14" s="10"/>
      <c r="F14" s="13" t="s">
        <v>34</v>
      </c>
      <c r="G14" s="8"/>
      <c r="H14" s="9" t="s">
        <v>35</v>
      </c>
      <c r="I14" s="8"/>
      <c r="J14" s="29" t="s">
        <v>7</v>
      </c>
      <c r="L14" t="s">
        <v>9</v>
      </c>
    </row>
    <row r="15" spans="1:10" s="83" customFormat="1" ht="12.75">
      <c r="A15" s="10"/>
      <c r="B15" s="49"/>
      <c r="C15" s="10"/>
      <c r="D15" s="82"/>
      <c r="E15" s="10"/>
      <c r="F15" s="13"/>
      <c r="G15" s="10"/>
      <c r="H15" s="31"/>
      <c r="I15" s="10"/>
      <c r="J15" s="28"/>
    </row>
    <row r="16" spans="1:13" ht="14.25" customHeight="1">
      <c r="A16" s="29" t="s">
        <v>44</v>
      </c>
      <c r="B16" s="89" t="s">
        <v>60</v>
      </c>
      <c r="C16" s="10"/>
      <c r="D16" s="89" t="s">
        <v>60</v>
      </c>
      <c r="E16" s="10"/>
      <c r="F16" s="31" t="s">
        <v>61</v>
      </c>
      <c r="G16" s="8"/>
      <c r="H16" s="32" t="s">
        <v>41</v>
      </c>
      <c r="I16" s="8"/>
      <c r="J16" s="28" t="s">
        <v>72</v>
      </c>
      <c r="L16" t="s">
        <v>5</v>
      </c>
      <c r="M16" t="s">
        <v>16</v>
      </c>
    </row>
    <row r="17" spans="1:10" ht="12.75">
      <c r="A17" s="29"/>
      <c r="B17" s="73"/>
      <c r="C17" s="10"/>
      <c r="D17" s="75"/>
      <c r="E17" s="10"/>
      <c r="F17" s="31"/>
      <c r="G17" s="8"/>
      <c r="H17" s="32"/>
      <c r="I17" s="8"/>
      <c r="J17" s="28"/>
    </row>
    <row r="18" spans="1:12" ht="25.5">
      <c r="A18" s="8" t="s">
        <v>73</v>
      </c>
      <c r="B18" s="89" t="s">
        <v>60</v>
      </c>
      <c r="C18" s="10"/>
      <c r="D18" s="89" t="s">
        <v>60</v>
      </c>
      <c r="E18" s="10"/>
      <c r="F18" s="31" t="s">
        <v>61</v>
      </c>
      <c r="G18" s="8"/>
      <c r="H18" s="32" t="s">
        <v>74</v>
      </c>
      <c r="I18" s="8"/>
      <c r="J18" s="28" t="s">
        <v>75</v>
      </c>
      <c r="L18" t="s">
        <v>5</v>
      </c>
    </row>
    <row r="19" spans="1:10" ht="12.75">
      <c r="A19" s="8"/>
      <c r="B19" s="76"/>
      <c r="C19" s="10"/>
      <c r="D19" s="22"/>
      <c r="E19" s="10"/>
      <c r="F19" s="13"/>
      <c r="G19" s="8"/>
      <c r="H19" s="9"/>
      <c r="I19" s="8"/>
      <c r="J19" s="28"/>
    </row>
    <row r="20" spans="1:10" ht="12.75">
      <c r="A20" s="10" t="s">
        <v>14</v>
      </c>
      <c r="B20" s="89" t="s">
        <v>60</v>
      </c>
      <c r="C20" s="10"/>
      <c r="D20" s="89" t="s">
        <v>60</v>
      </c>
      <c r="E20" s="8"/>
      <c r="F20" s="9" t="s">
        <v>36</v>
      </c>
      <c r="G20" s="8"/>
      <c r="H20" s="9" t="s">
        <v>38</v>
      </c>
      <c r="I20" s="8"/>
      <c r="J20" s="30" t="s">
        <v>37</v>
      </c>
    </row>
    <row r="21" spans="1:10" ht="12.75">
      <c r="A21" s="10"/>
      <c r="B21" s="42"/>
      <c r="C21" s="10"/>
      <c r="D21" s="15"/>
      <c r="E21" s="8"/>
      <c r="F21" s="9"/>
      <c r="G21" s="8"/>
      <c r="H21" s="9"/>
      <c r="I21" s="8"/>
      <c r="J21" s="30"/>
    </row>
    <row r="22" spans="1:12" ht="36" hidden="1">
      <c r="A22" s="77" t="s">
        <v>64</v>
      </c>
      <c r="B22" s="51"/>
      <c r="C22" s="28"/>
      <c r="D22" s="50">
        <v>-2</v>
      </c>
      <c r="E22" s="8"/>
      <c r="F22" s="11" t="s">
        <v>22</v>
      </c>
      <c r="G22" s="8"/>
      <c r="H22" s="11" t="s">
        <v>23</v>
      </c>
      <c r="I22" s="8"/>
      <c r="J22" s="32" t="s">
        <v>63</v>
      </c>
      <c r="K22" s="25"/>
      <c r="L22" s="25"/>
    </row>
    <row r="23" spans="1:10" ht="12.75" hidden="1">
      <c r="A23" s="77"/>
      <c r="B23" s="42"/>
      <c r="C23" s="10"/>
      <c r="D23" s="22"/>
      <c r="E23" s="10"/>
      <c r="F23" s="13"/>
      <c r="G23" s="8"/>
      <c r="H23" s="9"/>
      <c r="I23" s="8"/>
      <c r="J23" s="30"/>
    </row>
    <row r="24" spans="1:10" s="25" customFormat="1" ht="48">
      <c r="A24" s="78" t="s">
        <v>62</v>
      </c>
      <c r="B24" s="89" t="s">
        <v>60</v>
      </c>
      <c r="C24" s="28"/>
      <c r="D24" s="89" t="s">
        <v>60</v>
      </c>
      <c r="E24" s="28"/>
      <c r="F24" s="13" t="s">
        <v>25</v>
      </c>
      <c r="G24" s="8"/>
      <c r="H24" s="11" t="s">
        <v>26</v>
      </c>
      <c r="I24" s="8"/>
      <c r="J24" s="31" t="s">
        <v>70</v>
      </c>
    </row>
    <row r="25" spans="1:10" s="79" customFormat="1" ht="12.75">
      <c r="A25" s="78"/>
      <c r="B25" s="45"/>
      <c r="C25" s="28"/>
      <c r="D25" s="22"/>
      <c r="E25" s="28"/>
      <c r="F25" s="13"/>
      <c r="G25" s="10"/>
      <c r="H25" s="14"/>
      <c r="I25" s="10"/>
      <c r="J25" s="31"/>
    </row>
    <row r="26" spans="1:10" s="25" customFormat="1" ht="84">
      <c r="A26" s="78" t="s">
        <v>76</v>
      </c>
      <c r="B26" s="89" t="s">
        <v>60</v>
      </c>
      <c r="C26" s="28"/>
      <c r="D26" s="50">
        <v>-2</v>
      </c>
      <c r="E26" s="28"/>
      <c r="F26" s="14" t="s">
        <v>27</v>
      </c>
      <c r="G26" s="8"/>
      <c r="H26" s="80" t="s">
        <v>77</v>
      </c>
      <c r="I26" s="8"/>
      <c r="J26" s="31" t="s">
        <v>78</v>
      </c>
    </row>
    <row r="27" spans="1:10" s="79" customFormat="1" ht="12.75">
      <c r="A27" s="78"/>
      <c r="B27" s="45"/>
      <c r="C27" s="28"/>
      <c r="D27" s="22"/>
      <c r="E27" s="28"/>
      <c r="F27" s="13"/>
      <c r="G27" s="10"/>
      <c r="H27" s="14"/>
      <c r="I27" s="10"/>
      <c r="J27" s="31"/>
    </row>
    <row r="28" spans="1:10" s="25" customFormat="1" ht="36">
      <c r="A28" s="78" t="s">
        <v>80</v>
      </c>
      <c r="B28" s="89" t="s">
        <v>60</v>
      </c>
      <c r="C28" s="28"/>
      <c r="D28" s="81">
        <v>-2</v>
      </c>
      <c r="E28" s="28"/>
      <c r="F28" s="14" t="s">
        <v>22</v>
      </c>
      <c r="G28" s="8"/>
      <c r="H28" s="11" t="s">
        <v>23</v>
      </c>
      <c r="I28" s="8"/>
      <c r="J28" s="31" t="s">
        <v>81</v>
      </c>
    </row>
    <row r="29" spans="1:10" ht="12.75">
      <c r="A29" s="12"/>
      <c r="B29" s="42"/>
      <c r="C29" s="10"/>
      <c r="D29" s="22"/>
      <c r="E29" s="10"/>
      <c r="F29" s="14"/>
      <c r="G29" s="8"/>
      <c r="H29" s="11"/>
      <c r="I29" s="8"/>
      <c r="J29" s="32"/>
    </row>
    <row r="30" spans="1:10" ht="36">
      <c r="A30" s="12" t="s">
        <v>6</v>
      </c>
      <c r="B30" s="89" t="s">
        <v>60</v>
      </c>
      <c r="C30" s="10"/>
      <c r="D30" s="50">
        <v>-2</v>
      </c>
      <c r="E30" s="10"/>
      <c r="F30" s="14" t="s">
        <v>27</v>
      </c>
      <c r="G30" s="10"/>
      <c r="H30" s="14" t="s">
        <v>28</v>
      </c>
      <c r="I30" s="10"/>
      <c r="J30" s="31" t="s">
        <v>39</v>
      </c>
    </row>
    <row r="31" spans="1:10" ht="12.75">
      <c r="A31" s="12"/>
      <c r="B31" s="42"/>
      <c r="C31" s="10"/>
      <c r="D31" s="22"/>
      <c r="E31" s="10"/>
      <c r="F31" s="14"/>
      <c r="G31" s="10"/>
      <c r="H31" s="14"/>
      <c r="I31" s="10"/>
      <c r="J31" s="31"/>
    </row>
    <row r="32" spans="1:10" ht="48">
      <c r="A32" s="12" t="s">
        <v>42</v>
      </c>
      <c r="B32" s="89" t="s">
        <v>60</v>
      </c>
      <c r="C32" s="10"/>
      <c r="D32" s="89" t="s">
        <v>60</v>
      </c>
      <c r="E32" s="10"/>
      <c r="F32" s="13" t="s">
        <v>25</v>
      </c>
      <c r="G32" s="8"/>
      <c r="H32" s="11" t="s">
        <v>43</v>
      </c>
      <c r="I32" s="8"/>
      <c r="J32" s="31" t="s">
        <v>45</v>
      </c>
    </row>
    <row r="33" spans="1:10" ht="12.75">
      <c r="A33" s="12"/>
      <c r="B33" s="43"/>
      <c r="C33" s="10"/>
      <c r="D33" s="44"/>
      <c r="E33" s="10"/>
      <c r="F33" s="13"/>
      <c r="G33" s="10"/>
      <c r="H33" s="13"/>
      <c r="I33" s="10"/>
      <c r="J33" s="28"/>
    </row>
    <row r="34" spans="1:10" ht="48" hidden="1">
      <c r="A34" s="77" t="s">
        <v>40</v>
      </c>
      <c r="B34" s="51"/>
      <c r="C34" s="10"/>
      <c r="D34" s="72"/>
      <c r="E34" s="10"/>
      <c r="F34" s="13" t="s">
        <v>25</v>
      </c>
      <c r="G34" s="8"/>
      <c r="H34" s="11" t="s">
        <v>26</v>
      </c>
      <c r="I34" s="8"/>
      <c r="J34" s="32" t="s">
        <v>24</v>
      </c>
    </row>
    <row r="36" ht="12.75">
      <c r="A36" t="s">
        <v>19</v>
      </c>
    </row>
    <row r="37" ht="12.75">
      <c r="A37" t="s">
        <v>20</v>
      </c>
    </row>
    <row r="38" ht="12.75">
      <c r="A38" t="s">
        <v>29</v>
      </c>
    </row>
  </sheetData>
  <sheetProtection/>
  <printOptions/>
  <pageMargins left="0.5" right="0.5" top="0.5" bottom="1" header="0.5" footer="0.5"/>
  <pageSetup fitToHeight="6" horizontalDpi="600" verticalDpi="600" orientation="landscape" scale="70" r:id="rId1"/>
  <headerFooter alignWithMargins="0">
    <oddFooter>&amp;L&amp;F
&amp;A
&amp;D&amp;CCONFIDENTIAL PER WAC 480-07-160&amp;RPage &amp;P of &amp;N</odd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G34"/>
  <sheetViews>
    <sheetView tabSelected="1" workbookViewId="0" topLeftCell="A1">
      <selection activeCell="A36" sqref="A1:G36"/>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91" t="s">
        <v>69</v>
      </c>
      <c r="B1" s="91"/>
      <c r="C1" s="91"/>
      <c r="D1" s="91"/>
      <c r="E1" s="91"/>
      <c r="F1" s="91"/>
    </row>
    <row r="2" spans="1:6" ht="25.5">
      <c r="A2" s="92">
        <v>42735</v>
      </c>
      <c r="B2" s="92"/>
      <c r="C2" s="92"/>
      <c r="D2" s="92"/>
      <c r="E2" s="92"/>
      <c r="F2" s="92"/>
    </row>
    <row r="3" spans="1:5" ht="25.5">
      <c r="A3" s="34"/>
      <c r="B3" s="35"/>
      <c r="C3" s="36"/>
      <c r="D3" s="36"/>
      <c r="E3" s="36"/>
    </row>
    <row r="4" spans="1:5" ht="14.25">
      <c r="A4" s="37"/>
      <c r="B4" s="33"/>
      <c r="C4" s="38"/>
      <c r="D4" s="38"/>
      <c r="E4" s="38"/>
    </row>
    <row r="5" spans="1:6" ht="15.75">
      <c r="A5" s="59"/>
      <c r="B5" s="90" t="s">
        <v>46</v>
      </c>
      <c r="C5" s="90"/>
      <c r="D5" s="60"/>
      <c r="E5" s="90" t="s">
        <v>47</v>
      </c>
      <c r="F5" s="90"/>
    </row>
    <row r="6" spans="1:6" ht="15.75">
      <c r="A6" s="61"/>
      <c r="B6" s="62" t="s">
        <v>48</v>
      </c>
      <c r="C6" s="62" t="s">
        <v>49</v>
      </c>
      <c r="D6" s="62"/>
      <c r="E6" s="62" t="s">
        <v>48</v>
      </c>
      <c r="F6" s="62" t="s">
        <v>49</v>
      </c>
    </row>
    <row r="7" spans="1:7" ht="15.75">
      <c r="A7" s="52" t="s">
        <v>50</v>
      </c>
      <c r="B7" s="63"/>
      <c r="C7" s="64"/>
      <c r="D7" s="64"/>
      <c r="E7" s="63"/>
      <c r="F7" s="64"/>
      <c r="G7" s="46"/>
    </row>
    <row r="8" spans="1:7" ht="15.75">
      <c r="A8" s="53" t="s">
        <v>51</v>
      </c>
      <c r="B8" s="63"/>
      <c r="C8" s="64"/>
      <c r="D8" s="64"/>
      <c r="E8" s="63"/>
      <c r="F8" s="64"/>
      <c r="G8" s="46"/>
    </row>
    <row r="9" spans="1:7" ht="15.75">
      <c r="A9" s="54" t="s">
        <v>52</v>
      </c>
      <c r="B9" s="65">
        <v>36669217.41</v>
      </c>
      <c r="C9" s="86">
        <v>29651845.93</v>
      </c>
      <c r="D9" s="65"/>
      <c r="E9" s="65">
        <v>195275153.19</v>
      </c>
      <c r="F9" s="65">
        <v>193825126.06</v>
      </c>
      <c r="G9" s="46"/>
    </row>
    <row r="10" spans="1:7" ht="15.75">
      <c r="A10" s="54" t="s">
        <v>65</v>
      </c>
      <c r="B10" s="65">
        <v>16710041.75</v>
      </c>
      <c r="C10" s="87">
        <v>14120856.17</v>
      </c>
      <c r="D10" s="65"/>
      <c r="E10" s="65">
        <v>92978269.68</v>
      </c>
      <c r="F10" s="65">
        <v>96751268.19</v>
      </c>
      <c r="G10" s="46"/>
    </row>
    <row r="11" spans="1:7" ht="15.75">
      <c r="A11" s="54" t="s">
        <v>66</v>
      </c>
      <c r="B11" s="65">
        <v>130918.29</v>
      </c>
      <c r="C11" s="87">
        <v>116902.63</v>
      </c>
      <c r="D11" s="65"/>
      <c r="E11" s="65">
        <v>1358801.45</v>
      </c>
      <c r="F11" s="65">
        <v>2018655.33</v>
      </c>
      <c r="G11" s="46"/>
    </row>
    <row r="12" spans="1:7" ht="15.75">
      <c r="A12" s="54" t="s">
        <v>67</v>
      </c>
      <c r="B12" s="65">
        <v>294755.06</v>
      </c>
      <c r="C12" s="87">
        <v>363438.61</v>
      </c>
      <c r="D12" s="65"/>
      <c r="E12" s="65">
        <v>3347674.92</v>
      </c>
      <c r="F12" s="65">
        <v>3791710.49</v>
      </c>
      <c r="G12" s="46"/>
    </row>
    <row r="13" spans="1:7" ht="15.75">
      <c r="A13" s="54" t="s">
        <v>68</v>
      </c>
      <c r="B13" s="65">
        <v>41267.77</v>
      </c>
      <c r="C13" s="87">
        <v>44734.7</v>
      </c>
      <c r="D13" s="65"/>
      <c r="E13" s="65">
        <v>820052.79</v>
      </c>
      <c r="F13" s="65">
        <v>763731.4</v>
      </c>
      <c r="G13" s="46"/>
    </row>
    <row r="14" spans="1:7" ht="18">
      <c r="A14" s="54" t="s">
        <v>53</v>
      </c>
      <c r="B14" s="71">
        <v>46281.28</v>
      </c>
      <c r="C14" s="88">
        <v>40789.24</v>
      </c>
      <c r="D14" s="65"/>
      <c r="E14" s="71">
        <v>288084.85</v>
      </c>
      <c r="F14" s="71">
        <v>281994.41</v>
      </c>
      <c r="G14" s="46"/>
    </row>
    <row r="15" spans="1:7" ht="15.75">
      <c r="A15" s="55" t="s">
        <v>54</v>
      </c>
      <c r="B15" s="65">
        <f>SUM(B9:B14)</f>
        <v>53892481.56</v>
      </c>
      <c r="C15" s="66">
        <f>SUM(C9:C14)</f>
        <v>44338567.28000001</v>
      </c>
      <c r="D15" s="66"/>
      <c r="E15" s="65">
        <f>SUM(E9:E14)</f>
        <v>294068036.88000005</v>
      </c>
      <c r="F15" s="66">
        <f>SUM(F9:F14)</f>
        <v>297432485.88</v>
      </c>
      <c r="G15" s="46"/>
    </row>
    <row r="16" spans="1:7" ht="12.75">
      <c r="A16" s="69"/>
      <c r="B16" s="70"/>
      <c r="C16" s="70"/>
      <c r="D16" s="70"/>
      <c r="E16" s="70"/>
      <c r="F16" s="70"/>
      <c r="G16" s="46"/>
    </row>
    <row r="17" spans="1:7" ht="12.75">
      <c r="A17" s="69"/>
      <c r="B17" s="70"/>
      <c r="C17" s="70"/>
      <c r="D17" s="70"/>
      <c r="E17" s="70"/>
      <c r="F17" s="70"/>
      <c r="G17" s="46"/>
    </row>
    <row r="18" spans="1:6" ht="15.75">
      <c r="A18" s="67"/>
      <c r="B18" s="90" t="s">
        <v>46</v>
      </c>
      <c r="C18" s="90"/>
      <c r="D18" s="62"/>
      <c r="E18" s="90" t="s">
        <v>47</v>
      </c>
      <c r="F18" s="90"/>
    </row>
    <row r="19" spans="1:6" ht="15.75">
      <c r="A19" s="56"/>
      <c r="B19" s="62" t="s">
        <v>48</v>
      </c>
      <c r="C19" s="62" t="s">
        <v>49</v>
      </c>
      <c r="D19" s="62"/>
      <c r="E19" s="62" t="s">
        <v>48</v>
      </c>
      <c r="F19" s="62" t="s">
        <v>49</v>
      </c>
    </row>
    <row r="20" spans="1:6" ht="15.75">
      <c r="A20" s="57" t="s">
        <v>55</v>
      </c>
      <c r="B20" s="68"/>
      <c r="C20" s="68"/>
      <c r="D20" s="68"/>
      <c r="E20" s="68"/>
      <c r="F20" s="68"/>
    </row>
    <row r="21" spans="1:6" ht="15.75">
      <c r="A21" s="58" t="s">
        <v>51</v>
      </c>
      <c r="B21" s="68"/>
      <c r="C21" s="68"/>
      <c r="D21" s="68"/>
      <c r="E21" s="68"/>
      <c r="F21" s="68"/>
    </row>
    <row r="22" spans="1:6" ht="15.75">
      <c r="A22" s="54" t="s">
        <v>52</v>
      </c>
      <c r="B22" s="65">
        <v>43010539.33</v>
      </c>
      <c r="C22" s="65">
        <v>39167040.13</v>
      </c>
      <c r="D22" s="65"/>
      <c r="E22" s="65">
        <v>339210391.89</v>
      </c>
      <c r="F22" s="65">
        <v>335551961.76</v>
      </c>
    </row>
    <row r="23" spans="1:6" ht="15.75">
      <c r="A23" s="54" t="s">
        <v>56</v>
      </c>
      <c r="B23" s="65">
        <v>27393198.13</v>
      </c>
      <c r="C23" s="65">
        <v>25330035.23</v>
      </c>
      <c r="D23" s="65"/>
      <c r="E23" s="65">
        <v>305612410.41</v>
      </c>
      <c r="F23" s="65">
        <v>308210378.97</v>
      </c>
    </row>
    <row r="24" spans="1:6" ht="15.75">
      <c r="A24" s="54" t="s">
        <v>57</v>
      </c>
      <c r="B24" s="65">
        <v>8719162.27</v>
      </c>
      <c r="C24" s="65">
        <v>8807528.26</v>
      </c>
      <c r="D24" s="65"/>
      <c r="E24" s="65">
        <v>107296246.5</v>
      </c>
      <c r="F24" s="65">
        <v>111769969.28</v>
      </c>
    </row>
    <row r="25" spans="1:6" ht="15.75">
      <c r="A25" s="54" t="s">
        <v>58</v>
      </c>
      <c r="B25" s="65">
        <v>634294.22</v>
      </c>
      <c r="C25" s="65">
        <v>631120.88</v>
      </c>
      <c r="D25" s="65"/>
      <c r="E25" s="65">
        <v>7662137.54</v>
      </c>
      <c r="F25" s="65">
        <v>7276496.93</v>
      </c>
    </row>
    <row r="26" spans="1:6" ht="15.75">
      <c r="A26" s="54" t="s">
        <v>53</v>
      </c>
      <c r="B26" s="71">
        <v>113429.06</v>
      </c>
      <c r="C26" s="71">
        <v>111849.08</v>
      </c>
      <c r="D26" s="65"/>
      <c r="E26" s="71">
        <v>1193922.87</v>
      </c>
      <c r="F26" s="71">
        <v>1190013.34</v>
      </c>
    </row>
    <row r="27" spans="1:6" ht="15.75">
      <c r="A27" s="55" t="s">
        <v>54</v>
      </c>
      <c r="B27" s="65">
        <f>SUM(B22:B26)</f>
        <v>79870623.00999999</v>
      </c>
      <c r="C27" s="65">
        <f>SUM(C22:C26)</f>
        <v>74047573.58</v>
      </c>
      <c r="D27" s="65"/>
      <c r="E27" s="65">
        <f>SUM(E22:E26)</f>
        <v>760975109.2099999</v>
      </c>
      <c r="F27" s="65">
        <f>SUM(F22:F26)</f>
        <v>763998820.28</v>
      </c>
    </row>
    <row r="28" spans="1:6" ht="12.75">
      <c r="A28" s="69"/>
      <c r="B28" s="69"/>
      <c r="C28" s="69"/>
      <c r="D28" s="69"/>
      <c r="E28" s="69"/>
      <c r="F28" s="69"/>
    </row>
    <row r="32" spans="2:5" ht="12.75">
      <c r="B32" t="s">
        <v>59</v>
      </c>
      <c r="E32" s="39">
        <f>E27+E15</f>
        <v>1055043146.0899999</v>
      </c>
    </row>
    <row r="33" ht="15">
      <c r="E33" s="40">
        <v>0.015</v>
      </c>
    </row>
    <row r="34" ht="12.75">
      <c r="E34" s="41">
        <f>E32*E33</f>
        <v>15825647.191349998</v>
      </c>
    </row>
  </sheetData>
  <sheetProtection/>
  <mergeCells count="6">
    <mergeCell ref="B5:C5"/>
    <mergeCell ref="E5:F5"/>
    <mergeCell ref="B18:C18"/>
    <mergeCell ref="E18:F18"/>
    <mergeCell ref="A1:F1"/>
    <mergeCell ref="A2:F2"/>
  </mergeCells>
  <printOptions/>
  <pageMargins left="0.7" right="0.7" top="0.75" bottom="0.75" header="0.3" footer="0.3"/>
  <pageSetup horizontalDpi="600" verticalDpi="600" orientation="portrait" scale="91"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Huff, Ashley (UTC)</cp:lastModifiedBy>
  <cp:lastPrinted>2016-04-12T19:33:18Z</cp:lastPrinted>
  <dcterms:created xsi:type="dcterms:W3CDTF">2007-05-09T21:09:47Z</dcterms:created>
  <dcterms:modified xsi:type="dcterms:W3CDTF">2017-05-02T15:42:36Z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Redacted - 2016 Essential Utilities Services Contracts Report</vt:lpwstr>
  </property>
  <property fmtid="{D5CDD505-2E9C-101B-9397-08002B2CF9AE}" pid="4" name="EFilingId">
    <vt:lpwstr>6180.00000000000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CaseCompanyNames">
    <vt:lpwstr>Avista Corporation</vt:lpwstr>
  </property>
  <property fmtid="{D5CDD505-2E9C-101B-9397-08002B2CF9AE}" pid="9" name="IsConfidential">
    <vt:lpwstr>0</vt:lpwstr>
  </property>
  <property fmtid="{D5CDD505-2E9C-101B-9397-08002B2CF9AE}" pid="10" name="IsEFSEC">
    <vt:lpwstr>0</vt:lpwstr>
  </property>
  <property fmtid="{D5CDD505-2E9C-101B-9397-08002B2CF9AE}" pid="11" name="DocketNumber">
    <vt:lpwstr>170321</vt:lpwstr>
  </property>
  <property fmtid="{D5CDD505-2E9C-101B-9397-08002B2CF9AE}" pid="12" name="Date1">
    <vt:lpwstr>2017-04-28T00:00:00Z</vt:lpwstr>
  </property>
  <property fmtid="{D5CDD505-2E9C-101B-9397-08002B2CF9AE}" pid="13" name="Nickname">
    <vt:lpwstr/>
  </property>
  <property fmtid="{D5CDD505-2E9C-101B-9397-08002B2CF9AE}" pid="14" name="CaseType">
    <vt:lpwstr>Staff Investigation</vt:lpwstr>
  </property>
  <property fmtid="{D5CDD505-2E9C-101B-9397-08002B2CF9AE}" pid="15" name="OpenedDate">
    <vt:lpwstr>2017-04-28T00:00:00Z</vt:lpwstr>
  </property>
  <property fmtid="{D5CDD505-2E9C-101B-9397-08002B2CF9AE}" pid="16" name="Prefix">
    <vt:lpwstr>UE</vt:lpwstr>
  </property>
  <property fmtid="{D5CDD505-2E9C-101B-9397-08002B2CF9AE}" pid="17" name="IndustryCode">
    <vt:lpwstr>140</vt:lpwstr>
  </property>
  <property fmtid="{D5CDD505-2E9C-101B-9397-08002B2CF9AE}" pid="18" name="CaseStatus">
    <vt:lpwstr>Closed</vt:lpwstr>
  </property>
  <property fmtid="{D5CDD505-2E9C-101B-9397-08002B2CF9AE}" pid="19" name="Process">
    <vt:lpwstr/>
  </property>
  <property fmtid="{D5CDD505-2E9C-101B-9397-08002B2CF9AE}" pid="20" name="Visibility">
    <vt:lpwstr/>
  </property>
  <property fmtid="{D5CDD505-2E9C-101B-9397-08002B2CF9AE}" pid="21" name="_docset_NoMedatataSyncRequired">
    <vt:lpwstr>False</vt:lpwstr>
  </property>
  <property fmtid="{D5CDD505-2E9C-101B-9397-08002B2CF9AE}" pid="22" name="DocumentGroup">
    <vt:lpwstr/>
  </property>
</Properties>
</file>