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PSE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<sst xmlns="http://schemas.openxmlformats.org/spreadsheetml/2006/main" count="86" uniqueCount="39">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</sst>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12" sqref="D12"/>
    </sheetView>
  </sheetViews>
  <sheetFormatPr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42491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3137839.1600000039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-341491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-2365.73</v>
      </c>
      <c r="E12" s="33"/>
      <c r="F12" s="44"/>
    </row>
    <row r="13" spans="1:10" x14ac:dyDescent="0.2">
      <c r="B13" s="1" t="s">
        <v>7</v>
      </c>
      <c r="D13" s="11">
        <v>4564.38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-339292.35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2798546.8100000038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-16152699.620000018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1807705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12832.62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-35318.49</v>
      </c>
      <c r="E23" s="33"/>
      <c r="F23" s="43"/>
    </row>
    <row r="24" spans="1:10" x14ac:dyDescent="0.2">
      <c r="B24" s="1" t="s">
        <v>8</v>
      </c>
      <c r="D24" s="13">
        <v>1785219.1300000001</v>
      </c>
      <c r="E24" s="33"/>
      <c r="F24" s="43"/>
    </row>
    <row r="25" spans="1:10" x14ac:dyDescent="0.2">
      <c r="B25" s="1" t="s">
        <v>9</v>
      </c>
      <c r="D25" s="6">
        <v>-14367480.490000017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3706753.4300000006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4253276.51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4253276.51</v>
      </c>
      <c r="E62" s="33"/>
    </row>
    <row r="63" spans="1:6" x14ac:dyDescent="0.2">
      <c r="B63" s="1" t="s">
        <v>9</v>
      </c>
      <c r="D63" s="6">
        <v>7960029.9400000004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-5724405.390000008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-4757633.9000000004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-4757633.9000000004</v>
      </c>
      <c r="E73" s="33"/>
    </row>
    <row r="74" spans="1:6" x14ac:dyDescent="0.2">
      <c r="B74" s="1" t="s">
        <v>9</v>
      </c>
      <c r="D74" s="6">
        <v>-10482039.290000008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-245777.85999999964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11295.96</v>
      </c>
      <c r="E80" s="33"/>
      <c r="F80" s="39"/>
    </row>
    <row r="81" spans="1:7" x14ac:dyDescent="0.2">
      <c r="B81" s="1" t="s">
        <v>8</v>
      </c>
      <c r="D81" s="24">
        <v>11295.96</v>
      </c>
      <c r="E81" s="33"/>
    </row>
    <row r="82" spans="1:7" x14ac:dyDescent="0.2">
      <c r="B82" s="1" t="s">
        <v>9</v>
      </c>
      <c r="D82" s="14">
        <v>-234481.89999999964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71303.569999999308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-17272.91</v>
      </c>
      <c r="E87" s="33"/>
      <c r="F87" s="39"/>
    </row>
    <row r="88" spans="1:7" x14ac:dyDescent="0.2">
      <c r="B88" s="1" t="s">
        <v>8</v>
      </c>
      <c r="D88" s="24">
        <v>-17272.91</v>
      </c>
      <c r="E88" s="33"/>
    </row>
    <row r="89" spans="1:7" x14ac:dyDescent="0.2">
      <c r="B89" s="1" t="s">
        <v>9</v>
      </c>
      <c r="D89" s="14">
        <v>54030.659999999305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-15206986.71000001</v>
      </c>
      <c r="E92" s="33"/>
      <c r="F92" s="52">
        <f>+D85+D77+D66+D54+D18+D8+D28</f>
        <v>-15206986.710000023</v>
      </c>
      <c r="G92" s="49">
        <f>+F92-D92</f>
        <v>0</v>
      </c>
    </row>
    <row r="93" spans="1:7" x14ac:dyDescent="0.2">
      <c r="B93" s="1" t="s">
        <v>8</v>
      </c>
      <c r="D93" s="27">
        <v>935592.43999999959</v>
      </c>
      <c r="E93" s="33"/>
      <c r="F93" s="53">
        <f>+D14+D24+D62+D73+D81+D88+D35</f>
        <v>935592.43999999959</v>
      </c>
      <c r="G93" s="49">
        <f>+F93-D93</f>
        <v>0</v>
      </c>
    </row>
    <row r="94" spans="1:7" ht="13.5" thickBot="1" x14ac:dyDescent="0.25">
      <c r="B94" s="1" t="s">
        <v>9</v>
      </c>
      <c r="D94" s="28">
        <v>-14271394.270000011</v>
      </c>
      <c r="E94" s="33"/>
      <c r="F94" s="52">
        <f>SUM(F92:F93)</f>
        <v>-14271394.270000024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-11568933.680000013</v>
      </c>
      <c r="E95" s="33"/>
      <c r="F95" s="8">
        <f>+D15+D25</f>
        <v>-11568933.680000013</v>
      </c>
      <c r="G95" s="49">
        <f>+F95-D95</f>
        <v>0</v>
      </c>
    </row>
    <row r="96" spans="1:7" ht="13.5" thickBot="1" x14ac:dyDescent="0.25">
      <c r="A96" s="1" t="s">
        <v>28</v>
      </c>
      <c r="D96" s="29">
        <v>-2702460.589999998</v>
      </c>
      <c r="E96" s="33"/>
      <c r="F96" s="53">
        <f>+F94-F95</f>
        <v>-2702460.590000011</v>
      </c>
      <c r="G96" s="49">
        <f>+F96-D96</f>
        <v>-1.3038516044616699E-8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May 2016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2FF192A67BD04899CE6F7CC65B2DCB" ma:contentTypeVersion="96" ma:contentTypeDescription="" ma:contentTypeScope="" ma:versionID="10422be8ae34b71c7a24b343401de9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2016-06-28T07:00:00+00:00</OpenedDate>
    <Date1 xmlns="dc463f71-b30c-4ab2-9473-d307f9d35888">2016-06-28T07:00:00+00:00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160846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D399993-96D1-465F-A5E7-AB043116EFC8}"/>
</file>

<file path=customXml/itemProps2.xml><?xml version="1.0" encoding="utf-8"?>
<ds:datastoreItem xmlns:ds="http://schemas.openxmlformats.org/officeDocument/2006/customXml" ds:itemID="{EEA2F4A2-8DD6-4C7B-90F2-4521EB1225C8}"/>
</file>

<file path=customXml/itemProps3.xml><?xml version="1.0" encoding="utf-8"?>
<ds:datastoreItem xmlns:ds="http://schemas.openxmlformats.org/officeDocument/2006/customXml" ds:itemID="{5B274CF6-5955-4EF3-9E5C-34FCAF7297D0}"/>
</file>

<file path=customXml/itemProps4.xml><?xml version="1.0" encoding="utf-8"?>
<ds:datastoreItem xmlns:ds="http://schemas.openxmlformats.org/officeDocument/2006/customXml" ds:itemID="{5AF5D296-74A5-4691-9671-978C94BC3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Kredel, Ashley (UTC)</cp:lastModifiedBy>
  <cp:lastPrinted>2016-05-20T16:02:58Z</cp:lastPrinted>
  <dcterms:created xsi:type="dcterms:W3CDTF">2005-03-16T23:33:46Z</dcterms:created>
  <dcterms:modified xsi:type="dcterms:W3CDTF">2016-06-29T23:42:20Z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0x0101006E56B4D1795A2E4DB2F0B01679ED314A00B62FF192A67BD04899CE6F7CC65B2DCB</vt:lpwstr>
  </property>
  <property fmtid="{D5CDD505-2E9C-101B-9397-08002B2CF9AE}" pid="3" name="_docset_NoMedatataSyncRequired">
    <vt:lpwstr>False</vt:lpwstr>
  </property>
</Properties>
</file>