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30" yWindow="45" windowWidth="20370" windowHeight="12750" firstSheet="1" activeTab="1"/>
  </bookViews>
  <sheets>
    <sheet name="Feb-2016" sheetId="8" state="hidden" r:id="rId1"/>
    <sheet name="Confidential (Redacted Version)" sheetId="12" r:id="rId2"/>
    <sheet name="Summary Table (R)" sheetId="10" r:id="rId3"/>
    <sheet name="Revenue Detail (R)" sheetId="11" r:id="rId4"/>
  </sheets>
  <definedNames>
    <definedName name="_xlnm._FilterDatabase" localSheetId="0" hidden="1">'Feb-2016'!$A$6:$K$137</definedName>
    <definedName name="_xlnm.Print_Titles" localSheetId="0">'Feb-2016'!$5:$6</definedName>
  </definedNames>
  <calcPr calcId="145621"/>
</workbook>
</file>

<file path=xl/calcChain.xml><?xml version="1.0" encoding="utf-8"?>
<calcChain xmlns="http://schemas.openxmlformats.org/spreadsheetml/2006/main">
  <c r="G16" i="10" l="1"/>
  <c r="F16" i="10"/>
  <c r="E16" i="10"/>
  <c r="D16" i="10"/>
  <c r="C16" i="10"/>
  <c r="G17" i="10" l="1"/>
  <c r="I137" i="8" l="1"/>
  <c r="H137" i="8"/>
  <c r="G137" i="8"/>
  <c r="E137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F10" i="8"/>
  <c r="F137" i="8" s="1"/>
  <c r="J9" i="8"/>
  <c r="J8" i="8"/>
  <c r="J7" i="8"/>
  <c r="J10" i="8" l="1"/>
  <c r="J137" i="8" s="1"/>
  <c r="J140" i="8" s="1"/>
</calcChain>
</file>

<file path=xl/comments1.xml><?xml version="1.0" encoding="utf-8"?>
<comments xmlns="http://schemas.openxmlformats.org/spreadsheetml/2006/main">
  <authors>
    <author>jdyer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jdyer:</t>
        </r>
        <r>
          <rPr>
            <sz val="9"/>
            <color indexed="81"/>
            <rFont val="Tahoma"/>
            <family val="2"/>
          </rPr>
          <t xml:space="preserve">
Incoming Payments, only.</t>
        </r>
      </text>
    </comment>
    <comment ref="D6" authorId="0">
      <text>
        <r>
          <rPr>
            <b/>
            <sz val="8"/>
            <color indexed="81"/>
            <rFont val="Tahoma"/>
            <family val="2"/>
          </rPr>
          <t>jdyer:</t>
        </r>
        <r>
          <rPr>
            <sz val="8"/>
            <color indexed="81"/>
            <rFont val="Tahoma"/>
            <family val="2"/>
          </rPr>
          <t xml:space="preserve">
Year-Month+facility</t>
        </r>
      </text>
    </comment>
  </commentList>
</comments>
</file>

<file path=xl/sharedStrings.xml><?xml version="1.0" encoding="utf-8"?>
<sst xmlns="http://schemas.openxmlformats.org/spreadsheetml/2006/main" count="635" uniqueCount="213">
  <si>
    <t>PUGET SOUND ENERGY</t>
  </si>
  <si>
    <t>REC</t>
  </si>
  <si>
    <t>Broker</t>
  </si>
  <si>
    <t>Transfers</t>
  </si>
  <si>
    <t>Other</t>
  </si>
  <si>
    <t>Vendor/Counterparty</t>
  </si>
  <si>
    <t>Mo/Yr</t>
  </si>
  <si>
    <t>Vintage</t>
  </si>
  <si>
    <t>Qty</t>
  </si>
  <si>
    <t>Sales</t>
  </si>
  <si>
    <t>Fees</t>
  </si>
  <si>
    <t>Expenses</t>
  </si>
  <si>
    <t>Total</t>
  </si>
  <si>
    <t>Comments</t>
  </si>
  <si>
    <t>WECC</t>
  </si>
  <si>
    <t>TOTALS</t>
  </si>
  <si>
    <t>Balance per SAP</t>
  </si>
  <si>
    <t>Adj Needed</t>
  </si>
  <si>
    <t>A/C 25400221</t>
  </si>
  <si>
    <t>2012-01WH</t>
  </si>
  <si>
    <t>Transfer to 25400291 per UE 111048</t>
  </si>
  <si>
    <t xml:space="preserve">Deferred REC Revenue Proceeds </t>
  </si>
  <si>
    <t>2012-07K3</t>
  </si>
  <si>
    <t>2012-08K3</t>
  </si>
  <si>
    <t>2012-09K3</t>
  </si>
  <si>
    <t>2012-10K3</t>
  </si>
  <si>
    <t>2012-11K3</t>
  </si>
  <si>
    <t>2012-10HR</t>
  </si>
  <si>
    <t>2012-11HR</t>
  </si>
  <si>
    <t>2012-12-HR</t>
  </si>
  <si>
    <t>2012-12K3</t>
  </si>
  <si>
    <t>2012-07HR</t>
  </si>
  <si>
    <t>2012-08HR</t>
  </si>
  <si>
    <t>2012-09HR</t>
  </si>
  <si>
    <t>2012-07WH</t>
  </si>
  <si>
    <t>2012-08WH</t>
  </si>
  <si>
    <t>2012-09WH</t>
  </si>
  <si>
    <t>2012-10WH</t>
  </si>
  <si>
    <t>2012-11WH</t>
  </si>
  <si>
    <t>2012-12WH</t>
  </si>
  <si>
    <t>Balance Forward</t>
  </si>
  <si>
    <t>2013-01K3</t>
  </si>
  <si>
    <t>Preparer</t>
  </si>
  <si>
    <t>Reviewer</t>
  </si>
  <si>
    <t>Date</t>
  </si>
  <si>
    <t>2013-10K3</t>
  </si>
  <si>
    <t>2013-11K3</t>
  </si>
  <si>
    <t>2013-12K3</t>
  </si>
  <si>
    <t>2013-09K3</t>
  </si>
  <si>
    <t>2013-08K3</t>
  </si>
  <si>
    <t>2013-07K3</t>
  </si>
  <si>
    <t>2013-07WH</t>
  </si>
  <si>
    <t>2013-07HR</t>
  </si>
  <si>
    <t>2013-08HR</t>
  </si>
  <si>
    <t>2014-01K3</t>
  </si>
  <si>
    <t>2014-02K3</t>
  </si>
  <si>
    <t>2014-03K3</t>
  </si>
  <si>
    <t>2014-04K3</t>
  </si>
  <si>
    <t>2013-09HR</t>
  </si>
  <si>
    <t>2013-10HR</t>
  </si>
  <si>
    <t>2013-11HR</t>
  </si>
  <si>
    <t>2013-07HR2</t>
  </si>
  <si>
    <t>2013-08HR2</t>
  </si>
  <si>
    <t>2013-09HR2</t>
  </si>
  <si>
    <t>2013-10HR2</t>
  </si>
  <si>
    <t>2013-11HR2</t>
  </si>
  <si>
    <t>2013-12HR2</t>
  </si>
  <si>
    <t>2013-07DJ</t>
  </si>
  <si>
    <t>2013-08DJ</t>
  </si>
  <si>
    <t>2013-09DJ</t>
  </si>
  <si>
    <t>2013-10DJ</t>
  </si>
  <si>
    <t>2013-11DJ</t>
  </si>
  <si>
    <t>2013-12DJ</t>
  </si>
  <si>
    <t>2013-07PG</t>
  </si>
  <si>
    <t>2013-08PG</t>
  </si>
  <si>
    <t>2013-09PG</t>
  </si>
  <si>
    <t>2013-10PG</t>
  </si>
  <si>
    <t>2013-11PG</t>
  </si>
  <si>
    <t>2013-12PG</t>
  </si>
  <si>
    <t>2013-11WH2</t>
  </si>
  <si>
    <t>2013-12WH2</t>
  </si>
  <si>
    <t>2014-01HR</t>
  </si>
  <si>
    <t>2014-02HR</t>
  </si>
  <si>
    <t>2014-03HR</t>
  </si>
  <si>
    <t>2014-04HR</t>
  </si>
  <si>
    <t>2014-05HR</t>
  </si>
  <si>
    <t>2014-06HR</t>
  </si>
  <si>
    <t>2014-01HR2</t>
  </si>
  <si>
    <t>2014-02HR2</t>
  </si>
  <si>
    <t>2014-03HR2</t>
  </si>
  <si>
    <t>2014-04HR2</t>
  </si>
  <si>
    <t>2014-05HR2</t>
  </si>
  <si>
    <t>2014-06HR2</t>
  </si>
  <si>
    <t>2014-05K3</t>
  </si>
  <si>
    <t>2013-08WH</t>
  </si>
  <si>
    <t>2013-09WH</t>
  </si>
  <si>
    <t>2013-10WH</t>
  </si>
  <si>
    <t>2013-11WH</t>
  </si>
  <si>
    <t>2014-01WH</t>
  </si>
  <si>
    <t>2013-07WH2</t>
  </si>
  <si>
    <t>2013-08WH2</t>
  </si>
  <si>
    <t>2013-09WH2</t>
  </si>
  <si>
    <t>2013-10WH2</t>
  </si>
  <si>
    <t>2014-02WH</t>
  </si>
  <si>
    <t>2014-04WH</t>
  </si>
  <si>
    <t>2014-05WH</t>
  </si>
  <si>
    <t>2014-06WH</t>
  </si>
  <si>
    <t>2014-03WH</t>
  </si>
  <si>
    <t>2014-07HR</t>
  </si>
  <si>
    <t>2014-07K3</t>
  </si>
  <si>
    <t>2014-08K3</t>
  </si>
  <si>
    <t>2014-08HR</t>
  </si>
  <si>
    <t>GL Period</t>
  </si>
  <si>
    <t>Payment Date</t>
  </si>
  <si>
    <t>2013-12HR</t>
  </si>
  <si>
    <t>2014-06K3</t>
  </si>
  <si>
    <t>Boeing - 420000141267</t>
  </si>
  <si>
    <t>2013-12WH</t>
  </si>
  <si>
    <t>2014-09HR</t>
  </si>
  <si>
    <t>2014-10WH</t>
  </si>
  <si>
    <t>2014-10HR</t>
  </si>
  <si>
    <t>2014-11HR</t>
  </si>
  <si>
    <t>2014-12HR</t>
  </si>
  <si>
    <t>2014-07WH</t>
  </si>
  <si>
    <t>2014-08WH</t>
  </si>
  <si>
    <t>2014-09WH</t>
  </si>
  <si>
    <t>2014-09K3</t>
  </si>
  <si>
    <t>2014-10K3</t>
  </si>
  <si>
    <t>2014-11K3</t>
  </si>
  <si>
    <t>2014-12K3</t>
  </si>
  <si>
    <t>2014-12WH</t>
  </si>
  <si>
    <t>2014-11WH</t>
  </si>
  <si>
    <t>2015-01K3</t>
  </si>
  <si>
    <t>2015-02K3</t>
  </si>
  <si>
    <t>2014-07HR2</t>
  </si>
  <si>
    <t>2014-08HR2</t>
  </si>
  <si>
    <t>2014-09HR2</t>
  </si>
  <si>
    <t>2014-10HR2</t>
  </si>
  <si>
    <t>2014-11HR2</t>
  </si>
  <si>
    <t>2014-12HR2</t>
  </si>
  <si>
    <t>2014-01WH2</t>
  </si>
  <si>
    <t>2014-02WH2</t>
  </si>
  <si>
    <t>2014-03WH2</t>
  </si>
  <si>
    <t>2014-04WH2</t>
  </si>
  <si>
    <t>2014-05WH2</t>
  </si>
  <si>
    <t>2014-06WH2</t>
  </si>
  <si>
    <t>2014-07WH2</t>
  </si>
  <si>
    <t>2014-09WH2</t>
  </si>
  <si>
    <t>2015-03K3</t>
  </si>
  <si>
    <t>2015-01HR2</t>
  </si>
  <si>
    <t>2015-01HR</t>
  </si>
  <si>
    <t>2015-02HR2</t>
  </si>
  <si>
    <t>2015-02HR</t>
  </si>
  <si>
    <t>2014-12WH2</t>
  </si>
  <si>
    <t>To be updated upon receipt of funds.</t>
  </si>
  <si>
    <t>2014-08WH2</t>
  </si>
  <si>
    <t xml:space="preserve">2014-12WH </t>
  </si>
  <si>
    <t>2014-10WH2</t>
  </si>
  <si>
    <t>2014-11WH2</t>
  </si>
  <si>
    <t>2015-07WH2</t>
  </si>
  <si>
    <t>WREGIS #</t>
  </si>
  <si>
    <t>W1364</t>
  </si>
  <si>
    <t>2012-01WH2</t>
  </si>
  <si>
    <t>W183</t>
  </si>
  <si>
    <t>2012-07WH2</t>
  </si>
  <si>
    <t>2012-08WH2</t>
  </si>
  <si>
    <t>2012-09WH2</t>
  </si>
  <si>
    <t>2012-10WH2</t>
  </si>
  <si>
    <t>2012-11WH2</t>
  </si>
  <si>
    <t>2012-12WH2</t>
  </si>
  <si>
    <t>W184</t>
  </si>
  <si>
    <t>W237</t>
  </si>
  <si>
    <t>W1382</t>
  </si>
  <si>
    <t>W2669</t>
  </si>
  <si>
    <t>2014-07DJ</t>
  </si>
  <si>
    <t>2014-08DJ</t>
  </si>
  <si>
    <t>W2670</t>
  </si>
  <si>
    <t>2014-07PG</t>
  </si>
  <si>
    <t>2014-08PG</t>
  </si>
  <si>
    <t>2014-09DJ</t>
  </si>
  <si>
    <t>2014-10DJ</t>
  </si>
  <si>
    <t>2014-11DJ</t>
  </si>
  <si>
    <t>2014-12DJ</t>
  </si>
  <si>
    <t>2014-09PG</t>
  </si>
  <si>
    <t>2014-10PG</t>
  </si>
  <si>
    <t>2014-11PG</t>
  </si>
  <si>
    <t>2014-12PG</t>
  </si>
  <si>
    <t>2015-01PG</t>
  </si>
  <si>
    <t>Attachment 4</t>
  </si>
  <si>
    <t>CONFIDENTIAL PER WAC 480-07-160</t>
  </si>
  <si>
    <t>REC Revenues by Year by Resource</t>
  </si>
  <si>
    <t>Source</t>
  </si>
  <si>
    <t>REC Revenues</t>
  </si>
  <si>
    <t>Wild Horse</t>
  </si>
  <si>
    <t>Wild Horse Phase II</t>
  </si>
  <si>
    <t>Hopkins Ridge</t>
  </si>
  <si>
    <t>Hopkins Ridge Phase II</t>
  </si>
  <si>
    <t>Klondike III</t>
  </si>
  <si>
    <t>Lower Snake River-Dodge Junction</t>
  </si>
  <si>
    <t>Lower Snake River-Phalen Gulch</t>
  </si>
  <si>
    <t>Facility</t>
  </si>
  <si>
    <t>Transaction</t>
  </si>
  <si>
    <t>Total REC</t>
  </si>
  <si>
    <t>Revenues</t>
  </si>
  <si>
    <t>Total Qty</t>
  </si>
  <si>
    <t xml:space="preserve"> Revenues</t>
  </si>
  <si>
    <t>2012 Vintage</t>
  </si>
  <si>
    <t>2013 Vintage</t>
  </si>
  <si>
    <t>2014 Vintage</t>
  </si>
  <si>
    <t>2015 Vintage</t>
  </si>
  <si>
    <t>GRAND TOTAL</t>
  </si>
  <si>
    <t xml:space="preserve">               REDACTED VERSION</t>
  </si>
  <si>
    <t>Vintages 2012 through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</si>
</sst>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m/dd/yy;@"/>
    <numFmt numFmtId="166" formatCode="_(* #,##0_);_(* \(#,##0\);_(* &quot;-&quot;??_);_(@_)"/>
    <numFmt numFmtId="167" formatCode="m/d/yyyy;@"/>
    <numFmt numFmtId="168" formatCode="_(&quot;$&quot;* #,##0_);_(&quot;$&quot;* \(#,##0\);_(&quot;$&quot;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b/>
      <sz val="8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medium">
        <color rgb="FFFFFF00"/>
      </bottom>
      <diagonal/>
    </border>
    <border>
      <left/>
      <right/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3" fillId="0" borderId="0"/>
    <xf numFmtId="43" fontId="2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7">
    <xf numFmtId="0" fontId="0" fillId="0" borderId="0" xfId="0"/>
    <xf numFmtId="40" fontId="3" fillId="0" borderId="0" xfId="0" applyNumberFormat="1" applyFont="1" applyFill="1" applyBorder="1" applyAlignment="1">
      <alignment horizontal="left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40" fontId="4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40" fontId="3" fillId="0" borderId="0" xfId="0" quotePrefix="1" applyNumberFormat="1" applyFont="1" applyFill="1" applyBorder="1" applyAlignment="1">
      <alignment horizontal="left"/>
    </xf>
    <xf numFmtId="40" fontId="5" fillId="0" borderId="0" xfId="0" applyNumberFormat="1" applyFont="1" applyFill="1" applyBorder="1"/>
    <xf numFmtId="17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40" fontId="4" fillId="0" borderId="0" xfId="1" applyNumberFormat="1" applyFont="1" applyFill="1" applyBorder="1"/>
    <xf numFmtId="40" fontId="4" fillId="0" borderId="0" xfId="1" applyNumberFormat="1" applyFont="1" applyFill="1" applyBorder="1" applyAlignment="1">
      <alignment horizontal="center"/>
    </xf>
    <xf numFmtId="40" fontId="6" fillId="0" borderId="0" xfId="0" applyNumberFormat="1" applyFont="1" applyFill="1" applyBorder="1"/>
    <xf numFmtId="17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40" fontId="7" fillId="0" borderId="0" xfId="1" applyNumberFormat="1" applyFont="1" applyFill="1" applyBorder="1" applyAlignment="1">
      <alignment horizontal="centerContinuous"/>
    </xf>
    <xf numFmtId="40" fontId="6" fillId="0" borderId="0" xfId="1" applyNumberFormat="1" applyFont="1" applyFill="1" applyBorder="1" applyAlignment="1">
      <alignment horizontal="centerContinuous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40" fontId="8" fillId="0" borderId="0" xfId="1" quotePrefix="1" applyNumberFormat="1" applyFont="1" applyFill="1" applyBorder="1" applyAlignment="1">
      <alignment horizontal="center"/>
    </xf>
    <xf numFmtId="40" fontId="8" fillId="0" borderId="0" xfId="1" applyNumberFormat="1" applyFont="1" applyFill="1" applyBorder="1" applyAlignment="1">
      <alignment horizontal="center"/>
    </xf>
    <xf numFmtId="40" fontId="6" fillId="0" borderId="0" xfId="1" applyNumberFormat="1" applyFont="1" applyFill="1" applyBorder="1" applyAlignment="1">
      <alignment horizontal="center"/>
    </xf>
    <xf numFmtId="40" fontId="6" fillId="0" borderId="1" xfId="0" quotePrefix="1" applyNumberFormat="1" applyFont="1" applyFill="1" applyBorder="1" applyAlignment="1">
      <alignment horizontal="center"/>
    </xf>
    <xf numFmtId="17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166" fontId="8" fillId="0" borderId="1" xfId="1" applyNumberFormat="1" applyFont="1" applyFill="1" applyBorder="1" applyAlignment="1">
      <alignment horizontal="center"/>
    </xf>
    <xf numFmtId="40" fontId="8" fillId="0" borderId="1" xfId="1" applyNumberFormat="1" applyFont="1" applyFill="1" applyBorder="1" applyAlignment="1">
      <alignment horizontal="center"/>
    </xf>
    <xf numFmtId="40" fontId="6" fillId="0" borderId="1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0" fontId="6" fillId="0" borderId="0" xfId="1" applyNumberFormat="1" applyFont="1" applyFill="1" applyBorder="1"/>
    <xf numFmtId="40" fontId="4" fillId="0" borderId="0" xfId="0" quotePrefix="1" applyNumberFormat="1" applyFont="1" applyFill="1" applyBorder="1" applyAlignment="1">
      <alignment horizontal="left"/>
    </xf>
    <xf numFmtId="40" fontId="5" fillId="0" borderId="0" xfId="0" applyNumberFormat="1" applyFont="1" applyFill="1" applyBorder="1" applyAlignment="1">
      <alignment horizontal="right"/>
    </xf>
    <xf numFmtId="0" fontId="0" fillId="0" borderId="0" xfId="0" applyNumberFormat="1"/>
    <xf numFmtId="166" fontId="2" fillId="0" borderId="0" xfId="1" applyNumberFormat="1"/>
    <xf numFmtId="165" fontId="6" fillId="0" borderId="0" xfId="1" applyNumberFormat="1" applyFont="1" applyFill="1" applyBorder="1"/>
    <xf numFmtId="43" fontId="6" fillId="0" borderId="0" xfId="1" applyFont="1" applyFill="1" applyBorder="1"/>
    <xf numFmtId="43" fontId="0" fillId="0" borderId="0" xfId="1" applyFont="1"/>
    <xf numFmtId="43" fontId="5" fillId="0" borderId="2" xfId="1" applyFont="1" applyFill="1" applyBorder="1"/>
    <xf numFmtId="166" fontId="5" fillId="0" borderId="2" xfId="1" applyNumberFormat="1" applyFont="1" applyFill="1" applyBorder="1"/>
    <xf numFmtId="0" fontId="0" fillId="0" borderId="1" xfId="0" applyBorder="1"/>
    <xf numFmtId="0" fontId="0" fillId="0" borderId="1" xfId="0" applyNumberFormat="1" applyBorder="1"/>
    <xf numFmtId="166" fontId="2" fillId="0" borderId="1" xfId="1" applyNumberFormat="1" applyBorder="1"/>
    <xf numFmtId="0" fontId="0" fillId="0" borderId="0" xfId="0" applyBorder="1"/>
    <xf numFmtId="0" fontId="0" fillId="0" borderId="0" xfId="0" applyFill="1"/>
    <xf numFmtId="40" fontId="4" fillId="0" borderId="0" xfId="0" applyNumberFormat="1" applyFont="1" applyFill="1" applyBorder="1" applyAlignment="1">
      <alignment horizontal="left" vertical="top"/>
    </xf>
    <xf numFmtId="17" fontId="4" fillId="0" borderId="0" xfId="0" applyNumberFormat="1" applyFont="1" applyFill="1" applyBorder="1" applyAlignment="1">
      <alignment horizontal="center" vertical="top"/>
    </xf>
    <xf numFmtId="167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166" fontId="4" fillId="0" borderId="0" xfId="1" applyNumberFormat="1" applyFont="1" applyFill="1" applyBorder="1" applyAlignment="1">
      <alignment horizontal="center" vertical="top"/>
    </xf>
    <xf numFmtId="43" fontId="4" fillId="0" borderId="0" xfId="1" applyFont="1" applyFill="1" applyBorder="1" applyAlignment="1">
      <alignment vertical="top"/>
    </xf>
    <xf numFmtId="43" fontId="6" fillId="0" borderId="0" xfId="1" applyFont="1" applyFill="1" applyBorder="1" applyAlignment="1">
      <alignment vertical="top"/>
    </xf>
    <xf numFmtId="40" fontId="4" fillId="0" borderId="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quotePrefix="1" applyNumberFormat="1" applyFont="1" applyFill="1" applyBorder="1" applyAlignment="1">
      <alignment horizontal="center"/>
    </xf>
    <xf numFmtId="40" fontId="4" fillId="0" borderId="0" xfId="0" applyNumberFormat="1" applyFont="1" applyFill="1" applyBorder="1" applyAlignment="1">
      <alignment horizontal="left"/>
    </xf>
    <xf numFmtId="17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3" fontId="4" fillId="0" borderId="0" xfId="1" applyFont="1" applyFill="1" applyBorder="1"/>
    <xf numFmtId="167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3" fillId="0" borderId="0" xfId="0" applyFont="1"/>
    <xf numFmtId="0" fontId="0" fillId="0" borderId="1" xfId="0" applyFill="1" applyBorder="1"/>
    <xf numFmtId="1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44" fontId="8" fillId="0" borderId="0" xfId="6" applyFont="1" applyAlignment="1">
      <alignment horizontal="center"/>
    </xf>
    <xf numFmtId="40" fontId="8" fillId="0" borderId="3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3" xfId="6" applyFont="1" applyBorder="1" applyAlignment="1">
      <alignment horizontal="center" wrapText="1"/>
    </xf>
    <xf numFmtId="44" fontId="0" fillId="0" borderId="0" xfId="6" applyFont="1"/>
    <xf numFmtId="40" fontId="4" fillId="3" borderId="4" xfId="1" applyNumberFormat="1" applyFont="1" applyFill="1" applyBorder="1" applyAlignment="1">
      <alignment horizontal="right"/>
    </xf>
    <xf numFmtId="40" fontId="4" fillId="3" borderId="5" xfId="1" applyNumberFormat="1" applyFont="1" applyFill="1" applyBorder="1" applyAlignment="1">
      <alignment horizontal="right"/>
    </xf>
    <xf numFmtId="40" fontId="4" fillId="3" borderId="5" xfId="1" applyNumberFormat="1" applyFont="1" applyFill="1" applyBorder="1"/>
    <xf numFmtId="40" fontId="4" fillId="3" borderId="6" xfId="1" applyNumberFormat="1" applyFont="1" applyFill="1" applyBorder="1" applyAlignment="1">
      <alignment horizontal="right"/>
    </xf>
    <xf numFmtId="44" fontId="5" fillId="3" borderId="7" xfId="6" applyFont="1" applyFill="1" applyBorder="1" applyAlignment="1">
      <alignment horizontal="center"/>
    </xf>
    <xf numFmtId="44" fontId="0" fillId="3" borderId="4" xfId="6" applyFont="1" applyFill="1" applyBorder="1"/>
    <xf numFmtId="44" fontId="0" fillId="3" borderId="5" xfId="6" applyFont="1" applyFill="1" applyBorder="1"/>
    <xf numFmtId="166" fontId="0" fillId="3" borderId="5" xfId="0" applyNumberFormat="1" applyFill="1" applyBorder="1"/>
    <xf numFmtId="0" fontId="0" fillId="3" borderId="5" xfId="0" applyFill="1" applyBorder="1"/>
    <xf numFmtId="166" fontId="4" fillId="3" borderId="5" xfId="1" applyNumberFormat="1" applyFont="1" applyFill="1" applyBorder="1" applyAlignment="1">
      <alignment horizontal="center"/>
    </xf>
    <xf numFmtId="166" fontId="0" fillId="0" borderId="0" xfId="0" applyNumberFormat="1"/>
    <xf numFmtId="40" fontId="0" fillId="3" borderId="5" xfId="0" applyNumberFormat="1" applyFill="1" applyBorder="1"/>
    <xf numFmtId="166" fontId="5" fillId="0" borderId="2" xfId="1" applyNumberFormat="1" applyFont="1" applyFill="1" applyBorder="1" applyAlignment="1">
      <alignment horizontal="center"/>
    </xf>
    <xf numFmtId="0" fontId="3" fillId="0" borderId="2" xfId="0" applyFont="1" applyBorder="1"/>
    <xf numFmtId="40" fontId="4" fillId="3" borderId="8" xfId="1" applyNumberFormat="1" applyFont="1" applyFill="1" applyBorder="1" applyAlignment="1">
      <alignment horizontal="right"/>
    </xf>
    <xf numFmtId="166" fontId="4" fillId="3" borderId="8" xfId="1" applyNumberFormat="1" applyFont="1" applyFill="1" applyBorder="1" applyAlignment="1">
      <alignment horizontal="center"/>
    </xf>
    <xf numFmtId="168" fontId="0" fillId="3" borderId="9" xfId="0" applyNumberFormat="1" applyFill="1" applyBorder="1"/>
    <xf numFmtId="168" fontId="0" fillId="3" borderId="10" xfId="0" applyNumberFormat="1" applyFill="1" applyBorder="1"/>
    <xf numFmtId="168" fontId="0" fillId="3" borderId="11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14" xfId="0" applyNumberFormat="1" applyFont="1" applyFill="1" applyBorder="1" applyAlignment="1">
      <alignment horizontal="center"/>
    </xf>
    <xf numFmtId="17" fontId="4" fillId="0" borderId="14" xfId="0" applyNumberFormat="1" applyFont="1" applyFill="1" applyBorder="1" applyAlignment="1">
      <alignment horizontal="center"/>
    </xf>
    <xf numFmtId="166" fontId="4" fillId="0" borderId="14" xfId="1" applyNumberFormat="1" applyFont="1" applyFill="1" applyBorder="1" applyAlignment="1">
      <alignment horizontal="center"/>
    </xf>
    <xf numFmtId="166" fontId="4" fillId="3" borderId="6" xfId="1" applyNumberFormat="1" applyFont="1" applyFill="1" applyBorder="1" applyAlignment="1">
      <alignment horizontal="center"/>
    </xf>
    <xf numFmtId="43" fontId="0" fillId="3" borderId="15" xfId="1" applyNumberFormat="1" applyFont="1" applyFill="1" applyBorder="1"/>
    <xf numFmtId="43" fontId="0" fillId="3" borderId="16" xfId="1" applyNumberFormat="1" applyFont="1" applyFill="1" applyBorder="1"/>
    <xf numFmtId="43" fontId="0" fillId="3" borderId="17" xfId="1" applyNumberFormat="1" applyFont="1" applyFill="1" applyBorder="1"/>
    <xf numFmtId="43" fontId="0" fillId="3" borderId="18" xfId="1" applyNumberFormat="1" applyFont="1" applyFill="1" applyBorder="1"/>
    <xf numFmtId="43" fontId="0" fillId="3" borderId="0" xfId="1" applyNumberFormat="1" applyFont="1" applyFill="1" applyBorder="1"/>
    <xf numFmtId="43" fontId="0" fillId="3" borderId="19" xfId="1" applyNumberFormat="1" applyFont="1" applyFill="1" applyBorder="1"/>
    <xf numFmtId="17" fontId="3" fillId="0" borderId="0" xfId="0" applyNumberFormat="1" applyFont="1" applyFill="1" applyBorder="1" applyAlignment="1">
      <alignment horizontal="right"/>
    </xf>
    <xf numFmtId="168" fontId="0" fillId="0" borderId="0" xfId="0" applyNumberForma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7">
    <cellStyle name="Comma" xfId="1" builtinId="3"/>
    <cellStyle name="Comma 2" xfId="5"/>
    <cellStyle name="Currency" xfId="6" builtinId="4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828673</xdr:colOff>
      <xdr:row>11</xdr:row>
      <xdr:rowOff>85725</xdr:rowOff>
    </xdr:to>
    <xdr:sp macro="" textlink="">
      <xdr:nvSpPr>
        <xdr:cNvPr id="2" name="TextBox 1"/>
        <xdr:cNvSpPr txBox="1"/>
      </xdr:nvSpPr>
      <xdr:spPr>
        <a:xfrm>
          <a:off x="4657725" y="166687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164</xdr:row>
      <xdr:rowOff>0</xdr:rowOff>
    </xdr:from>
    <xdr:to>
      <xdr:col>6</xdr:col>
      <xdr:colOff>9523</xdr:colOff>
      <xdr:row>165</xdr:row>
      <xdr:rowOff>85725</xdr:rowOff>
    </xdr:to>
    <xdr:sp macro="" textlink="">
      <xdr:nvSpPr>
        <xdr:cNvPr id="2" name="TextBox 1"/>
        <xdr:cNvSpPr txBox="1"/>
      </xdr:nvSpPr>
      <xdr:spPr>
        <a:xfrm>
          <a:off x="4743450" y="2662237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19050</xdr:colOff>
      <xdr:row>164</xdr:row>
      <xdr:rowOff>9525</xdr:rowOff>
    </xdr:from>
    <xdr:to>
      <xdr:col>8</xdr:col>
      <xdr:colOff>847723</xdr:colOff>
      <xdr:row>165</xdr:row>
      <xdr:rowOff>95250</xdr:rowOff>
    </xdr:to>
    <xdr:sp macro="" textlink="">
      <xdr:nvSpPr>
        <xdr:cNvPr id="3" name="TextBox 2"/>
        <xdr:cNvSpPr txBox="1"/>
      </xdr:nvSpPr>
      <xdr:spPr>
        <a:xfrm>
          <a:off x="6457950" y="266319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6</xdr:col>
      <xdr:colOff>9523</xdr:colOff>
      <xdr:row>147</xdr:row>
      <xdr:rowOff>85725</xdr:rowOff>
    </xdr:to>
    <xdr:sp macro="" textlink="">
      <xdr:nvSpPr>
        <xdr:cNvPr id="4" name="TextBox 3"/>
        <xdr:cNvSpPr txBox="1"/>
      </xdr:nvSpPr>
      <xdr:spPr>
        <a:xfrm>
          <a:off x="4743450" y="236982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146</xdr:row>
      <xdr:rowOff>0</xdr:rowOff>
    </xdr:from>
    <xdr:to>
      <xdr:col>8</xdr:col>
      <xdr:colOff>828673</xdr:colOff>
      <xdr:row>147</xdr:row>
      <xdr:rowOff>85725</xdr:rowOff>
    </xdr:to>
    <xdr:sp macro="" textlink="">
      <xdr:nvSpPr>
        <xdr:cNvPr id="5" name="TextBox 4"/>
        <xdr:cNvSpPr txBox="1"/>
      </xdr:nvSpPr>
      <xdr:spPr>
        <a:xfrm>
          <a:off x="6438900" y="236982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177</xdr:row>
      <xdr:rowOff>0</xdr:rowOff>
    </xdr:from>
    <xdr:to>
      <xdr:col>6</xdr:col>
      <xdr:colOff>9523</xdr:colOff>
      <xdr:row>178</xdr:row>
      <xdr:rowOff>85725</xdr:rowOff>
    </xdr:to>
    <xdr:sp macro="" textlink="">
      <xdr:nvSpPr>
        <xdr:cNvPr id="6" name="TextBox 5"/>
        <xdr:cNvSpPr txBox="1"/>
      </xdr:nvSpPr>
      <xdr:spPr>
        <a:xfrm>
          <a:off x="4743450" y="287369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177</xdr:row>
      <xdr:rowOff>0</xdr:rowOff>
    </xdr:from>
    <xdr:to>
      <xdr:col>8</xdr:col>
      <xdr:colOff>828673</xdr:colOff>
      <xdr:row>178</xdr:row>
      <xdr:rowOff>85725</xdr:rowOff>
    </xdr:to>
    <xdr:sp macro="" textlink="">
      <xdr:nvSpPr>
        <xdr:cNvPr id="7" name="TextBox 6"/>
        <xdr:cNvSpPr txBox="1"/>
      </xdr:nvSpPr>
      <xdr:spPr>
        <a:xfrm>
          <a:off x="6438900" y="287369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6</xdr:col>
      <xdr:colOff>9523</xdr:colOff>
      <xdr:row>108</xdr:row>
      <xdr:rowOff>85725</xdr:rowOff>
    </xdr:to>
    <xdr:sp macro="" textlink="">
      <xdr:nvSpPr>
        <xdr:cNvPr id="8" name="TextBox 7"/>
        <xdr:cNvSpPr txBox="1"/>
      </xdr:nvSpPr>
      <xdr:spPr>
        <a:xfrm>
          <a:off x="4743450" y="173736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107</xdr:row>
      <xdr:rowOff>0</xdr:rowOff>
    </xdr:from>
    <xdr:to>
      <xdr:col>8</xdr:col>
      <xdr:colOff>828673</xdr:colOff>
      <xdr:row>108</xdr:row>
      <xdr:rowOff>85725</xdr:rowOff>
    </xdr:to>
    <xdr:sp macro="" textlink="">
      <xdr:nvSpPr>
        <xdr:cNvPr id="9" name="TextBox 8"/>
        <xdr:cNvSpPr txBox="1"/>
      </xdr:nvSpPr>
      <xdr:spPr>
        <a:xfrm>
          <a:off x="6438900" y="17373600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6</xdr:col>
      <xdr:colOff>9523</xdr:colOff>
      <xdr:row>74</xdr:row>
      <xdr:rowOff>85725</xdr:rowOff>
    </xdr:to>
    <xdr:sp macro="" textlink="">
      <xdr:nvSpPr>
        <xdr:cNvPr id="10" name="TextBox 9"/>
        <xdr:cNvSpPr txBox="1"/>
      </xdr:nvSpPr>
      <xdr:spPr>
        <a:xfrm>
          <a:off x="4743450" y="118586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828673</xdr:colOff>
      <xdr:row>74</xdr:row>
      <xdr:rowOff>85725</xdr:rowOff>
    </xdr:to>
    <xdr:sp macro="" textlink="">
      <xdr:nvSpPr>
        <xdr:cNvPr id="11" name="TextBox 10"/>
        <xdr:cNvSpPr txBox="1"/>
      </xdr:nvSpPr>
      <xdr:spPr>
        <a:xfrm>
          <a:off x="6438900" y="118586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6</xdr:col>
      <xdr:colOff>9523</xdr:colOff>
      <xdr:row>46</xdr:row>
      <xdr:rowOff>85725</xdr:rowOff>
    </xdr:to>
    <xdr:sp macro="" textlink="">
      <xdr:nvSpPr>
        <xdr:cNvPr id="12" name="TextBox 11"/>
        <xdr:cNvSpPr txBox="1"/>
      </xdr:nvSpPr>
      <xdr:spPr>
        <a:xfrm>
          <a:off x="4743450" y="73247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45</xdr:row>
      <xdr:rowOff>0</xdr:rowOff>
    </xdr:from>
    <xdr:to>
      <xdr:col>8</xdr:col>
      <xdr:colOff>828673</xdr:colOff>
      <xdr:row>46</xdr:row>
      <xdr:rowOff>85725</xdr:rowOff>
    </xdr:to>
    <xdr:sp macro="" textlink="">
      <xdr:nvSpPr>
        <xdr:cNvPr id="13" name="TextBox 12"/>
        <xdr:cNvSpPr txBox="1"/>
      </xdr:nvSpPr>
      <xdr:spPr>
        <a:xfrm>
          <a:off x="6438900" y="73247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6</xdr:col>
      <xdr:colOff>9523</xdr:colOff>
      <xdr:row>15</xdr:row>
      <xdr:rowOff>85725</xdr:rowOff>
    </xdr:to>
    <xdr:sp macro="" textlink="">
      <xdr:nvSpPr>
        <xdr:cNvPr id="14" name="TextBox 13"/>
        <xdr:cNvSpPr txBox="1"/>
      </xdr:nvSpPr>
      <xdr:spPr>
        <a:xfrm>
          <a:off x="4743450" y="22955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828673</xdr:colOff>
      <xdr:row>15</xdr:row>
      <xdr:rowOff>85725</xdr:rowOff>
    </xdr:to>
    <xdr:sp macro="" textlink="">
      <xdr:nvSpPr>
        <xdr:cNvPr id="15" name="TextBox 14"/>
        <xdr:cNvSpPr txBox="1"/>
      </xdr:nvSpPr>
      <xdr:spPr>
        <a:xfrm>
          <a:off x="6438900" y="2295525"/>
          <a:ext cx="828673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>
              <a:latin typeface="Arial" panose="020B0604020202020204" pitchFamily="34" charset="0"/>
              <a:cs typeface="Arial" panose="020B0604020202020204" pitchFamily="34" charset="0"/>
            </a:rPr>
            <a:t>REDACTED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K146"/>
  <sheetViews>
    <sheetView zoomScaleNormal="100" zoomScaleSheetLayoutView="100" workbookViewId="0">
      <pane ySplit="6" topLeftCell="A7" activePane="bottomLeft" state="frozen"/>
      <selection pane="bottomLeft" activeCell="A150" sqref="A150"/>
    </sheetView>
  </sheetViews>
  <sheetFormatPr defaultRowHeight="12.75" x14ac:dyDescent="0.2"/>
  <cols>
    <col min="1" max="1" width="35.28515625" bestFit="1" customWidth="1"/>
    <col min="2" max="2" width="9.28515625" bestFit="1" customWidth="1"/>
    <col min="3" max="3" width="11.7109375" bestFit="1" customWidth="1"/>
    <col min="4" max="4" width="10" style="35" bestFit="1" customWidth="1"/>
    <col min="5" max="5" width="11.140625" style="36" bestFit="1" customWidth="1"/>
    <col min="6" max="6" width="14.140625" customWidth="1"/>
    <col min="7" max="7" width="11.7109375" customWidth="1"/>
    <col min="8" max="8" width="14" customWidth="1"/>
    <col min="9" max="10" width="12.7109375" customWidth="1"/>
    <col min="11" max="11" width="33.28515625" bestFit="1" customWidth="1"/>
  </cols>
  <sheetData>
    <row r="1" spans="1:11" x14ac:dyDescent="0.2">
      <c r="A1" s="1" t="s">
        <v>0</v>
      </c>
      <c r="B1" s="2"/>
      <c r="C1" s="2"/>
      <c r="D1" s="3"/>
      <c r="E1" s="4"/>
      <c r="F1" s="5"/>
      <c r="G1" s="5"/>
      <c r="H1" s="5"/>
      <c r="I1" s="5"/>
      <c r="J1" s="5"/>
      <c r="K1" s="6"/>
    </row>
    <row r="2" spans="1:11" x14ac:dyDescent="0.2">
      <c r="A2" s="7" t="s">
        <v>21</v>
      </c>
      <c r="B2" s="2"/>
      <c r="C2" s="2"/>
      <c r="D2" s="3"/>
      <c r="E2" s="4"/>
      <c r="F2" s="5"/>
      <c r="G2" s="5"/>
      <c r="H2" s="5"/>
      <c r="I2" s="5"/>
      <c r="J2" s="5"/>
      <c r="K2" s="6"/>
    </row>
    <row r="3" spans="1:11" x14ac:dyDescent="0.2">
      <c r="A3" s="8" t="s">
        <v>18</v>
      </c>
      <c r="B3" s="9"/>
      <c r="C3" s="9"/>
      <c r="D3" s="10"/>
      <c r="E3" s="11"/>
      <c r="F3" s="12"/>
      <c r="G3" s="13"/>
      <c r="H3" s="13"/>
      <c r="I3" s="12"/>
      <c r="J3" s="13"/>
      <c r="K3" s="6"/>
    </row>
    <row r="4" spans="1:11" x14ac:dyDescent="0.2">
      <c r="A4" s="14"/>
      <c r="B4" s="15"/>
      <c r="C4" s="15"/>
      <c r="D4" s="16"/>
      <c r="E4" s="17"/>
      <c r="F4" s="18"/>
      <c r="G4" s="19"/>
      <c r="H4" s="19"/>
      <c r="I4" s="19"/>
      <c r="J4" s="20"/>
      <c r="K4" s="21"/>
    </row>
    <row r="5" spans="1:11" x14ac:dyDescent="0.2">
      <c r="A5" s="14"/>
      <c r="B5" s="15"/>
      <c r="C5" s="15"/>
      <c r="D5" s="16"/>
      <c r="E5" s="17"/>
      <c r="F5" s="22" t="s">
        <v>1</v>
      </c>
      <c r="G5" s="23" t="s">
        <v>2</v>
      </c>
      <c r="H5" s="23" t="s">
        <v>3</v>
      </c>
      <c r="I5" s="23" t="s">
        <v>4</v>
      </c>
      <c r="J5" s="24"/>
      <c r="K5" s="21"/>
    </row>
    <row r="6" spans="1:11" x14ac:dyDescent="0.2">
      <c r="A6" s="25" t="s">
        <v>5</v>
      </c>
      <c r="B6" s="26" t="s">
        <v>112</v>
      </c>
      <c r="C6" s="26" t="s">
        <v>113</v>
      </c>
      <c r="D6" s="27" t="s">
        <v>7</v>
      </c>
      <c r="E6" s="28" t="s">
        <v>8</v>
      </c>
      <c r="F6" s="29" t="s">
        <v>9</v>
      </c>
      <c r="G6" s="29" t="s">
        <v>10</v>
      </c>
      <c r="H6" s="29"/>
      <c r="I6" s="29" t="s">
        <v>11</v>
      </c>
      <c r="J6" s="30" t="s">
        <v>12</v>
      </c>
      <c r="K6" s="31" t="s">
        <v>13</v>
      </c>
    </row>
    <row r="7" spans="1:11" x14ac:dyDescent="0.2">
      <c r="A7" s="57" t="s">
        <v>40</v>
      </c>
      <c r="B7" s="58"/>
      <c r="C7" s="62"/>
      <c r="D7" s="59"/>
      <c r="E7" s="60">
        <v>5970940</v>
      </c>
      <c r="F7" s="63">
        <v>-120837105.23</v>
      </c>
      <c r="G7" s="63">
        <v>65456.25</v>
      </c>
      <c r="H7" s="63">
        <v>122957574.17</v>
      </c>
      <c r="I7" s="63">
        <v>-2987025.85</v>
      </c>
      <c r="J7" s="38">
        <f t="shared" ref="J7:J98" si="0">SUM(F7:I7)</f>
        <v>-801100.66000000248</v>
      </c>
      <c r="K7" s="57"/>
    </row>
    <row r="8" spans="1:11" x14ac:dyDescent="0.2">
      <c r="A8" s="57" t="s">
        <v>20</v>
      </c>
      <c r="B8" s="58">
        <v>42370</v>
      </c>
      <c r="C8" s="62"/>
      <c r="D8" s="59"/>
      <c r="E8" s="60"/>
      <c r="F8" s="61"/>
      <c r="G8" s="61"/>
      <c r="H8" s="61">
        <v>801100.66</v>
      </c>
      <c r="I8" s="61"/>
      <c r="J8" s="38">
        <f t="shared" si="0"/>
        <v>801100.66</v>
      </c>
      <c r="K8" s="57"/>
    </row>
    <row r="9" spans="1:11" x14ac:dyDescent="0.2">
      <c r="A9" s="57" t="s">
        <v>14</v>
      </c>
      <c r="B9" s="58">
        <v>42370</v>
      </c>
      <c r="C9" s="62"/>
      <c r="D9" s="59"/>
      <c r="E9" s="60"/>
      <c r="F9" s="61"/>
      <c r="G9" s="61"/>
      <c r="H9" s="61"/>
      <c r="I9" s="61">
        <v>1368.46</v>
      </c>
      <c r="J9" s="38">
        <f t="shared" si="0"/>
        <v>1368.46</v>
      </c>
      <c r="K9" s="57"/>
    </row>
    <row r="10" spans="1:11" x14ac:dyDescent="0.2">
      <c r="A10" s="57" t="s">
        <v>116</v>
      </c>
      <c r="B10" s="58">
        <v>42370</v>
      </c>
      <c r="C10" s="62"/>
      <c r="D10" s="59"/>
      <c r="E10" s="60">
        <v>43254</v>
      </c>
      <c r="F10" s="61">
        <f>E10*-1.375</f>
        <v>-59474.25</v>
      </c>
      <c r="G10" s="61"/>
      <c r="H10" s="61"/>
      <c r="I10" s="61"/>
      <c r="J10" s="38">
        <f t="shared" si="0"/>
        <v>-59474.25</v>
      </c>
      <c r="K10" s="57" t="s">
        <v>154</v>
      </c>
    </row>
    <row r="11" spans="1:11" hidden="1" x14ac:dyDescent="0.2">
      <c r="A11" s="57"/>
      <c r="B11" s="58"/>
      <c r="C11" s="62"/>
      <c r="D11" s="56"/>
      <c r="E11" s="60"/>
      <c r="F11" s="61"/>
      <c r="G11" s="61"/>
      <c r="H11" s="61"/>
      <c r="I11" s="61"/>
      <c r="J11" s="38">
        <f t="shared" si="0"/>
        <v>0</v>
      </c>
      <c r="K11" s="57"/>
    </row>
    <row r="12" spans="1:11" hidden="1" x14ac:dyDescent="0.2">
      <c r="A12" s="57"/>
      <c r="B12" s="58"/>
      <c r="C12" s="62"/>
      <c r="D12" s="59"/>
      <c r="E12" s="60"/>
      <c r="F12" s="61"/>
      <c r="G12" s="61"/>
      <c r="H12" s="61"/>
      <c r="I12" s="61"/>
      <c r="J12" s="38">
        <f t="shared" si="0"/>
        <v>0</v>
      </c>
      <c r="K12" s="57"/>
    </row>
    <row r="13" spans="1:11" hidden="1" x14ac:dyDescent="0.2">
      <c r="A13" s="57"/>
      <c r="B13" s="58"/>
      <c r="C13" s="62"/>
      <c r="D13" s="59"/>
      <c r="E13" s="60"/>
      <c r="F13" s="61"/>
      <c r="G13" s="61"/>
      <c r="H13" s="61"/>
      <c r="I13" s="61"/>
      <c r="J13" s="38">
        <f t="shared" si="0"/>
        <v>0</v>
      </c>
      <c r="K13" s="57"/>
    </row>
    <row r="14" spans="1:11" hidden="1" x14ac:dyDescent="0.2">
      <c r="A14" s="57"/>
      <c r="B14" s="58"/>
      <c r="C14" s="62"/>
      <c r="D14" s="56"/>
      <c r="E14" s="60"/>
      <c r="F14" s="61"/>
      <c r="G14" s="61"/>
      <c r="H14" s="61"/>
      <c r="I14" s="61"/>
      <c r="J14" s="38">
        <f t="shared" si="0"/>
        <v>0</v>
      </c>
      <c r="K14" s="57"/>
    </row>
    <row r="15" spans="1:11" hidden="1" x14ac:dyDescent="0.2">
      <c r="A15" s="57"/>
      <c r="B15" s="58"/>
      <c r="C15" s="62"/>
      <c r="D15" s="56"/>
      <c r="E15" s="60"/>
      <c r="F15" s="61"/>
      <c r="G15" s="61"/>
      <c r="H15" s="61"/>
      <c r="I15" s="61"/>
      <c r="J15" s="38">
        <f t="shared" si="0"/>
        <v>0</v>
      </c>
      <c r="K15" s="57"/>
    </row>
    <row r="16" spans="1:11" hidden="1" x14ac:dyDescent="0.2">
      <c r="A16" s="57"/>
      <c r="B16" s="58"/>
      <c r="C16" s="62"/>
      <c r="D16" s="59"/>
      <c r="E16" s="60"/>
      <c r="F16" s="61"/>
      <c r="G16" s="61"/>
      <c r="H16" s="61"/>
      <c r="I16" s="61"/>
      <c r="J16" s="38">
        <f t="shared" si="0"/>
        <v>0</v>
      </c>
      <c r="K16" s="57"/>
    </row>
    <row r="17" spans="1:11" hidden="1" x14ac:dyDescent="0.2">
      <c r="A17" s="57"/>
      <c r="B17" s="58"/>
      <c r="C17" s="62"/>
      <c r="D17" s="59"/>
      <c r="E17" s="60"/>
      <c r="F17" s="61"/>
      <c r="G17" s="61"/>
      <c r="H17" s="61"/>
      <c r="I17" s="61"/>
      <c r="J17" s="38">
        <f t="shared" si="0"/>
        <v>0</v>
      </c>
      <c r="K17" s="57"/>
    </row>
    <row r="18" spans="1:11" hidden="1" x14ac:dyDescent="0.2">
      <c r="A18" s="57"/>
      <c r="B18" s="58"/>
      <c r="C18" s="62"/>
      <c r="D18" s="59"/>
      <c r="E18" s="60"/>
      <c r="F18" s="61"/>
      <c r="G18" s="61"/>
      <c r="H18" s="61"/>
      <c r="I18" s="61"/>
      <c r="J18" s="38">
        <f t="shared" si="0"/>
        <v>0</v>
      </c>
      <c r="K18" s="57"/>
    </row>
    <row r="19" spans="1:11" hidden="1" x14ac:dyDescent="0.2">
      <c r="A19" s="57"/>
      <c r="B19" s="58"/>
      <c r="C19" s="62"/>
      <c r="D19" s="59"/>
      <c r="E19" s="60"/>
      <c r="F19" s="61"/>
      <c r="G19" s="61"/>
      <c r="H19" s="61"/>
      <c r="I19" s="61"/>
      <c r="J19" s="38">
        <f t="shared" si="0"/>
        <v>0</v>
      </c>
      <c r="K19" s="57"/>
    </row>
    <row r="20" spans="1:11" hidden="1" x14ac:dyDescent="0.2">
      <c r="A20" s="57"/>
      <c r="B20" s="58"/>
      <c r="C20" s="62"/>
      <c r="D20" s="59"/>
      <c r="E20" s="60"/>
      <c r="F20" s="61"/>
      <c r="G20" s="61"/>
      <c r="H20" s="61"/>
      <c r="I20" s="61"/>
      <c r="J20" s="38">
        <f t="shared" si="0"/>
        <v>0</v>
      </c>
      <c r="K20" s="57"/>
    </row>
    <row r="21" spans="1:11" hidden="1" x14ac:dyDescent="0.2">
      <c r="A21" s="57"/>
      <c r="B21" s="58"/>
      <c r="C21" s="62"/>
      <c r="D21" s="59"/>
      <c r="E21" s="60"/>
      <c r="F21" s="61"/>
      <c r="G21" s="61"/>
      <c r="H21" s="61"/>
      <c r="I21" s="61"/>
      <c r="J21" s="38">
        <f t="shared" si="0"/>
        <v>0</v>
      </c>
      <c r="K21" s="57"/>
    </row>
    <row r="22" spans="1:11" hidden="1" x14ac:dyDescent="0.2">
      <c r="A22" s="57"/>
      <c r="B22" s="58"/>
      <c r="C22" s="62"/>
      <c r="D22" s="59"/>
      <c r="E22" s="60"/>
      <c r="F22" s="61"/>
      <c r="G22" s="61"/>
      <c r="H22" s="61"/>
      <c r="I22" s="61"/>
      <c r="J22" s="38">
        <f t="shared" si="0"/>
        <v>0</v>
      </c>
      <c r="K22" s="57"/>
    </row>
    <row r="23" spans="1:11" hidden="1" x14ac:dyDescent="0.2">
      <c r="A23" s="57"/>
      <c r="B23" s="58"/>
      <c r="C23" s="62"/>
      <c r="D23" s="59"/>
      <c r="E23" s="60"/>
      <c r="F23" s="61"/>
      <c r="G23" s="61"/>
      <c r="H23" s="61"/>
      <c r="I23" s="61"/>
      <c r="J23" s="38">
        <f t="shared" si="0"/>
        <v>0</v>
      </c>
      <c r="K23" s="57"/>
    </row>
    <row r="24" spans="1:11" hidden="1" x14ac:dyDescent="0.2">
      <c r="A24" s="57"/>
      <c r="B24" s="58"/>
      <c r="C24" s="62"/>
      <c r="D24" s="59"/>
      <c r="E24" s="60"/>
      <c r="F24" s="61"/>
      <c r="G24" s="61"/>
      <c r="H24" s="61"/>
      <c r="I24" s="61"/>
      <c r="J24" s="38">
        <f t="shared" si="0"/>
        <v>0</v>
      </c>
      <c r="K24" s="57"/>
    </row>
    <row r="25" spans="1:11" hidden="1" x14ac:dyDescent="0.2">
      <c r="A25" s="57"/>
      <c r="B25" s="58"/>
      <c r="C25" s="62"/>
      <c r="D25" s="59"/>
      <c r="E25" s="60"/>
      <c r="F25" s="61"/>
      <c r="G25" s="61"/>
      <c r="H25" s="61"/>
      <c r="I25" s="61"/>
      <c r="J25" s="38">
        <f t="shared" si="0"/>
        <v>0</v>
      </c>
      <c r="K25" s="57"/>
    </row>
    <row r="26" spans="1:11" hidden="1" x14ac:dyDescent="0.2">
      <c r="A26" s="57"/>
      <c r="B26" s="58"/>
      <c r="C26" s="62"/>
      <c r="D26" s="59"/>
      <c r="E26" s="60"/>
      <c r="F26" s="61"/>
      <c r="G26" s="61"/>
      <c r="H26" s="61"/>
      <c r="I26" s="61"/>
      <c r="J26" s="38">
        <f t="shared" si="0"/>
        <v>0</v>
      </c>
      <c r="K26" s="57"/>
    </row>
    <row r="27" spans="1:11" hidden="1" x14ac:dyDescent="0.2">
      <c r="A27" s="57"/>
      <c r="B27" s="58"/>
      <c r="C27" s="62"/>
      <c r="D27" s="59"/>
      <c r="E27" s="60"/>
      <c r="F27" s="61"/>
      <c r="G27" s="61"/>
      <c r="H27" s="61"/>
      <c r="I27" s="61"/>
      <c r="J27" s="38">
        <f t="shared" si="0"/>
        <v>0</v>
      </c>
      <c r="K27" s="57"/>
    </row>
    <row r="28" spans="1:11" hidden="1" x14ac:dyDescent="0.2">
      <c r="A28" s="57"/>
      <c r="B28" s="58"/>
      <c r="C28" s="62"/>
      <c r="D28" s="59"/>
      <c r="E28" s="60"/>
      <c r="F28" s="61"/>
      <c r="G28" s="61"/>
      <c r="H28" s="61"/>
      <c r="I28" s="61"/>
      <c r="J28" s="38">
        <f t="shared" si="0"/>
        <v>0</v>
      </c>
      <c r="K28" s="57"/>
    </row>
    <row r="29" spans="1:11" hidden="1" x14ac:dyDescent="0.2">
      <c r="A29" s="57"/>
      <c r="B29" s="58"/>
      <c r="C29" s="62"/>
      <c r="D29" s="59"/>
      <c r="E29" s="60"/>
      <c r="F29" s="61"/>
      <c r="G29" s="61"/>
      <c r="H29" s="61"/>
      <c r="I29" s="61"/>
      <c r="J29" s="38">
        <f t="shared" si="0"/>
        <v>0</v>
      </c>
      <c r="K29" s="57"/>
    </row>
    <row r="30" spans="1:11" hidden="1" x14ac:dyDescent="0.2">
      <c r="A30" s="57"/>
      <c r="B30" s="58"/>
      <c r="C30" s="62"/>
      <c r="D30" s="59"/>
      <c r="E30" s="60"/>
      <c r="F30" s="61"/>
      <c r="G30" s="61"/>
      <c r="H30" s="61"/>
      <c r="I30" s="61"/>
      <c r="J30" s="38">
        <f t="shared" si="0"/>
        <v>0</v>
      </c>
      <c r="K30" s="57"/>
    </row>
    <row r="31" spans="1:11" hidden="1" x14ac:dyDescent="0.2">
      <c r="A31" s="57"/>
      <c r="B31" s="58"/>
      <c r="C31" s="62"/>
      <c r="D31" s="59"/>
      <c r="E31" s="60"/>
      <c r="F31" s="61"/>
      <c r="G31" s="61"/>
      <c r="H31" s="61"/>
      <c r="I31" s="61"/>
      <c r="J31" s="38">
        <f t="shared" si="0"/>
        <v>0</v>
      </c>
      <c r="K31" s="57"/>
    </row>
    <row r="32" spans="1:11" hidden="1" x14ac:dyDescent="0.2">
      <c r="A32" s="57"/>
      <c r="B32" s="58"/>
      <c r="C32" s="62"/>
      <c r="D32" s="59"/>
      <c r="E32" s="60"/>
      <c r="F32" s="61"/>
      <c r="G32" s="61"/>
      <c r="H32" s="61"/>
      <c r="I32" s="61"/>
      <c r="J32" s="38">
        <f t="shared" si="0"/>
        <v>0</v>
      </c>
      <c r="K32" s="57"/>
    </row>
    <row r="33" spans="1:11" hidden="1" x14ac:dyDescent="0.2">
      <c r="A33" s="57"/>
      <c r="B33" s="58"/>
      <c r="C33" s="62"/>
      <c r="D33" s="59"/>
      <c r="E33" s="60"/>
      <c r="F33" s="61"/>
      <c r="G33" s="61"/>
      <c r="H33" s="61"/>
      <c r="I33" s="61"/>
      <c r="J33" s="38">
        <f t="shared" si="0"/>
        <v>0</v>
      </c>
      <c r="K33" s="57"/>
    </row>
    <row r="34" spans="1:11" hidden="1" x14ac:dyDescent="0.2">
      <c r="A34" s="57"/>
      <c r="B34" s="58"/>
      <c r="C34" s="62"/>
      <c r="D34" s="59"/>
      <c r="E34" s="60"/>
      <c r="F34" s="61"/>
      <c r="G34" s="61"/>
      <c r="H34" s="61"/>
      <c r="I34" s="61"/>
      <c r="J34" s="38">
        <f t="shared" si="0"/>
        <v>0</v>
      </c>
      <c r="K34" s="57"/>
    </row>
    <row r="35" spans="1:11" hidden="1" x14ac:dyDescent="0.2">
      <c r="A35" s="57"/>
      <c r="B35" s="58"/>
      <c r="C35" s="62"/>
      <c r="D35" s="59"/>
      <c r="E35" s="60"/>
      <c r="F35" s="61"/>
      <c r="G35" s="61"/>
      <c r="H35" s="61"/>
      <c r="I35" s="61"/>
      <c r="J35" s="38">
        <f t="shared" si="0"/>
        <v>0</v>
      </c>
      <c r="K35" s="57"/>
    </row>
    <row r="36" spans="1:11" hidden="1" x14ac:dyDescent="0.2">
      <c r="A36" s="57"/>
      <c r="B36" s="58"/>
      <c r="C36" s="62"/>
      <c r="D36" s="59"/>
      <c r="E36" s="60"/>
      <c r="F36" s="61"/>
      <c r="G36" s="61"/>
      <c r="H36" s="61"/>
      <c r="I36" s="61"/>
      <c r="J36" s="38">
        <f t="shared" si="0"/>
        <v>0</v>
      </c>
      <c r="K36" s="57"/>
    </row>
    <row r="37" spans="1:11" hidden="1" x14ac:dyDescent="0.2">
      <c r="A37" s="57"/>
      <c r="B37" s="58"/>
      <c r="C37" s="62"/>
      <c r="D37" s="59"/>
      <c r="E37" s="60"/>
      <c r="F37" s="61"/>
      <c r="G37" s="61"/>
      <c r="H37" s="61"/>
      <c r="I37" s="61"/>
      <c r="J37" s="38">
        <f t="shared" si="0"/>
        <v>0</v>
      </c>
      <c r="K37" s="57"/>
    </row>
    <row r="38" spans="1:11" hidden="1" x14ac:dyDescent="0.2">
      <c r="A38" s="57"/>
      <c r="B38" s="58"/>
      <c r="C38" s="62"/>
      <c r="D38" s="59"/>
      <c r="E38" s="60"/>
      <c r="F38" s="61"/>
      <c r="G38" s="61"/>
      <c r="H38" s="61"/>
      <c r="I38" s="61"/>
      <c r="J38" s="38">
        <f t="shared" si="0"/>
        <v>0</v>
      </c>
      <c r="K38" s="57"/>
    </row>
    <row r="39" spans="1:11" hidden="1" x14ac:dyDescent="0.2">
      <c r="A39" s="57"/>
      <c r="B39" s="58"/>
      <c r="C39" s="62"/>
      <c r="D39" s="59"/>
      <c r="E39" s="60"/>
      <c r="F39" s="61"/>
      <c r="G39" s="61"/>
      <c r="H39" s="61"/>
      <c r="I39" s="61"/>
      <c r="J39" s="38">
        <f t="shared" si="0"/>
        <v>0</v>
      </c>
      <c r="K39" s="57"/>
    </row>
    <row r="40" spans="1:11" hidden="1" x14ac:dyDescent="0.2">
      <c r="A40" s="57"/>
      <c r="B40" s="58"/>
      <c r="C40" s="62"/>
      <c r="D40" s="59"/>
      <c r="E40" s="60"/>
      <c r="F40" s="61"/>
      <c r="G40" s="61"/>
      <c r="H40" s="61"/>
      <c r="I40" s="61"/>
      <c r="J40" s="38">
        <f t="shared" si="0"/>
        <v>0</v>
      </c>
      <c r="K40" s="57"/>
    </row>
    <row r="41" spans="1:11" s="55" customFormat="1" hidden="1" x14ac:dyDescent="0.2">
      <c r="A41" s="47"/>
      <c r="B41" s="48"/>
      <c r="C41" s="49"/>
      <c r="D41" s="50"/>
      <c r="E41" s="51"/>
      <c r="F41" s="52"/>
      <c r="G41" s="52"/>
      <c r="H41" s="52"/>
      <c r="I41" s="52"/>
      <c r="J41" s="53">
        <f t="shared" si="0"/>
        <v>0</v>
      </c>
      <c r="K41" s="54"/>
    </row>
    <row r="42" spans="1:11" s="55" customFormat="1" hidden="1" x14ac:dyDescent="0.2">
      <c r="A42" s="47"/>
      <c r="B42" s="48"/>
      <c r="C42" s="49"/>
      <c r="D42" s="50"/>
      <c r="E42" s="51"/>
      <c r="F42" s="52"/>
      <c r="G42" s="52"/>
      <c r="H42" s="52"/>
      <c r="I42" s="52"/>
      <c r="J42" s="53">
        <f t="shared" si="0"/>
        <v>0</v>
      </c>
      <c r="K42" s="54"/>
    </row>
    <row r="43" spans="1:11" s="55" customFormat="1" hidden="1" x14ac:dyDescent="0.2">
      <c r="A43" s="47"/>
      <c r="B43" s="48"/>
      <c r="C43" s="49"/>
      <c r="D43" s="50"/>
      <c r="E43" s="51"/>
      <c r="F43" s="52"/>
      <c r="G43" s="52"/>
      <c r="H43" s="52"/>
      <c r="I43" s="52"/>
      <c r="J43" s="53">
        <f t="shared" ref="J43:J71" si="1">SUM(F43:I43)</f>
        <v>0</v>
      </c>
      <c r="K43" s="54"/>
    </row>
    <row r="44" spans="1:11" s="55" customFormat="1" hidden="1" x14ac:dyDescent="0.2">
      <c r="A44" s="47"/>
      <c r="B44" s="48"/>
      <c r="C44" s="49"/>
      <c r="D44" s="50"/>
      <c r="E44" s="51"/>
      <c r="F44" s="52"/>
      <c r="G44" s="52"/>
      <c r="H44" s="52"/>
      <c r="I44" s="52"/>
      <c r="J44" s="53">
        <f t="shared" si="1"/>
        <v>0</v>
      </c>
      <c r="K44" s="54"/>
    </row>
    <row r="45" spans="1:11" s="55" customFormat="1" hidden="1" x14ac:dyDescent="0.2">
      <c r="A45" s="47"/>
      <c r="B45" s="48"/>
      <c r="C45" s="49"/>
      <c r="D45" s="50"/>
      <c r="E45" s="51"/>
      <c r="F45" s="52"/>
      <c r="G45" s="52"/>
      <c r="H45" s="52"/>
      <c r="I45" s="52"/>
      <c r="J45" s="53">
        <f t="shared" si="1"/>
        <v>0</v>
      </c>
      <c r="K45" s="54"/>
    </row>
    <row r="46" spans="1:11" s="55" customFormat="1" hidden="1" x14ac:dyDescent="0.2">
      <c r="A46" s="47"/>
      <c r="B46" s="48"/>
      <c r="C46" s="49"/>
      <c r="D46" s="50"/>
      <c r="E46" s="51"/>
      <c r="F46" s="52"/>
      <c r="G46" s="52"/>
      <c r="H46" s="52"/>
      <c r="I46" s="52"/>
      <c r="J46" s="53">
        <f t="shared" si="1"/>
        <v>0</v>
      </c>
      <c r="K46" s="54"/>
    </row>
    <row r="47" spans="1:11" s="55" customFormat="1" hidden="1" x14ac:dyDescent="0.2">
      <c r="A47" s="47"/>
      <c r="B47" s="48"/>
      <c r="C47" s="49"/>
      <c r="D47" s="50"/>
      <c r="E47" s="51"/>
      <c r="F47" s="52"/>
      <c r="G47" s="52"/>
      <c r="H47" s="52"/>
      <c r="I47" s="52"/>
      <c r="J47" s="53">
        <f t="shared" si="1"/>
        <v>0</v>
      </c>
      <c r="K47" s="54"/>
    </row>
    <row r="48" spans="1:11" s="55" customFormat="1" hidden="1" x14ac:dyDescent="0.2">
      <c r="A48" s="47"/>
      <c r="B48" s="48"/>
      <c r="C48" s="49"/>
      <c r="D48" s="50"/>
      <c r="E48" s="51"/>
      <c r="F48" s="52"/>
      <c r="G48" s="52"/>
      <c r="H48" s="52"/>
      <c r="I48" s="52"/>
      <c r="J48" s="53">
        <f t="shared" si="1"/>
        <v>0</v>
      </c>
      <c r="K48" s="54"/>
    </row>
    <row r="49" spans="1:11" s="55" customFormat="1" hidden="1" x14ac:dyDescent="0.2">
      <c r="A49" s="47"/>
      <c r="B49" s="48"/>
      <c r="C49" s="49"/>
      <c r="D49" s="50"/>
      <c r="E49" s="51"/>
      <c r="F49" s="52"/>
      <c r="G49" s="52"/>
      <c r="H49" s="52"/>
      <c r="I49" s="52"/>
      <c r="J49" s="53">
        <f t="shared" si="1"/>
        <v>0</v>
      </c>
      <c r="K49" s="54"/>
    </row>
    <row r="50" spans="1:11" s="55" customFormat="1" hidden="1" x14ac:dyDescent="0.2">
      <c r="A50" s="47"/>
      <c r="B50" s="48"/>
      <c r="C50" s="49"/>
      <c r="D50" s="50"/>
      <c r="E50" s="51"/>
      <c r="F50" s="52"/>
      <c r="G50" s="52"/>
      <c r="H50" s="52"/>
      <c r="I50" s="52"/>
      <c r="J50" s="53">
        <f t="shared" si="1"/>
        <v>0</v>
      </c>
      <c r="K50" s="54"/>
    </row>
    <row r="51" spans="1:11" s="55" customFormat="1" hidden="1" x14ac:dyDescent="0.2">
      <c r="A51" s="47"/>
      <c r="B51" s="48"/>
      <c r="C51" s="49"/>
      <c r="D51" s="50"/>
      <c r="E51" s="51"/>
      <c r="F51" s="52"/>
      <c r="G51" s="52"/>
      <c r="H51" s="52"/>
      <c r="I51" s="52"/>
      <c r="J51" s="53">
        <f t="shared" si="1"/>
        <v>0</v>
      </c>
      <c r="K51" s="54"/>
    </row>
    <row r="52" spans="1:11" s="55" customFormat="1" hidden="1" x14ac:dyDescent="0.2">
      <c r="A52" s="47"/>
      <c r="B52" s="48"/>
      <c r="C52" s="49"/>
      <c r="D52" s="50"/>
      <c r="E52" s="51"/>
      <c r="F52" s="52"/>
      <c r="G52" s="52"/>
      <c r="H52" s="52"/>
      <c r="I52" s="52"/>
      <c r="J52" s="53">
        <f t="shared" si="1"/>
        <v>0</v>
      </c>
      <c r="K52" s="54"/>
    </row>
    <row r="53" spans="1:11" s="55" customFormat="1" hidden="1" x14ac:dyDescent="0.2">
      <c r="A53" s="47"/>
      <c r="B53" s="48"/>
      <c r="C53" s="49"/>
      <c r="D53" s="50"/>
      <c r="E53" s="51"/>
      <c r="F53" s="52"/>
      <c r="G53" s="52"/>
      <c r="H53" s="52"/>
      <c r="I53" s="52"/>
      <c r="J53" s="53">
        <f t="shared" si="1"/>
        <v>0</v>
      </c>
      <c r="K53" s="54"/>
    </row>
    <row r="54" spans="1:11" s="55" customFormat="1" hidden="1" x14ac:dyDescent="0.2">
      <c r="A54" s="47"/>
      <c r="B54" s="48"/>
      <c r="C54" s="49"/>
      <c r="D54" s="50"/>
      <c r="E54" s="51"/>
      <c r="F54" s="52"/>
      <c r="G54" s="52"/>
      <c r="H54" s="52"/>
      <c r="I54" s="52"/>
      <c r="J54" s="53">
        <f t="shared" si="1"/>
        <v>0</v>
      </c>
      <c r="K54" s="54"/>
    </row>
    <row r="55" spans="1:11" s="55" customFormat="1" hidden="1" x14ac:dyDescent="0.2">
      <c r="A55" s="47"/>
      <c r="B55" s="48"/>
      <c r="C55" s="49"/>
      <c r="D55" s="50"/>
      <c r="E55" s="51"/>
      <c r="F55" s="52"/>
      <c r="G55" s="52"/>
      <c r="H55" s="52"/>
      <c r="I55" s="52"/>
      <c r="J55" s="53">
        <f t="shared" si="1"/>
        <v>0</v>
      </c>
      <c r="K55" s="54"/>
    </row>
    <row r="56" spans="1:11" s="55" customFormat="1" hidden="1" x14ac:dyDescent="0.2">
      <c r="A56" s="47"/>
      <c r="B56" s="48"/>
      <c r="C56" s="49"/>
      <c r="D56" s="50"/>
      <c r="E56" s="51"/>
      <c r="F56" s="52"/>
      <c r="G56" s="52"/>
      <c r="H56" s="52"/>
      <c r="I56" s="52"/>
      <c r="J56" s="53">
        <f t="shared" si="1"/>
        <v>0</v>
      </c>
      <c r="K56" s="54"/>
    </row>
    <row r="57" spans="1:11" s="55" customFormat="1" hidden="1" x14ac:dyDescent="0.2">
      <c r="A57" s="47"/>
      <c r="B57" s="48"/>
      <c r="C57" s="49"/>
      <c r="D57" s="50"/>
      <c r="E57" s="51"/>
      <c r="F57" s="52"/>
      <c r="G57" s="52"/>
      <c r="H57" s="52"/>
      <c r="I57" s="52"/>
      <c r="J57" s="53">
        <f t="shared" si="1"/>
        <v>0</v>
      </c>
      <c r="K57" s="54"/>
    </row>
    <row r="58" spans="1:11" s="55" customFormat="1" hidden="1" x14ac:dyDescent="0.2">
      <c r="A58" s="47"/>
      <c r="B58" s="48"/>
      <c r="C58" s="49"/>
      <c r="D58" s="50"/>
      <c r="E58" s="51"/>
      <c r="F58" s="52"/>
      <c r="G58" s="52"/>
      <c r="H58" s="52"/>
      <c r="I58" s="52"/>
      <c r="J58" s="53">
        <f t="shared" si="1"/>
        <v>0</v>
      </c>
      <c r="K58" s="54"/>
    </row>
    <row r="59" spans="1:11" s="55" customFormat="1" hidden="1" x14ac:dyDescent="0.2">
      <c r="A59" s="47"/>
      <c r="B59" s="48"/>
      <c r="C59" s="49"/>
      <c r="D59" s="50"/>
      <c r="E59" s="51"/>
      <c r="F59" s="52"/>
      <c r="G59" s="52"/>
      <c r="H59" s="52"/>
      <c r="I59" s="52"/>
      <c r="J59" s="53">
        <f t="shared" si="1"/>
        <v>0</v>
      </c>
      <c r="K59" s="54"/>
    </row>
    <row r="60" spans="1:11" s="55" customFormat="1" hidden="1" x14ac:dyDescent="0.2">
      <c r="A60" s="47"/>
      <c r="B60" s="48"/>
      <c r="C60" s="49"/>
      <c r="D60" s="50"/>
      <c r="E60" s="51"/>
      <c r="F60" s="52"/>
      <c r="G60" s="52"/>
      <c r="H60" s="52"/>
      <c r="I60" s="52"/>
      <c r="J60" s="53">
        <f t="shared" si="1"/>
        <v>0</v>
      </c>
      <c r="K60" s="54"/>
    </row>
    <row r="61" spans="1:11" s="55" customFormat="1" hidden="1" x14ac:dyDescent="0.2">
      <c r="A61" s="47"/>
      <c r="B61" s="48"/>
      <c r="C61" s="49"/>
      <c r="D61" s="50"/>
      <c r="E61" s="51"/>
      <c r="F61" s="52"/>
      <c r="G61" s="52"/>
      <c r="H61" s="52"/>
      <c r="I61" s="52"/>
      <c r="J61" s="53">
        <f t="shared" si="1"/>
        <v>0</v>
      </c>
      <c r="K61" s="54"/>
    </row>
    <row r="62" spans="1:11" s="55" customFormat="1" hidden="1" x14ac:dyDescent="0.2">
      <c r="A62" s="47"/>
      <c r="B62" s="48"/>
      <c r="C62" s="49"/>
      <c r="D62" s="50"/>
      <c r="E62" s="51"/>
      <c r="F62" s="52"/>
      <c r="G62" s="52"/>
      <c r="H62" s="52"/>
      <c r="I62" s="52"/>
      <c r="J62" s="53">
        <f t="shared" si="1"/>
        <v>0</v>
      </c>
      <c r="K62" s="54"/>
    </row>
    <row r="63" spans="1:11" s="55" customFormat="1" hidden="1" x14ac:dyDescent="0.2">
      <c r="A63" s="47"/>
      <c r="B63" s="48"/>
      <c r="C63" s="49"/>
      <c r="D63" s="50"/>
      <c r="E63" s="51"/>
      <c r="F63" s="52"/>
      <c r="G63" s="52"/>
      <c r="H63" s="52"/>
      <c r="I63" s="52"/>
      <c r="J63" s="53">
        <f t="shared" si="1"/>
        <v>0</v>
      </c>
      <c r="K63" s="54"/>
    </row>
    <row r="64" spans="1:11" s="55" customFormat="1" hidden="1" x14ac:dyDescent="0.2">
      <c r="A64" s="47"/>
      <c r="B64" s="48"/>
      <c r="C64" s="49"/>
      <c r="D64" s="50"/>
      <c r="E64" s="51"/>
      <c r="F64" s="52"/>
      <c r="G64" s="52"/>
      <c r="H64" s="52"/>
      <c r="I64" s="52"/>
      <c r="J64" s="53">
        <f t="shared" si="1"/>
        <v>0</v>
      </c>
      <c r="K64" s="54"/>
    </row>
    <row r="65" spans="1:11" s="55" customFormat="1" hidden="1" x14ac:dyDescent="0.2">
      <c r="A65" s="47"/>
      <c r="B65" s="48"/>
      <c r="C65" s="49"/>
      <c r="D65" s="50"/>
      <c r="E65" s="51"/>
      <c r="F65" s="52"/>
      <c r="G65" s="52"/>
      <c r="H65" s="52"/>
      <c r="I65" s="52"/>
      <c r="J65" s="53">
        <f t="shared" si="1"/>
        <v>0</v>
      </c>
      <c r="K65" s="54"/>
    </row>
    <row r="66" spans="1:11" s="55" customFormat="1" hidden="1" x14ac:dyDescent="0.2">
      <c r="A66" s="47"/>
      <c r="B66" s="48"/>
      <c r="C66" s="49"/>
      <c r="D66" s="50"/>
      <c r="E66" s="51"/>
      <c r="F66" s="52"/>
      <c r="G66" s="52"/>
      <c r="H66" s="52"/>
      <c r="I66" s="52"/>
      <c r="J66" s="53">
        <f t="shared" si="1"/>
        <v>0</v>
      </c>
      <c r="K66" s="54"/>
    </row>
    <row r="67" spans="1:11" hidden="1" x14ac:dyDescent="0.2">
      <c r="A67" s="47"/>
      <c r="B67" s="48"/>
      <c r="C67" s="49"/>
      <c r="D67" s="50"/>
      <c r="E67" s="51"/>
      <c r="F67" s="52"/>
      <c r="G67" s="52"/>
      <c r="H67" s="52"/>
      <c r="I67" s="52"/>
      <c r="J67" s="53">
        <f t="shared" si="1"/>
        <v>0</v>
      </c>
      <c r="K67" s="54"/>
    </row>
    <row r="68" spans="1:11" hidden="1" x14ac:dyDescent="0.2">
      <c r="A68" s="47"/>
      <c r="B68" s="48"/>
      <c r="C68" s="49"/>
      <c r="D68" s="50"/>
      <c r="E68" s="51"/>
      <c r="F68" s="52"/>
      <c r="G68" s="52"/>
      <c r="H68" s="52"/>
      <c r="I68" s="52"/>
      <c r="J68" s="53">
        <f t="shared" si="1"/>
        <v>0</v>
      </c>
      <c r="K68" s="54"/>
    </row>
    <row r="69" spans="1:11" hidden="1" x14ac:dyDescent="0.2">
      <c r="A69" s="47"/>
      <c r="B69" s="48"/>
      <c r="C69" s="49"/>
      <c r="D69" s="50"/>
      <c r="E69" s="51"/>
      <c r="F69" s="52"/>
      <c r="G69" s="52"/>
      <c r="H69" s="52"/>
      <c r="I69" s="52"/>
      <c r="J69" s="53">
        <f t="shared" si="1"/>
        <v>0</v>
      </c>
      <c r="K69" s="54"/>
    </row>
    <row r="70" spans="1:11" hidden="1" x14ac:dyDescent="0.2">
      <c r="A70" s="47"/>
      <c r="B70" s="48"/>
      <c r="C70" s="49"/>
      <c r="D70" s="50"/>
      <c r="E70" s="51"/>
      <c r="F70" s="52"/>
      <c r="G70" s="52"/>
      <c r="H70" s="52"/>
      <c r="I70" s="52"/>
      <c r="J70" s="53">
        <f t="shared" si="1"/>
        <v>0</v>
      </c>
      <c r="K70" s="54"/>
    </row>
    <row r="71" spans="1:11" hidden="1" x14ac:dyDescent="0.2">
      <c r="A71" s="47"/>
      <c r="B71" s="48"/>
      <c r="C71" s="49"/>
      <c r="D71" s="50"/>
      <c r="E71" s="51"/>
      <c r="F71" s="52"/>
      <c r="G71" s="52"/>
      <c r="H71" s="52"/>
      <c r="I71" s="52"/>
      <c r="J71" s="53">
        <f t="shared" si="1"/>
        <v>0</v>
      </c>
      <c r="K71" s="54"/>
    </row>
    <row r="72" spans="1:11" hidden="1" x14ac:dyDescent="0.2">
      <c r="A72" s="57"/>
      <c r="B72" s="58"/>
      <c r="C72" s="62"/>
      <c r="D72" s="59"/>
      <c r="E72" s="60"/>
      <c r="F72" s="61"/>
      <c r="G72" s="61"/>
      <c r="H72" s="61"/>
      <c r="I72" s="61"/>
      <c r="J72" s="38">
        <f t="shared" si="0"/>
        <v>0</v>
      </c>
      <c r="K72" s="57"/>
    </row>
    <row r="73" spans="1:11" hidden="1" x14ac:dyDescent="0.2">
      <c r="A73" s="57"/>
      <c r="B73" s="58"/>
      <c r="C73" s="62"/>
      <c r="D73" s="59"/>
      <c r="E73" s="60"/>
      <c r="F73" s="61"/>
      <c r="G73" s="61"/>
      <c r="H73" s="61"/>
      <c r="I73" s="61"/>
      <c r="J73" s="38">
        <f t="shared" si="0"/>
        <v>0</v>
      </c>
      <c r="K73" s="57"/>
    </row>
    <row r="74" spans="1:11" hidden="1" x14ac:dyDescent="0.2">
      <c r="A74" s="47"/>
      <c r="B74" s="48"/>
      <c r="C74" s="49"/>
      <c r="D74" s="50"/>
      <c r="E74" s="51"/>
      <c r="F74" s="52"/>
      <c r="G74" s="52"/>
      <c r="H74" s="52"/>
      <c r="I74" s="52"/>
      <c r="J74" s="53">
        <f t="shared" si="0"/>
        <v>0</v>
      </c>
      <c r="K74" s="54"/>
    </row>
    <row r="75" spans="1:11" hidden="1" x14ac:dyDescent="0.2">
      <c r="A75" s="57"/>
      <c r="B75" s="58"/>
      <c r="C75" s="62"/>
      <c r="D75" s="59"/>
      <c r="E75" s="60"/>
      <c r="F75" s="61"/>
      <c r="G75" s="61"/>
      <c r="H75" s="61"/>
      <c r="I75" s="61"/>
      <c r="J75" s="38">
        <f t="shared" si="0"/>
        <v>0</v>
      </c>
      <c r="K75" s="57"/>
    </row>
    <row r="76" spans="1:11" hidden="1" x14ac:dyDescent="0.2">
      <c r="A76" s="57"/>
      <c r="B76" s="58"/>
      <c r="C76" s="62"/>
      <c r="D76" s="59"/>
      <c r="E76" s="60"/>
      <c r="F76" s="61"/>
      <c r="G76" s="61"/>
      <c r="H76" s="61"/>
      <c r="I76" s="61"/>
      <c r="J76" s="38">
        <f t="shared" si="0"/>
        <v>0</v>
      </c>
      <c r="K76" s="57"/>
    </row>
    <row r="77" spans="1:11" hidden="1" x14ac:dyDescent="0.2">
      <c r="A77" s="57"/>
      <c r="B77" s="58"/>
      <c r="C77" s="62"/>
      <c r="D77" s="59"/>
      <c r="E77" s="60"/>
      <c r="F77" s="61"/>
      <c r="G77" s="61"/>
      <c r="H77" s="61"/>
      <c r="I77" s="61"/>
      <c r="J77" s="38">
        <f t="shared" si="0"/>
        <v>0</v>
      </c>
      <c r="K77" s="57"/>
    </row>
    <row r="78" spans="1:11" hidden="1" x14ac:dyDescent="0.2">
      <c r="A78" s="57"/>
      <c r="B78" s="58"/>
      <c r="C78" s="62"/>
      <c r="D78" s="59"/>
      <c r="E78" s="60"/>
      <c r="F78" s="61"/>
      <c r="G78" s="61"/>
      <c r="H78" s="61"/>
      <c r="I78" s="61"/>
      <c r="J78" s="38">
        <f t="shared" si="0"/>
        <v>0</v>
      </c>
      <c r="K78" s="57"/>
    </row>
    <row r="79" spans="1:11" hidden="1" x14ac:dyDescent="0.2">
      <c r="A79" s="57"/>
      <c r="B79" s="58"/>
      <c r="C79" s="62"/>
      <c r="D79" s="59"/>
      <c r="E79" s="60"/>
      <c r="F79" s="61"/>
      <c r="G79" s="61"/>
      <c r="H79" s="61"/>
      <c r="I79" s="61"/>
      <c r="J79" s="38">
        <f t="shared" si="0"/>
        <v>0</v>
      </c>
      <c r="K79" s="57"/>
    </row>
    <row r="80" spans="1:11" hidden="1" x14ac:dyDescent="0.2">
      <c r="A80" s="57"/>
      <c r="B80" s="58"/>
      <c r="C80" s="62"/>
      <c r="D80" s="59"/>
      <c r="E80" s="60"/>
      <c r="F80" s="61"/>
      <c r="G80" s="61"/>
      <c r="H80" s="61"/>
      <c r="I80" s="61"/>
      <c r="J80" s="38">
        <f t="shared" si="0"/>
        <v>0</v>
      </c>
      <c r="K80" s="57"/>
    </row>
    <row r="81" spans="1:11" hidden="1" x14ac:dyDescent="0.2">
      <c r="A81" s="57"/>
      <c r="B81" s="58"/>
      <c r="C81" s="62"/>
      <c r="D81" s="59"/>
      <c r="E81" s="60"/>
      <c r="F81" s="61"/>
      <c r="G81" s="61"/>
      <c r="H81" s="61"/>
      <c r="I81" s="61"/>
      <c r="J81" s="38">
        <f t="shared" si="0"/>
        <v>0</v>
      </c>
      <c r="K81" s="57"/>
    </row>
    <row r="82" spans="1:11" hidden="1" x14ac:dyDescent="0.2">
      <c r="A82" s="57"/>
      <c r="B82" s="58"/>
      <c r="C82" s="62"/>
      <c r="D82" s="59"/>
      <c r="E82" s="60"/>
      <c r="F82" s="61"/>
      <c r="G82" s="61"/>
      <c r="H82" s="61"/>
      <c r="I82" s="61"/>
      <c r="J82" s="38">
        <f t="shared" si="0"/>
        <v>0</v>
      </c>
      <c r="K82" s="57"/>
    </row>
    <row r="83" spans="1:11" hidden="1" x14ac:dyDescent="0.2">
      <c r="A83" s="57"/>
      <c r="B83" s="58"/>
      <c r="C83" s="62"/>
      <c r="D83" s="59"/>
      <c r="E83" s="60"/>
      <c r="F83" s="61"/>
      <c r="G83" s="61"/>
      <c r="H83" s="61"/>
      <c r="I83" s="61"/>
      <c r="J83" s="38">
        <f t="shared" si="0"/>
        <v>0</v>
      </c>
      <c r="K83" s="57"/>
    </row>
    <row r="84" spans="1:11" hidden="1" x14ac:dyDescent="0.2">
      <c r="A84" s="57"/>
      <c r="B84" s="58"/>
      <c r="C84" s="62"/>
      <c r="D84" s="59"/>
      <c r="E84" s="60"/>
      <c r="F84" s="61"/>
      <c r="G84" s="61"/>
      <c r="H84" s="61"/>
      <c r="I84" s="61"/>
      <c r="J84" s="38">
        <f t="shared" si="0"/>
        <v>0</v>
      </c>
      <c r="K84" s="57"/>
    </row>
    <row r="85" spans="1:11" hidden="1" x14ac:dyDescent="0.2">
      <c r="A85" s="57"/>
      <c r="B85" s="58"/>
      <c r="C85" s="62"/>
      <c r="D85" s="59"/>
      <c r="E85" s="60"/>
      <c r="F85" s="61"/>
      <c r="G85" s="61"/>
      <c r="H85" s="61"/>
      <c r="I85" s="61"/>
      <c r="J85" s="38">
        <f t="shared" si="0"/>
        <v>0</v>
      </c>
      <c r="K85" s="57"/>
    </row>
    <row r="86" spans="1:11" hidden="1" x14ac:dyDescent="0.2">
      <c r="A86" s="57"/>
      <c r="B86" s="58"/>
      <c r="C86" s="62"/>
      <c r="D86" s="59"/>
      <c r="E86" s="60"/>
      <c r="F86" s="61"/>
      <c r="G86" s="61"/>
      <c r="H86" s="61"/>
      <c r="I86" s="61"/>
      <c r="J86" s="38">
        <f t="shared" si="0"/>
        <v>0</v>
      </c>
      <c r="K86" s="57"/>
    </row>
    <row r="87" spans="1:11" hidden="1" x14ac:dyDescent="0.2">
      <c r="A87" s="57"/>
      <c r="B87" s="58"/>
      <c r="C87" s="62"/>
      <c r="D87" s="59"/>
      <c r="E87" s="60"/>
      <c r="F87" s="61"/>
      <c r="G87" s="61"/>
      <c r="H87" s="61"/>
      <c r="I87" s="61"/>
      <c r="J87" s="38">
        <f t="shared" si="0"/>
        <v>0</v>
      </c>
      <c r="K87" s="57"/>
    </row>
    <row r="88" spans="1:11" hidden="1" x14ac:dyDescent="0.2">
      <c r="A88" s="57"/>
      <c r="B88" s="58"/>
      <c r="C88" s="62"/>
      <c r="D88" s="59"/>
      <c r="E88" s="60"/>
      <c r="F88" s="61"/>
      <c r="G88" s="61"/>
      <c r="H88" s="61"/>
      <c r="I88" s="61"/>
      <c r="J88" s="38">
        <f t="shared" si="0"/>
        <v>0</v>
      </c>
      <c r="K88" s="57"/>
    </row>
    <row r="89" spans="1:11" hidden="1" x14ac:dyDescent="0.2">
      <c r="A89" s="57"/>
      <c r="B89" s="58"/>
      <c r="C89" s="62"/>
      <c r="D89" s="59"/>
      <c r="E89" s="60"/>
      <c r="F89" s="61"/>
      <c r="G89" s="61"/>
      <c r="H89" s="61"/>
      <c r="I89" s="61"/>
      <c r="J89" s="38">
        <f t="shared" si="0"/>
        <v>0</v>
      </c>
      <c r="K89" s="57"/>
    </row>
    <row r="90" spans="1:11" hidden="1" x14ac:dyDescent="0.2">
      <c r="A90" s="57"/>
      <c r="B90" s="58"/>
      <c r="C90" s="62"/>
      <c r="D90" s="59"/>
      <c r="E90" s="60"/>
      <c r="F90" s="61"/>
      <c r="G90" s="61"/>
      <c r="H90" s="61"/>
      <c r="I90" s="61"/>
      <c r="J90" s="38">
        <f t="shared" si="0"/>
        <v>0</v>
      </c>
      <c r="K90" s="57"/>
    </row>
    <row r="91" spans="1:11" s="46" customFormat="1" hidden="1" x14ac:dyDescent="0.2">
      <c r="A91" s="57"/>
      <c r="B91" s="58"/>
      <c r="C91" s="62"/>
      <c r="D91" s="59"/>
      <c r="E91" s="60"/>
      <c r="F91" s="61"/>
      <c r="G91" s="61"/>
      <c r="H91" s="61"/>
      <c r="I91" s="61"/>
      <c r="J91" s="38">
        <f t="shared" si="0"/>
        <v>0</v>
      </c>
      <c r="K91" s="57"/>
    </row>
    <row r="92" spans="1:11" s="46" customFormat="1" hidden="1" x14ac:dyDescent="0.2">
      <c r="A92" s="57"/>
      <c r="B92" s="58"/>
      <c r="C92" s="62"/>
      <c r="D92" s="59"/>
      <c r="E92" s="60"/>
      <c r="F92" s="61"/>
      <c r="G92" s="61"/>
      <c r="H92" s="61"/>
      <c r="I92" s="61"/>
      <c r="J92" s="38">
        <f>SUM(F92:I92)</f>
        <v>0</v>
      </c>
      <c r="K92" s="57"/>
    </row>
    <row r="93" spans="1:11" s="46" customFormat="1" hidden="1" x14ac:dyDescent="0.2">
      <c r="A93" s="57"/>
      <c r="B93" s="58"/>
      <c r="C93" s="62"/>
      <c r="D93" s="59"/>
      <c r="E93" s="60"/>
      <c r="F93" s="61"/>
      <c r="G93" s="61"/>
      <c r="H93" s="61"/>
      <c r="I93" s="61"/>
      <c r="J93" s="38">
        <f>SUM(F93:I93)</f>
        <v>0</v>
      </c>
      <c r="K93" s="57"/>
    </row>
    <row r="94" spans="1:11" hidden="1" x14ac:dyDescent="0.2">
      <c r="A94" s="57"/>
      <c r="B94" s="58"/>
      <c r="C94" s="62"/>
      <c r="D94" s="59"/>
      <c r="E94" s="60"/>
      <c r="F94" s="61"/>
      <c r="G94" s="61"/>
      <c r="H94" s="61"/>
      <c r="I94" s="61"/>
      <c r="J94" s="38">
        <f t="shared" si="0"/>
        <v>0</v>
      </c>
      <c r="K94" s="57"/>
    </row>
    <row r="95" spans="1:11" hidden="1" x14ac:dyDescent="0.2">
      <c r="A95" s="57"/>
      <c r="B95" s="58"/>
      <c r="C95" s="62"/>
      <c r="D95" s="59"/>
      <c r="E95" s="60"/>
      <c r="F95" s="61"/>
      <c r="G95" s="61"/>
      <c r="H95" s="61"/>
      <c r="I95" s="61"/>
      <c r="J95" s="38">
        <f t="shared" si="0"/>
        <v>0</v>
      </c>
      <c r="K95" s="57"/>
    </row>
    <row r="96" spans="1:11" hidden="1" x14ac:dyDescent="0.2">
      <c r="A96" s="57"/>
      <c r="B96" s="58"/>
      <c r="C96" s="62"/>
      <c r="D96" s="59"/>
      <c r="E96" s="60"/>
      <c r="F96" s="61"/>
      <c r="G96" s="61"/>
      <c r="H96" s="61"/>
      <c r="I96" s="61"/>
      <c r="J96" s="38">
        <f t="shared" si="0"/>
        <v>0</v>
      </c>
      <c r="K96" s="57"/>
    </row>
    <row r="97" spans="1:11" hidden="1" x14ac:dyDescent="0.2">
      <c r="A97" s="57"/>
      <c r="B97" s="58"/>
      <c r="C97" s="62"/>
      <c r="D97" s="59"/>
      <c r="E97" s="60"/>
      <c r="F97" s="61"/>
      <c r="G97" s="61"/>
      <c r="H97" s="61"/>
      <c r="I97" s="61"/>
      <c r="J97" s="38">
        <f t="shared" si="0"/>
        <v>0</v>
      </c>
      <c r="K97" s="57"/>
    </row>
    <row r="98" spans="1:11" hidden="1" x14ac:dyDescent="0.2">
      <c r="A98" s="57"/>
      <c r="B98" s="58"/>
      <c r="C98" s="62"/>
      <c r="D98" s="59"/>
      <c r="E98" s="60"/>
      <c r="F98" s="61"/>
      <c r="G98" s="61"/>
      <c r="H98" s="61"/>
      <c r="I98" s="61"/>
      <c r="J98" s="38">
        <f t="shared" si="0"/>
        <v>0</v>
      </c>
      <c r="K98" s="57"/>
    </row>
    <row r="99" spans="1:11" hidden="1" x14ac:dyDescent="0.2">
      <c r="A99" s="57"/>
      <c r="B99" s="58"/>
      <c r="C99" s="62"/>
      <c r="D99" s="59"/>
      <c r="E99" s="60"/>
      <c r="F99" s="61"/>
      <c r="G99" s="61"/>
      <c r="H99" s="61"/>
      <c r="I99" s="61"/>
      <c r="J99" s="38">
        <f t="shared" ref="J99:J135" si="2">SUM(F99:I99)</f>
        <v>0</v>
      </c>
      <c r="K99" s="57"/>
    </row>
    <row r="100" spans="1:11" hidden="1" x14ac:dyDescent="0.2">
      <c r="A100" s="57"/>
      <c r="B100" s="58"/>
      <c r="C100" s="62"/>
      <c r="D100" s="59"/>
      <c r="E100" s="60"/>
      <c r="F100" s="61"/>
      <c r="G100" s="61"/>
      <c r="H100" s="61"/>
      <c r="I100" s="61"/>
      <c r="J100" s="38">
        <f t="shared" si="2"/>
        <v>0</v>
      </c>
      <c r="K100" s="57"/>
    </row>
    <row r="101" spans="1:11" hidden="1" x14ac:dyDescent="0.2">
      <c r="A101" s="47"/>
      <c r="B101" s="58"/>
      <c r="C101" s="62"/>
      <c r="D101" s="59"/>
      <c r="E101" s="60"/>
      <c r="F101" s="61"/>
      <c r="G101" s="61"/>
      <c r="H101" s="61"/>
      <c r="I101" s="61"/>
      <c r="J101" s="38">
        <f t="shared" si="2"/>
        <v>0</v>
      </c>
      <c r="K101" s="57"/>
    </row>
    <row r="102" spans="1:11" hidden="1" x14ac:dyDescent="0.2">
      <c r="A102" s="57"/>
      <c r="B102" s="58"/>
      <c r="C102" s="62"/>
      <c r="D102" s="59"/>
      <c r="E102" s="60"/>
      <c r="F102" s="61"/>
      <c r="G102" s="61"/>
      <c r="H102" s="61"/>
      <c r="I102" s="61"/>
      <c r="J102" s="38">
        <f t="shared" si="2"/>
        <v>0</v>
      </c>
      <c r="K102" s="57"/>
    </row>
    <row r="103" spans="1:11" hidden="1" x14ac:dyDescent="0.2">
      <c r="A103" s="57"/>
      <c r="B103" s="58"/>
      <c r="C103" s="62"/>
      <c r="D103" s="59"/>
      <c r="E103" s="60"/>
      <c r="F103" s="61"/>
      <c r="G103" s="61"/>
      <c r="H103" s="61"/>
      <c r="I103" s="61"/>
      <c r="J103" s="38">
        <f t="shared" si="2"/>
        <v>0</v>
      </c>
      <c r="K103" s="57"/>
    </row>
    <row r="104" spans="1:11" hidden="1" x14ac:dyDescent="0.2">
      <c r="A104" s="57"/>
      <c r="B104" s="58"/>
      <c r="C104" s="62"/>
      <c r="D104" s="59"/>
      <c r="E104" s="60"/>
      <c r="F104" s="61"/>
      <c r="G104" s="61"/>
      <c r="H104" s="61"/>
      <c r="I104" s="61"/>
      <c r="J104" s="38">
        <f t="shared" si="2"/>
        <v>0</v>
      </c>
      <c r="K104" s="57"/>
    </row>
    <row r="105" spans="1:11" hidden="1" x14ac:dyDescent="0.2">
      <c r="A105" s="57"/>
      <c r="B105" s="58"/>
      <c r="C105" s="62"/>
      <c r="D105" s="59"/>
      <c r="E105" s="60"/>
      <c r="F105" s="61"/>
      <c r="G105" s="61"/>
      <c r="H105" s="61"/>
      <c r="I105" s="61"/>
      <c r="J105" s="38">
        <f t="shared" si="2"/>
        <v>0</v>
      </c>
      <c r="K105" s="57"/>
    </row>
    <row r="106" spans="1:11" hidden="1" x14ac:dyDescent="0.2">
      <c r="A106" s="57"/>
      <c r="B106" s="58"/>
      <c r="C106" s="62"/>
      <c r="D106" s="56"/>
      <c r="E106" s="60"/>
      <c r="F106" s="61"/>
      <c r="G106" s="61"/>
      <c r="H106" s="61"/>
      <c r="I106" s="61"/>
      <c r="J106" s="38">
        <f t="shared" si="2"/>
        <v>0</v>
      </c>
      <c r="K106" s="57"/>
    </row>
    <row r="107" spans="1:11" hidden="1" x14ac:dyDescent="0.2">
      <c r="A107" s="57"/>
      <c r="B107" s="58"/>
      <c r="C107" s="62"/>
      <c r="D107" s="59"/>
      <c r="E107" s="60"/>
      <c r="F107" s="61"/>
      <c r="G107" s="61"/>
      <c r="H107" s="61"/>
      <c r="I107" s="61"/>
      <c r="J107" s="38">
        <f t="shared" si="2"/>
        <v>0</v>
      </c>
      <c r="K107" s="57"/>
    </row>
    <row r="108" spans="1:11" hidden="1" x14ac:dyDescent="0.2">
      <c r="A108" s="57"/>
      <c r="B108" s="58"/>
      <c r="C108" s="62"/>
      <c r="D108" s="59"/>
      <c r="E108" s="60"/>
      <c r="F108" s="61"/>
      <c r="G108" s="61"/>
      <c r="H108" s="61"/>
      <c r="I108" s="61"/>
      <c r="J108" s="38">
        <f t="shared" si="2"/>
        <v>0</v>
      </c>
      <c r="K108" s="57"/>
    </row>
    <row r="109" spans="1:11" hidden="1" x14ac:dyDescent="0.2">
      <c r="A109" s="57"/>
      <c r="B109" s="58"/>
      <c r="C109" s="62"/>
      <c r="D109" s="59"/>
      <c r="E109" s="60"/>
      <c r="F109" s="61"/>
      <c r="G109" s="61"/>
      <c r="H109" s="61"/>
      <c r="I109" s="61"/>
      <c r="J109" s="38">
        <f t="shared" si="2"/>
        <v>0</v>
      </c>
      <c r="K109" s="57"/>
    </row>
    <row r="110" spans="1:11" hidden="1" x14ac:dyDescent="0.2">
      <c r="A110" s="57"/>
      <c r="B110" s="58"/>
      <c r="C110" s="62"/>
      <c r="D110" s="59"/>
      <c r="E110" s="60"/>
      <c r="F110" s="61"/>
      <c r="G110" s="61"/>
      <c r="H110" s="61"/>
      <c r="I110" s="61"/>
      <c r="J110" s="38">
        <f t="shared" si="2"/>
        <v>0</v>
      </c>
      <c r="K110" s="57"/>
    </row>
    <row r="111" spans="1:11" hidden="1" x14ac:dyDescent="0.2">
      <c r="A111" s="57"/>
      <c r="B111" s="58"/>
      <c r="C111" s="62"/>
      <c r="D111" s="59"/>
      <c r="E111" s="60"/>
      <c r="F111" s="61"/>
      <c r="G111" s="61"/>
      <c r="H111" s="61"/>
      <c r="I111" s="61"/>
      <c r="J111" s="38">
        <f t="shared" si="2"/>
        <v>0</v>
      </c>
      <c r="K111" s="57"/>
    </row>
    <row r="112" spans="1:11" hidden="1" x14ac:dyDescent="0.2">
      <c r="A112" s="57"/>
      <c r="B112" s="58"/>
      <c r="C112" s="62"/>
      <c r="D112" s="59"/>
      <c r="E112" s="60"/>
      <c r="F112" s="61"/>
      <c r="G112" s="61"/>
      <c r="H112" s="61"/>
      <c r="I112" s="61"/>
      <c r="J112" s="38">
        <f t="shared" si="2"/>
        <v>0</v>
      </c>
      <c r="K112" s="57"/>
    </row>
    <row r="113" spans="1:11" hidden="1" x14ac:dyDescent="0.2">
      <c r="A113" s="57"/>
      <c r="B113" s="58"/>
      <c r="C113" s="62"/>
      <c r="D113" s="59"/>
      <c r="E113" s="60"/>
      <c r="F113" s="61"/>
      <c r="G113" s="61"/>
      <c r="H113" s="61"/>
      <c r="I113" s="61"/>
      <c r="J113" s="38">
        <f t="shared" si="2"/>
        <v>0</v>
      </c>
      <c r="K113" s="57"/>
    </row>
    <row r="114" spans="1:11" hidden="1" x14ac:dyDescent="0.2">
      <c r="A114" s="57"/>
      <c r="B114" s="58"/>
      <c r="C114" s="62"/>
      <c r="D114" s="59"/>
      <c r="E114" s="60"/>
      <c r="F114" s="61"/>
      <c r="G114" s="61"/>
      <c r="H114" s="61"/>
      <c r="I114" s="61"/>
      <c r="J114" s="38">
        <f t="shared" si="2"/>
        <v>0</v>
      </c>
      <c r="K114" s="57"/>
    </row>
    <row r="115" spans="1:11" hidden="1" x14ac:dyDescent="0.2">
      <c r="A115" s="57"/>
      <c r="B115" s="58"/>
      <c r="C115" s="62"/>
      <c r="D115" s="59"/>
      <c r="E115" s="60"/>
      <c r="F115" s="61"/>
      <c r="G115" s="61"/>
      <c r="H115" s="61"/>
      <c r="I115" s="61"/>
      <c r="J115" s="38">
        <f t="shared" si="2"/>
        <v>0</v>
      </c>
      <c r="K115" s="57"/>
    </row>
    <row r="116" spans="1:11" hidden="1" x14ac:dyDescent="0.2">
      <c r="A116" s="57"/>
      <c r="B116" s="58"/>
      <c r="C116" s="62"/>
      <c r="D116" s="59"/>
      <c r="E116" s="60"/>
      <c r="F116" s="61"/>
      <c r="G116" s="61"/>
      <c r="H116" s="61"/>
      <c r="I116" s="61"/>
      <c r="J116" s="38">
        <f t="shared" si="2"/>
        <v>0</v>
      </c>
      <c r="K116" s="57"/>
    </row>
    <row r="117" spans="1:11" hidden="1" x14ac:dyDescent="0.2">
      <c r="A117" s="57"/>
      <c r="B117" s="58"/>
      <c r="C117" s="62"/>
      <c r="D117" s="59"/>
      <c r="E117" s="60"/>
      <c r="F117" s="61"/>
      <c r="G117" s="61"/>
      <c r="H117" s="61"/>
      <c r="I117" s="61"/>
      <c r="J117" s="38">
        <f t="shared" si="2"/>
        <v>0</v>
      </c>
      <c r="K117" s="57"/>
    </row>
    <row r="118" spans="1:11" s="46" customFormat="1" hidden="1" x14ac:dyDescent="0.2">
      <c r="A118" s="57"/>
      <c r="B118" s="58"/>
      <c r="C118" s="62"/>
      <c r="D118" s="59"/>
      <c r="E118" s="60"/>
      <c r="F118" s="61"/>
      <c r="G118" s="61"/>
      <c r="H118" s="61"/>
      <c r="I118" s="61"/>
      <c r="J118" s="38">
        <f t="shared" si="2"/>
        <v>0</v>
      </c>
      <c r="K118" s="57"/>
    </row>
    <row r="119" spans="1:11" s="46" customFormat="1" hidden="1" x14ac:dyDescent="0.2">
      <c r="A119" s="57"/>
      <c r="B119" s="58"/>
      <c r="C119" s="62"/>
      <c r="D119" s="59"/>
      <c r="E119" s="60"/>
      <c r="F119" s="61"/>
      <c r="G119" s="61"/>
      <c r="H119" s="61"/>
      <c r="I119" s="61"/>
      <c r="J119" s="38">
        <f>SUM(F119:I119)</f>
        <v>0</v>
      </c>
      <c r="K119" s="57"/>
    </row>
    <row r="120" spans="1:11" s="46" customFormat="1" hidden="1" x14ac:dyDescent="0.2">
      <c r="A120" s="57"/>
      <c r="B120" s="58"/>
      <c r="C120" s="62"/>
      <c r="D120" s="59"/>
      <c r="E120" s="60"/>
      <c r="F120" s="61"/>
      <c r="G120" s="61"/>
      <c r="H120" s="61"/>
      <c r="I120" s="61"/>
      <c r="J120" s="38">
        <f>SUM(F120:I120)</f>
        <v>0</v>
      </c>
      <c r="K120" s="57"/>
    </row>
    <row r="121" spans="1:11" hidden="1" x14ac:dyDescent="0.2">
      <c r="A121" s="57"/>
      <c r="B121" s="58"/>
      <c r="C121" s="62"/>
      <c r="D121" s="59"/>
      <c r="E121" s="60"/>
      <c r="F121" s="61"/>
      <c r="G121" s="61"/>
      <c r="H121" s="61"/>
      <c r="I121" s="61"/>
      <c r="J121" s="38">
        <f t="shared" si="2"/>
        <v>0</v>
      </c>
      <c r="K121" s="57"/>
    </row>
    <row r="122" spans="1:11" hidden="1" x14ac:dyDescent="0.2">
      <c r="A122" s="57"/>
      <c r="B122" s="58"/>
      <c r="C122" s="62"/>
      <c r="D122" s="59"/>
      <c r="E122" s="60"/>
      <c r="F122" s="61"/>
      <c r="G122" s="61"/>
      <c r="H122" s="61"/>
      <c r="I122" s="61"/>
      <c r="J122" s="38">
        <f t="shared" si="2"/>
        <v>0</v>
      </c>
      <c r="K122" s="57"/>
    </row>
    <row r="123" spans="1:11" hidden="1" x14ac:dyDescent="0.2">
      <c r="A123" s="57"/>
      <c r="B123" s="58"/>
      <c r="C123" s="62"/>
      <c r="D123" s="59"/>
      <c r="E123" s="60"/>
      <c r="F123" s="61"/>
      <c r="G123" s="61"/>
      <c r="H123" s="61"/>
      <c r="I123" s="61"/>
      <c r="J123" s="38">
        <f t="shared" si="2"/>
        <v>0</v>
      </c>
      <c r="K123" s="57"/>
    </row>
    <row r="124" spans="1:11" hidden="1" x14ac:dyDescent="0.2">
      <c r="A124" s="57"/>
      <c r="B124" s="58"/>
      <c r="C124" s="62"/>
      <c r="D124" s="59"/>
      <c r="E124" s="60"/>
      <c r="F124" s="61"/>
      <c r="G124" s="61"/>
      <c r="H124" s="61"/>
      <c r="I124" s="61"/>
      <c r="J124" s="38">
        <f t="shared" si="2"/>
        <v>0</v>
      </c>
      <c r="K124" s="57"/>
    </row>
    <row r="125" spans="1:11" hidden="1" x14ac:dyDescent="0.2">
      <c r="A125" s="57"/>
      <c r="B125" s="58"/>
      <c r="C125" s="62"/>
      <c r="D125" s="59"/>
      <c r="E125" s="60"/>
      <c r="F125" s="61"/>
      <c r="G125" s="61"/>
      <c r="H125" s="61"/>
      <c r="I125" s="61"/>
      <c r="J125" s="38">
        <f t="shared" si="2"/>
        <v>0</v>
      </c>
      <c r="K125" s="57"/>
    </row>
    <row r="126" spans="1:11" hidden="1" x14ac:dyDescent="0.2">
      <c r="A126" s="57"/>
      <c r="B126" s="58"/>
      <c r="C126" s="62"/>
      <c r="D126" s="59"/>
      <c r="E126" s="60"/>
      <c r="F126" s="61"/>
      <c r="G126" s="61"/>
      <c r="H126" s="61"/>
      <c r="I126" s="61"/>
      <c r="J126" s="38">
        <f t="shared" si="2"/>
        <v>0</v>
      </c>
      <c r="K126" s="57"/>
    </row>
    <row r="127" spans="1:11" hidden="1" x14ac:dyDescent="0.2">
      <c r="A127" s="57"/>
      <c r="B127" s="58"/>
      <c r="C127" s="62"/>
      <c r="D127" s="59"/>
      <c r="E127" s="60"/>
      <c r="F127" s="61"/>
      <c r="G127" s="61"/>
      <c r="H127" s="61"/>
      <c r="I127" s="61"/>
      <c r="J127" s="38">
        <f t="shared" si="2"/>
        <v>0</v>
      </c>
      <c r="K127" s="57"/>
    </row>
    <row r="128" spans="1:11" hidden="1" x14ac:dyDescent="0.2">
      <c r="A128" s="33"/>
      <c r="B128" s="58"/>
      <c r="C128" s="62"/>
      <c r="D128" s="59"/>
      <c r="E128" s="60"/>
      <c r="F128" s="61"/>
      <c r="G128" s="61"/>
      <c r="H128" s="61"/>
      <c r="I128" s="61"/>
      <c r="J128" s="38">
        <f t="shared" si="2"/>
        <v>0</v>
      </c>
      <c r="K128" s="57"/>
    </row>
    <row r="129" spans="1:11" hidden="1" x14ac:dyDescent="0.2">
      <c r="A129" s="33"/>
      <c r="B129" s="58"/>
      <c r="C129" s="62"/>
      <c r="D129" s="59"/>
      <c r="E129" s="60"/>
      <c r="F129" s="61"/>
      <c r="G129" s="61"/>
      <c r="H129" s="61"/>
      <c r="I129" s="61"/>
      <c r="J129" s="38">
        <f t="shared" si="2"/>
        <v>0</v>
      </c>
      <c r="K129" s="57"/>
    </row>
    <row r="130" spans="1:11" hidden="1" x14ac:dyDescent="0.2">
      <c r="A130" s="33"/>
      <c r="B130" s="58"/>
      <c r="C130" s="62"/>
      <c r="D130" s="59"/>
      <c r="E130" s="60"/>
      <c r="F130" s="61"/>
      <c r="G130" s="61"/>
      <c r="H130" s="61"/>
      <c r="I130" s="61"/>
      <c r="J130" s="38">
        <f t="shared" si="2"/>
        <v>0</v>
      </c>
      <c r="K130" s="57"/>
    </row>
    <row r="131" spans="1:11" hidden="1" x14ac:dyDescent="0.2">
      <c r="A131" s="33"/>
      <c r="B131" s="58"/>
      <c r="C131" s="62"/>
      <c r="D131" s="59"/>
      <c r="E131" s="60"/>
      <c r="F131" s="61"/>
      <c r="G131" s="61"/>
      <c r="H131" s="61"/>
      <c r="I131" s="61"/>
      <c r="J131" s="38">
        <f t="shared" si="2"/>
        <v>0</v>
      </c>
      <c r="K131" s="57"/>
    </row>
    <row r="132" spans="1:11" hidden="1" x14ac:dyDescent="0.2">
      <c r="A132" s="33"/>
      <c r="B132" s="58"/>
      <c r="C132" s="62"/>
      <c r="D132" s="59"/>
      <c r="E132" s="60"/>
      <c r="F132" s="61"/>
      <c r="G132" s="61"/>
      <c r="H132" s="61"/>
      <c r="I132" s="61"/>
      <c r="J132" s="38">
        <f t="shared" si="2"/>
        <v>0</v>
      </c>
      <c r="K132" s="57"/>
    </row>
    <row r="133" spans="1:11" hidden="1" x14ac:dyDescent="0.2">
      <c r="A133" s="57"/>
      <c r="B133" s="58"/>
      <c r="C133" s="62"/>
      <c r="D133" s="59"/>
      <c r="E133" s="60"/>
      <c r="F133" s="61"/>
      <c r="G133" s="61"/>
      <c r="H133" s="61"/>
      <c r="I133" s="61"/>
      <c r="J133" s="38">
        <f t="shared" si="2"/>
        <v>0</v>
      </c>
      <c r="K133" s="57"/>
    </row>
    <row r="134" spans="1:11" hidden="1" x14ac:dyDescent="0.2">
      <c r="A134" s="57"/>
      <c r="B134" s="58"/>
      <c r="C134" s="62"/>
      <c r="D134" s="59"/>
      <c r="E134" s="60"/>
      <c r="F134" s="61"/>
      <c r="G134" s="61"/>
      <c r="H134" s="61"/>
      <c r="I134" s="61"/>
      <c r="J134" s="38">
        <f t="shared" si="2"/>
        <v>0</v>
      </c>
      <c r="K134" s="57"/>
    </row>
    <row r="135" spans="1:11" hidden="1" x14ac:dyDescent="0.2">
      <c r="A135" s="57"/>
      <c r="B135" s="58"/>
      <c r="C135" s="62"/>
      <c r="D135" s="59"/>
      <c r="E135" s="60"/>
      <c r="F135" s="61"/>
      <c r="G135" s="61"/>
      <c r="H135" s="61"/>
      <c r="I135" s="61"/>
      <c r="J135" s="38">
        <f t="shared" si="2"/>
        <v>0</v>
      </c>
      <c r="K135" s="57"/>
    </row>
    <row r="136" spans="1:11" x14ac:dyDescent="0.2">
      <c r="A136" s="57"/>
      <c r="B136" s="58"/>
      <c r="C136" s="62"/>
      <c r="F136" s="39"/>
      <c r="G136" s="39"/>
      <c r="H136" s="39"/>
      <c r="I136" s="61"/>
      <c r="J136" s="61"/>
    </row>
    <row r="137" spans="1:11" ht="13.5" thickBot="1" x14ac:dyDescent="0.25">
      <c r="A137" s="34" t="s">
        <v>15</v>
      </c>
      <c r="E137" s="41">
        <f>SUM(E7:E135)</f>
        <v>6014194</v>
      </c>
      <c r="F137" s="40">
        <f>SUM(F7:F135)</f>
        <v>-120896579.48</v>
      </c>
      <c r="G137" s="40">
        <f>SUM(G7:G135)</f>
        <v>65456.25</v>
      </c>
      <c r="H137" s="40">
        <f>SUM(H7:H135)</f>
        <v>123758674.83</v>
      </c>
      <c r="I137" s="40">
        <f>SUM(I7:I135)</f>
        <v>-2985657.39</v>
      </c>
      <c r="J137" s="40">
        <f>SUM(J7:J136)</f>
        <v>-58105.790000002446</v>
      </c>
    </row>
    <row r="138" spans="1:11" ht="13.5" thickTop="1" x14ac:dyDescent="0.2"/>
    <row r="139" spans="1:11" x14ac:dyDescent="0.2">
      <c r="H139" s="37">
        <v>42400</v>
      </c>
      <c r="I139" s="32" t="s">
        <v>16</v>
      </c>
      <c r="J139" s="38">
        <v>-58735.32</v>
      </c>
    </row>
    <row r="140" spans="1:11" x14ac:dyDescent="0.2">
      <c r="H140" s="32"/>
      <c r="I140" s="32" t="s">
        <v>17</v>
      </c>
      <c r="J140" s="38">
        <f>+J139-J137</f>
        <v>-629.52999999755411</v>
      </c>
    </row>
    <row r="145" spans="1:11" x14ac:dyDescent="0.2">
      <c r="A145" s="42"/>
      <c r="B145" s="42"/>
      <c r="C145" s="42"/>
      <c r="D145" s="43"/>
      <c r="E145" s="44"/>
      <c r="F145" s="45"/>
      <c r="G145" s="45"/>
      <c r="H145" s="42"/>
      <c r="I145" s="42"/>
      <c r="J145" s="42"/>
      <c r="K145" s="42"/>
    </row>
    <row r="146" spans="1:11" x14ac:dyDescent="0.2">
      <c r="A146" t="s">
        <v>42</v>
      </c>
      <c r="E146" t="s">
        <v>44</v>
      </c>
      <c r="H146" t="s">
        <v>43</v>
      </c>
      <c r="K146" t="s">
        <v>44</v>
      </c>
    </row>
  </sheetData>
  <autoFilter ref="A6:K137">
    <filterColumn colId="9">
      <filters blank="1">
        <filter val="(58,105.79)"/>
        <filter val="(59,474.25)"/>
        <filter val="(801,100.66)"/>
        <filter val="1,368.46"/>
        <filter val="801,100.66"/>
      </filters>
    </filterColumn>
  </autoFilter>
  <printOptions gridLines="1"/>
  <pageMargins left="0.5" right="0.5" top="0.5" bottom="0.5" header="0" footer="0"/>
  <pageSetup scale="73" fitToHeight="2" orientation="landscape" r:id="rId1"/>
  <headerFooter alignWithMargins="0">
    <oddFooter>&amp;R&amp;8&amp;Z&amp;F -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602"/>
  <sheetViews>
    <sheetView tabSelected="1" workbookViewId="0">
      <selection activeCell="B34" sqref="B34"/>
    </sheetView>
  </sheetViews>
  <sheetFormatPr defaultColWidth="9.140625" defaultRowHeight="12.75" x14ac:dyDescent="0.2"/>
  <cols>
    <col min="1" max="54" width="9.140625" style="46"/>
    <col min="55" max="16384" width="9.140625" style="65"/>
  </cols>
  <sheetData>
    <row r="1" spans="1:10" s="46" customFormat="1" x14ac:dyDescent="0.2"/>
    <row r="2" spans="1:10" s="46" customFormat="1" x14ac:dyDescent="0.2"/>
    <row r="3" spans="1:10" s="46" customFormat="1" ht="20.25" x14ac:dyDescent="0.2">
      <c r="A3" s="112" t="s">
        <v>189</v>
      </c>
      <c r="B3" s="112"/>
      <c r="C3" s="112"/>
      <c r="D3" s="112"/>
      <c r="E3" s="112"/>
      <c r="F3" s="112"/>
      <c r="G3" s="112"/>
      <c r="H3" s="112"/>
      <c r="I3" s="112"/>
      <c r="J3" s="112"/>
    </row>
    <row r="4" spans="1:10" s="46" customFormat="1" ht="20.25" x14ac:dyDescent="0.2">
      <c r="A4" s="111" t="s">
        <v>211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s="46" customFormat="1" x14ac:dyDescent="0.2"/>
    <row r="6" spans="1:10" s="46" customFormat="1" x14ac:dyDescent="0.2"/>
    <row r="7" spans="1:10" s="46" customFormat="1" x14ac:dyDescent="0.2"/>
    <row r="8" spans="1:10" s="46" customFormat="1" x14ac:dyDescent="0.2"/>
    <row r="9" spans="1:10" s="46" customFormat="1" x14ac:dyDescent="0.2"/>
    <row r="10" spans="1:10" s="46" customFormat="1" ht="25.5" x14ac:dyDescent="0.35">
      <c r="A10" s="113" t="s">
        <v>188</v>
      </c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s="46" customFormat="1" x14ac:dyDescent="0.2"/>
    <row r="12" spans="1:10" s="46" customFormat="1" x14ac:dyDescent="0.2"/>
    <row r="13" spans="1:10" s="46" customFormat="1" x14ac:dyDescent="0.2"/>
    <row r="14" spans="1:10" s="46" customFormat="1" x14ac:dyDescent="0.2"/>
    <row r="15" spans="1:10" s="46" customFormat="1" x14ac:dyDescent="0.2"/>
    <row r="16" spans="1:10" s="46" customFormat="1" x14ac:dyDescent="0.2"/>
    <row r="17" s="46" customFormat="1" x14ac:dyDescent="0.2"/>
    <row r="18" s="46" customFormat="1" x14ac:dyDescent="0.2"/>
    <row r="19" s="46" customFormat="1" x14ac:dyDescent="0.2"/>
    <row r="20" s="46" customFormat="1" x14ac:dyDescent="0.2"/>
    <row r="21" s="46" customFormat="1" x14ac:dyDescent="0.2"/>
    <row r="22" s="46" customFormat="1" x14ac:dyDescent="0.2"/>
    <row r="23" s="46" customFormat="1" x14ac:dyDescent="0.2"/>
    <row r="24" s="46" customFormat="1" x14ac:dyDescent="0.2"/>
    <row r="25" s="46" customFormat="1" x14ac:dyDescent="0.2"/>
    <row r="26" s="46" customFormat="1" x14ac:dyDescent="0.2"/>
    <row r="27" s="46" customFormat="1" x14ac:dyDescent="0.2"/>
    <row r="28" s="46" customFormat="1" x14ac:dyDescent="0.2"/>
    <row r="29" s="46" customFormat="1" x14ac:dyDescent="0.2"/>
    <row r="30" s="46" customFormat="1" x14ac:dyDescent="0.2"/>
    <row r="31" s="46" customFormat="1" x14ac:dyDescent="0.2"/>
    <row r="32" s="46" customFormat="1" x14ac:dyDescent="0.2"/>
    <row r="33" s="46" customFormat="1" x14ac:dyDescent="0.2"/>
    <row r="34" s="46" customFormat="1" x14ac:dyDescent="0.2"/>
    <row r="35" s="46" customFormat="1" x14ac:dyDescent="0.2"/>
    <row r="36" s="46" customFormat="1" x14ac:dyDescent="0.2"/>
    <row r="37" s="46" customFormat="1" x14ac:dyDescent="0.2"/>
    <row r="38" s="46" customFormat="1" x14ac:dyDescent="0.2"/>
    <row r="39" s="46" customFormat="1" x14ac:dyDescent="0.2"/>
    <row r="40" s="46" customFormat="1" x14ac:dyDescent="0.2"/>
    <row r="41" s="46" customFormat="1" x14ac:dyDescent="0.2"/>
    <row r="42" s="46" customFormat="1" x14ac:dyDescent="0.2"/>
    <row r="43" s="46" customFormat="1" x14ac:dyDescent="0.2"/>
    <row r="44" s="46" customFormat="1" x14ac:dyDescent="0.2"/>
    <row r="45" s="46" customFormat="1" x14ac:dyDescent="0.2"/>
    <row r="46" s="46" customFormat="1" x14ac:dyDescent="0.2"/>
    <row r="47" s="46" customFormat="1" x14ac:dyDescent="0.2"/>
    <row r="48" s="46" customFormat="1" x14ac:dyDescent="0.2"/>
    <row r="49" s="46" customFormat="1" x14ac:dyDescent="0.2"/>
    <row r="50" s="46" customFormat="1" x14ac:dyDescent="0.2"/>
    <row r="51" s="46" customFormat="1" x14ac:dyDescent="0.2"/>
    <row r="52" s="46" customFormat="1" x14ac:dyDescent="0.2"/>
    <row r="53" s="46" customFormat="1" x14ac:dyDescent="0.2"/>
    <row r="54" s="46" customFormat="1" x14ac:dyDescent="0.2"/>
    <row r="55" s="46" customFormat="1" x14ac:dyDescent="0.2"/>
    <row r="56" s="46" customFormat="1" x14ac:dyDescent="0.2"/>
    <row r="57" s="46" customFormat="1" x14ac:dyDescent="0.2"/>
    <row r="58" s="46" customFormat="1" x14ac:dyDescent="0.2"/>
    <row r="59" s="46" customFormat="1" x14ac:dyDescent="0.2"/>
    <row r="60" s="46" customFormat="1" x14ac:dyDescent="0.2"/>
    <row r="61" s="46" customFormat="1" x14ac:dyDescent="0.2"/>
    <row r="62" s="46" customFormat="1" x14ac:dyDescent="0.2"/>
    <row r="63" s="46" customFormat="1" x14ac:dyDescent="0.2"/>
    <row r="64" s="46" customFormat="1" x14ac:dyDescent="0.2"/>
    <row r="65" s="46" customFormat="1" x14ac:dyDescent="0.2"/>
    <row r="66" s="46" customFormat="1" x14ac:dyDescent="0.2"/>
    <row r="67" s="46" customFormat="1" x14ac:dyDescent="0.2"/>
    <row r="68" s="46" customFormat="1" x14ac:dyDescent="0.2"/>
    <row r="69" s="46" customFormat="1" x14ac:dyDescent="0.2"/>
    <row r="70" s="46" customFormat="1" x14ac:dyDescent="0.2"/>
    <row r="71" s="46" customFormat="1" x14ac:dyDescent="0.2"/>
    <row r="72" s="46" customFormat="1" x14ac:dyDescent="0.2"/>
    <row r="73" s="46" customFormat="1" x14ac:dyDescent="0.2"/>
    <row r="74" s="46" customFormat="1" x14ac:dyDescent="0.2"/>
    <row r="75" s="46" customFormat="1" x14ac:dyDescent="0.2"/>
    <row r="76" s="46" customFormat="1" x14ac:dyDescent="0.2"/>
    <row r="77" s="46" customFormat="1" x14ac:dyDescent="0.2"/>
    <row r="78" s="46" customFormat="1" x14ac:dyDescent="0.2"/>
    <row r="79" s="46" customFormat="1" x14ac:dyDescent="0.2"/>
    <row r="80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  <row r="114" s="46" customFormat="1" x14ac:dyDescent="0.2"/>
    <row r="115" s="46" customFormat="1" x14ac:dyDescent="0.2"/>
    <row r="116" s="46" customFormat="1" x14ac:dyDescent="0.2"/>
    <row r="117" s="46" customFormat="1" x14ac:dyDescent="0.2"/>
    <row r="118" s="46" customFormat="1" x14ac:dyDescent="0.2"/>
    <row r="119" s="46" customFormat="1" x14ac:dyDescent="0.2"/>
    <row r="120" s="46" customFormat="1" x14ac:dyDescent="0.2"/>
    <row r="121" s="46" customFormat="1" x14ac:dyDescent="0.2"/>
    <row r="122" s="46" customFormat="1" x14ac:dyDescent="0.2"/>
    <row r="123" s="46" customFormat="1" x14ac:dyDescent="0.2"/>
    <row r="124" s="46" customFormat="1" x14ac:dyDescent="0.2"/>
    <row r="125" s="46" customFormat="1" x14ac:dyDescent="0.2"/>
    <row r="126" s="46" customFormat="1" x14ac:dyDescent="0.2"/>
    <row r="127" s="46" customFormat="1" x14ac:dyDescent="0.2"/>
    <row r="128" s="46" customFormat="1" x14ac:dyDescent="0.2"/>
    <row r="129" s="46" customFormat="1" x14ac:dyDescent="0.2"/>
    <row r="130" s="46" customFormat="1" x14ac:dyDescent="0.2"/>
    <row r="131" s="46" customFormat="1" x14ac:dyDescent="0.2"/>
    <row r="132" s="46" customFormat="1" x14ac:dyDescent="0.2"/>
    <row r="133" s="46" customFormat="1" x14ac:dyDescent="0.2"/>
    <row r="134" s="46" customFormat="1" x14ac:dyDescent="0.2"/>
    <row r="135" s="46" customFormat="1" x14ac:dyDescent="0.2"/>
    <row r="136" s="46" customFormat="1" x14ac:dyDescent="0.2"/>
    <row r="137" s="46" customFormat="1" x14ac:dyDescent="0.2"/>
    <row r="138" s="46" customFormat="1" x14ac:dyDescent="0.2"/>
    <row r="139" s="46" customFormat="1" x14ac:dyDescent="0.2"/>
    <row r="140" s="46" customFormat="1" x14ac:dyDescent="0.2"/>
    <row r="141" s="46" customFormat="1" x14ac:dyDescent="0.2"/>
    <row r="142" s="46" customFormat="1" x14ac:dyDescent="0.2"/>
    <row r="143" s="46" customFormat="1" x14ac:dyDescent="0.2"/>
    <row r="144" s="46" customFormat="1" x14ac:dyDescent="0.2"/>
    <row r="145" s="46" customFormat="1" x14ac:dyDescent="0.2"/>
    <row r="146" s="46" customFormat="1" x14ac:dyDescent="0.2"/>
    <row r="147" s="46" customFormat="1" x14ac:dyDescent="0.2"/>
    <row r="148" s="46" customFormat="1" x14ac:dyDescent="0.2"/>
    <row r="149" s="46" customFormat="1" x14ac:dyDescent="0.2"/>
    <row r="150" s="46" customFormat="1" x14ac:dyDescent="0.2"/>
    <row r="151" s="46" customFormat="1" x14ac:dyDescent="0.2"/>
    <row r="152" s="46" customFormat="1" x14ac:dyDescent="0.2"/>
    <row r="153" s="46" customFormat="1" x14ac:dyDescent="0.2"/>
    <row r="154" s="46" customFormat="1" x14ac:dyDescent="0.2"/>
    <row r="155" s="46" customFormat="1" x14ac:dyDescent="0.2"/>
    <row r="156" s="46" customFormat="1" x14ac:dyDescent="0.2"/>
    <row r="157" s="46" customFormat="1" x14ac:dyDescent="0.2"/>
    <row r="158" s="46" customFormat="1" x14ac:dyDescent="0.2"/>
    <row r="159" s="46" customFormat="1" x14ac:dyDescent="0.2"/>
    <row r="160" s="46" customFormat="1" x14ac:dyDescent="0.2"/>
    <row r="161" s="46" customFormat="1" x14ac:dyDescent="0.2"/>
    <row r="162" s="46" customFormat="1" x14ac:dyDescent="0.2"/>
    <row r="163" s="46" customFormat="1" x14ac:dyDescent="0.2"/>
    <row r="164" s="46" customFormat="1" x14ac:dyDescent="0.2"/>
    <row r="165" s="46" customFormat="1" x14ac:dyDescent="0.2"/>
    <row r="166" s="46" customFormat="1" x14ac:dyDescent="0.2"/>
    <row r="167" s="46" customFormat="1" x14ac:dyDescent="0.2"/>
    <row r="168" s="46" customFormat="1" x14ac:dyDescent="0.2"/>
    <row r="169" s="46" customFormat="1" x14ac:dyDescent="0.2"/>
    <row r="170" s="46" customFormat="1" x14ac:dyDescent="0.2"/>
    <row r="171" s="46" customFormat="1" x14ac:dyDescent="0.2"/>
    <row r="172" s="46" customFormat="1" x14ac:dyDescent="0.2"/>
    <row r="173" s="46" customFormat="1" x14ac:dyDescent="0.2"/>
    <row r="174" s="46" customFormat="1" x14ac:dyDescent="0.2"/>
    <row r="175" s="46" customFormat="1" x14ac:dyDescent="0.2"/>
    <row r="176" s="46" customFormat="1" x14ac:dyDescent="0.2"/>
    <row r="177" s="46" customFormat="1" x14ac:dyDescent="0.2"/>
    <row r="178" s="46" customFormat="1" x14ac:dyDescent="0.2"/>
    <row r="179" s="46" customFormat="1" x14ac:dyDescent="0.2"/>
    <row r="180" s="46" customFormat="1" x14ac:dyDescent="0.2"/>
    <row r="181" s="46" customFormat="1" x14ac:dyDescent="0.2"/>
    <row r="182" s="46" customFormat="1" x14ac:dyDescent="0.2"/>
    <row r="183" s="46" customFormat="1" x14ac:dyDescent="0.2"/>
    <row r="184" s="46" customFormat="1" x14ac:dyDescent="0.2"/>
    <row r="185" s="46" customFormat="1" x14ac:dyDescent="0.2"/>
    <row r="186" s="46" customFormat="1" x14ac:dyDescent="0.2"/>
    <row r="187" s="46" customFormat="1" x14ac:dyDescent="0.2"/>
    <row r="188" s="46" customFormat="1" x14ac:dyDescent="0.2"/>
    <row r="189" s="46" customFormat="1" x14ac:dyDescent="0.2"/>
    <row r="190" s="46" customFormat="1" x14ac:dyDescent="0.2"/>
    <row r="191" s="46" customFormat="1" x14ac:dyDescent="0.2"/>
    <row r="192" s="46" customFormat="1" x14ac:dyDescent="0.2"/>
    <row r="193" s="46" customFormat="1" x14ac:dyDescent="0.2"/>
    <row r="194" s="46" customFormat="1" x14ac:dyDescent="0.2"/>
    <row r="195" s="46" customFormat="1" x14ac:dyDescent="0.2"/>
    <row r="196" s="46" customFormat="1" x14ac:dyDescent="0.2"/>
    <row r="197" s="46" customFormat="1" x14ac:dyDescent="0.2"/>
    <row r="198" s="46" customFormat="1" x14ac:dyDescent="0.2"/>
    <row r="199" s="46" customFormat="1" x14ac:dyDescent="0.2"/>
    <row r="200" s="46" customFormat="1" x14ac:dyDescent="0.2"/>
    <row r="201" s="46" customFormat="1" x14ac:dyDescent="0.2"/>
    <row r="202" s="46" customFormat="1" x14ac:dyDescent="0.2"/>
    <row r="203" s="46" customFormat="1" x14ac:dyDescent="0.2"/>
    <row r="204" s="46" customFormat="1" x14ac:dyDescent="0.2"/>
    <row r="205" s="46" customFormat="1" x14ac:dyDescent="0.2"/>
    <row r="206" s="46" customFormat="1" x14ac:dyDescent="0.2"/>
    <row r="207" s="46" customFormat="1" x14ac:dyDescent="0.2"/>
    <row r="208" s="46" customFormat="1" x14ac:dyDescent="0.2"/>
    <row r="209" s="46" customFormat="1" x14ac:dyDescent="0.2"/>
    <row r="210" s="46" customFormat="1" x14ac:dyDescent="0.2"/>
    <row r="211" s="46" customFormat="1" x14ac:dyDescent="0.2"/>
    <row r="212" s="46" customFormat="1" x14ac:dyDescent="0.2"/>
    <row r="213" s="46" customFormat="1" x14ac:dyDescent="0.2"/>
    <row r="214" s="46" customFormat="1" x14ac:dyDescent="0.2"/>
    <row r="215" s="46" customFormat="1" x14ac:dyDescent="0.2"/>
    <row r="216" s="46" customFormat="1" x14ac:dyDescent="0.2"/>
    <row r="217" s="46" customFormat="1" x14ac:dyDescent="0.2"/>
    <row r="218" s="46" customFormat="1" x14ac:dyDescent="0.2"/>
    <row r="219" s="46" customFormat="1" x14ac:dyDescent="0.2"/>
    <row r="220" s="46" customFormat="1" x14ac:dyDescent="0.2"/>
    <row r="221" s="46" customFormat="1" x14ac:dyDescent="0.2"/>
    <row r="222" s="46" customFormat="1" x14ac:dyDescent="0.2"/>
    <row r="223" s="46" customFormat="1" x14ac:dyDescent="0.2"/>
    <row r="224" s="46" customFormat="1" x14ac:dyDescent="0.2"/>
    <row r="225" s="46" customFormat="1" x14ac:dyDescent="0.2"/>
    <row r="226" s="46" customFormat="1" x14ac:dyDescent="0.2"/>
    <row r="227" s="46" customFormat="1" x14ac:dyDescent="0.2"/>
    <row r="228" s="46" customFormat="1" x14ac:dyDescent="0.2"/>
    <row r="229" s="46" customFormat="1" x14ac:dyDescent="0.2"/>
    <row r="230" s="46" customFormat="1" x14ac:dyDescent="0.2"/>
    <row r="231" s="46" customFormat="1" x14ac:dyDescent="0.2"/>
    <row r="232" s="46" customFormat="1" x14ac:dyDescent="0.2"/>
    <row r="233" s="46" customFormat="1" x14ac:dyDescent="0.2"/>
    <row r="234" s="46" customFormat="1" x14ac:dyDescent="0.2"/>
    <row r="235" s="46" customFormat="1" x14ac:dyDescent="0.2"/>
    <row r="236" s="46" customFormat="1" x14ac:dyDescent="0.2"/>
    <row r="237" s="46" customFormat="1" x14ac:dyDescent="0.2"/>
    <row r="238" s="46" customFormat="1" x14ac:dyDescent="0.2"/>
    <row r="239" s="46" customFormat="1" x14ac:dyDescent="0.2"/>
    <row r="240" s="46" customFormat="1" x14ac:dyDescent="0.2"/>
    <row r="241" s="46" customFormat="1" x14ac:dyDescent="0.2"/>
    <row r="242" s="46" customFormat="1" x14ac:dyDescent="0.2"/>
    <row r="243" s="46" customFormat="1" x14ac:dyDescent="0.2"/>
    <row r="244" s="46" customFormat="1" x14ac:dyDescent="0.2"/>
    <row r="245" s="46" customFormat="1" x14ac:dyDescent="0.2"/>
    <row r="246" s="46" customFormat="1" x14ac:dyDescent="0.2"/>
    <row r="247" s="46" customFormat="1" x14ac:dyDescent="0.2"/>
    <row r="248" s="46" customFormat="1" x14ac:dyDescent="0.2"/>
    <row r="249" s="46" customFormat="1" x14ac:dyDescent="0.2"/>
    <row r="250" s="46" customFormat="1" x14ac:dyDescent="0.2"/>
    <row r="251" s="46" customFormat="1" x14ac:dyDescent="0.2"/>
    <row r="252" s="46" customFormat="1" x14ac:dyDescent="0.2"/>
    <row r="253" s="46" customFormat="1" x14ac:dyDescent="0.2"/>
    <row r="254" s="46" customFormat="1" x14ac:dyDescent="0.2"/>
    <row r="255" s="46" customFormat="1" x14ac:dyDescent="0.2"/>
    <row r="256" s="46" customFormat="1" x14ac:dyDescent="0.2"/>
    <row r="257" s="46" customFormat="1" x14ac:dyDescent="0.2"/>
    <row r="258" s="46" customFormat="1" x14ac:dyDescent="0.2"/>
    <row r="259" s="46" customFormat="1" x14ac:dyDescent="0.2"/>
    <row r="260" s="46" customFormat="1" x14ac:dyDescent="0.2"/>
    <row r="261" s="46" customFormat="1" x14ac:dyDescent="0.2"/>
    <row r="262" s="46" customFormat="1" x14ac:dyDescent="0.2"/>
    <row r="263" s="46" customFormat="1" x14ac:dyDescent="0.2"/>
    <row r="264" s="46" customFormat="1" x14ac:dyDescent="0.2"/>
    <row r="265" s="46" customFormat="1" x14ac:dyDescent="0.2"/>
    <row r="266" s="46" customFormat="1" x14ac:dyDescent="0.2"/>
    <row r="267" s="46" customFormat="1" x14ac:dyDescent="0.2"/>
    <row r="268" s="46" customFormat="1" x14ac:dyDescent="0.2"/>
    <row r="269" s="46" customFormat="1" x14ac:dyDescent="0.2"/>
    <row r="270" s="46" customFormat="1" x14ac:dyDescent="0.2"/>
    <row r="271" s="46" customFormat="1" x14ac:dyDescent="0.2"/>
    <row r="272" s="46" customFormat="1" x14ac:dyDescent="0.2"/>
    <row r="273" s="46" customFormat="1" x14ac:dyDescent="0.2"/>
    <row r="274" s="46" customFormat="1" x14ac:dyDescent="0.2"/>
    <row r="275" s="46" customFormat="1" x14ac:dyDescent="0.2"/>
    <row r="276" s="46" customFormat="1" x14ac:dyDescent="0.2"/>
    <row r="277" s="46" customFormat="1" x14ac:dyDescent="0.2"/>
    <row r="278" s="46" customFormat="1" x14ac:dyDescent="0.2"/>
    <row r="279" s="46" customFormat="1" x14ac:dyDescent="0.2"/>
    <row r="280" s="46" customFormat="1" x14ac:dyDescent="0.2"/>
    <row r="281" s="46" customFormat="1" x14ac:dyDescent="0.2"/>
    <row r="282" s="46" customFormat="1" x14ac:dyDescent="0.2"/>
    <row r="283" s="46" customFormat="1" x14ac:dyDescent="0.2"/>
    <row r="284" s="46" customFormat="1" x14ac:dyDescent="0.2"/>
    <row r="285" s="46" customFormat="1" x14ac:dyDescent="0.2"/>
    <row r="286" s="46" customFormat="1" x14ac:dyDescent="0.2"/>
    <row r="287" s="46" customFormat="1" x14ac:dyDescent="0.2"/>
    <row r="288" s="46" customFormat="1" x14ac:dyDescent="0.2"/>
    <row r="289" s="46" customFormat="1" x14ac:dyDescent="0.2"/>
    <row r="290" s="46" customFormat="1" x14ac:dyDescent="0.2"/>
    <row r="291" s="46" customFormat="1" x14ac:dyDescent="0.2"/>
    <row r="292" s="46" customFormat="1" x14ac:dyDescent="0.2"/>
    <row r="293" s="46" customFormat="1" x14ac:dyDescent="0.2"/>
    <row r="294" s="46" customFormat="1" x14ac:dyDescent="0.2"/>
    <row r="295" s="46" customFormat="1" x14ac:dyDescent="0.2"/>
    <row r="296" s="46" customFormat="1" x14ac:dyDescent="0.2"/>
    <row r="297" s="46" customFormat="1" x14ac:dyDescent="0.2"/>
    <row r="298" s="46" customFormat="1" x14ac:dyDescent="0.2"/>
    <row r="299" s="46" customFormat="1" x14ac:dyDescent="0.2"/>
    <row r="300" s="46" customFormat="1" x14ac:dyDescent="0.2"/>
    <row r="301" s="46" customFormat="1" x14ac:dyDescent="0.2"/>
    <row r="302" s="46" customFormat="1" x14ac:dyDescent="0.2"/>
    <row r="303" s="46" customFormat="1" x14ac:dyDescent="0.2"/>
    <row r="304" s="46" customFormat="1" x14ac:dyDescent="0.2"/>
    <row r="305" s="46" customFormat="1" x14ac:dyDescent="0.2"/>
    <row r="306" s="46" customFormat="1" x14ac:dyDescent="0.2"/>
    <row r="307" s="46" customFormat="1" x14ac:dyDescent="0.2"/>
    <row r="308" s="46" customFormat="1" x14ac:dyDescent="0.2"/>
    <row r="309" s="46" customFormat="1" x14ac:dyDescent="0.2"/>
    <row r="310" s="46" customFormat="1" x14ac:dyDescent="0.2"/>
    <row r="311" s="46" customFormat="1" x14ac:dyDescent="0.2"/>
    <row r="312" s="46" customFormat="1" x14ac:dyDescent="0.2"/>
    <row r="313" s="46" customFormat="1" x14ac:dyDescent="0.2"/>
    <row r="314" s="46" customFormat="1" x14ac:dyDescent="0.2"/>
    <row r="315" s="46" customFormat="1" x14ac:dyDescent="0.2"/>
    <row r="316" s="46" customFormat="1" x14ac:dyDescent="0.2"/>
    <row r="317" s="46" customFormat="1" x14ac:dyDescent="0.2"/>
    <row r="318" s="46" customFormat="1" x14ac:dyDescent="0.2"/>
    <row r="319" s="46" customFormat="1" x14ac:dyDescent="0.2"/>
    <row r="320" s="46" customFormat="1" x14ac:dyDescent="0.2"/>
    <row r="321" s="46" customFormat="1" x14ac:dyDescent="0.2"/>
    <row r="322" s="46" customFormat="1" x14ac:dyDescent="0.2"/>
    <row r="323" s="46" customFormat="1" x14ac:dyDescent="0.2"/>
    <row r="324" s="46" customFormat="1" x14ac:dyDescent="0.2"/>
    <row r="325" s="46" customFormat="1" x14ac:dyDescent="0.2"/>
    <row r="326" s="46" customFormat="1" x14ac:dyDescent="0.2"/>
    <row r="327" s="46" customFormat="1" x14ac:dyDescent="0.2"/>
    <row r="328" s="46" customFormat="1" x14ac:dyDescent="0.2"/>
    <row r="329" s="46" customFormat="1" x14ac:dyDescent="0.2"/>
    <row r="330" s="46" customFormat="1" x14ac:dyDescent="0.2"/>
    <row r="331" s="46" customFormat="1" x14ac:dyDescent="0.2"/>
    <row r="332" s="46" customFormat="1" x14ac:dyDescent="0.2"/>
    <row r="333" s="46" customFormat="1" x14ac:dyDescent="0.2"/>
    <row r="334" s="46" customFormat="1" x14ac:dyDescent="0.2"/>
    <row r="335" s="46" customFormat="1" x14ac:dyDescent="0.2"/>
    <row r="336" s="46" customFormat="1" x14ac:dyDescent="0.2"/>
    <row r="337" s="46" customFormat="1" x14ac:dyDescent="0.2"/>
    <row r="338" s="46" customFormat="1" x14ac:dyDescent="0.2"/>
    <row r="339" s="46" customFormat="1" x14ac:dyDescent="0.2"/>
    <row r="340" s="46" customFormat="1" x14ac:dyDescent="0.2"/>
    <row r="341" s="46" customFormat="1" x14ac:dyDescent="0.2"/>
    <row r="342" s="46" customFormat="1" x14ac:dyDescent="0.2"/>
    <row r="343" s="46" customFormat="1" x14ac:dyDescent="0.2"/>
    <row r="344" s="46" customFormat="1" x14ac:dyDescent="0.2"/>
    <row r="345" s="46" customFormat="1" x14ac:dyDescent="0.2"/>
    <row r="346" s="46" customFormat="1" x14ac:dyDescent="0.2"/>
    <row r="347" s="46" customFormat="1" x14ac:dyDescent="0.2"/>
    <row r="348" s="46" customFormat="1" x14ac:dyDescent="0.2"/>
    <row r="349" s="46" customFormat="1" x14ac:dyDescent="0.2"/>
    <row r="350" s="46" customFormat="1" x14ac:dyDescent="0.2"/>
    <row r="351" s="46" customFormat="1" x14ac:dyDescent="0.2"/>
    <row r="352" s="46" customFormat="1" x14ac:dyDescent="0.2"/>
    <row r="353" s="46" customFormat="1" x14ac:dyDescent="0.2"/>
    <row r="354" s="46" customFormat="1" x14ac:dyDescent="0.2"/>
    <row r="355" s="46" customFormat="1" x14ac:dyDescent="0.2"/>
    <row r="356" s="46" customFormat="1" x14ac:dyDescent="0.2"/>
    <row r="357" s="46" customFormat="1" x14ac:dyDescent="0.2"/>
    <row r="358" s="46" customFormat="1" x14ac:dyDescent="0.2"/>
    <row r="359" s="46" customFormat="1" x14ac:dyDescent="0.2"/>
    <row r="360" s="46" customFormat="1" x14ac:dyDescent="0.2"/>
    <row r="361" s="46" customFormat="1" x14ac:dyDescent="0.2"/>
    <row r="362" s="46" customFormat="1" x14ac:dyDescent="0.2"/>
    <row r="363" s="46" customFormat="1" x14ac:dyDescent="0.2"/>
    <row r="364" s="46" customFormat="1" x14ac:dyDescent="0.2"/>
    <row r="365" s="46" customFormat="1" x14ac:dyDescent="0.2"/>
    <row r="366" s="46" customFormat="1" x14ac:dyDescent="0.2"/>
    <row r="367" s="46" customFormat="1" x14ac:dyDescent="0.2"/>
    <row r="368" s="46" customFormat="1" x14ac:dyDescent="0.2"/>
    <row r="369" s="46" customFormat="1" x14ac:dyDescent="0.2"/>
    <row r="370" s="46" customFormat="1" x14ac:dyDescent="0.2"/>
    <row r="371" s="46" customFormat="1" x14ac:dyDescent="0.2"/>
    <row r="372" s="46" customFormat="1" x14ac:dyDescent="0.2"/>
    <row r="373" s="46" customFormat="1" x14ac:dyDescent="0.2"/>
    <row r="374" s="46" customFormat="1" x14ac:dyDescent="0.2"/>
    <row r="375" s="46" customFormat="1" x14ac:dyDescent="0.2"/>
    <row r="376" s="46" customFormat="1" x14ac:dyDescent="0.2"/>
    <row r="377" s="46" customFormat="1" x14ac:dyDescent="0.2"/>
    <row r="378" s="46" customFormat="1" x14ac:dyDescent="0.2"/>
    <row r="379" s="46" customFormat="1" x14ac:dyDescent="0.2"/>
    <row r="380" s="46" customFormat="1" x14ac:dyDescent="0.2"/>
    <row r="381" s="46" customFormat="1" x14ac:dyDescent="0.2"/>
    <row r="382" s="46" customFormat="1" x14ac:dyDescent="0.2"/>
    <row r="383" s="46" customFormat="1" x14ac:dyDescent="0.2"/>
    <row r="384" s="46" customFormat="1" x14ac:dyDescent="0.2"/>
    <row r="385" s="46" customFormat="1" x14ac:dyDescent="0.2"/>
    <row r="386" s="46" customFormat="1" x14ac:dyDescent="0.2"/>
    <row r="387" s="46" customFormat="1" x14ac:dyDescent="0.2"/>
    <row r="388" s="46" customFormat="1" x14ac:dyDescent="0.2"/>
    <row r="389" s="46" customFormat="1" x14ac:dyDescent="0.2"/>
    <row r="390" s="46" customFormat="1" x14ac:dyDescent="0.2"/>
    <row r="391" s="46" customFormat="1" x14ac:dyDescent="0.2"/>
    <row r="392" s="46" customFormat="1" x14ac:dyDescent="0.2"/>
    <row r="393" s="46" customFormat="1" x14ac:dyDescent="0.2"/>
    <row r="394" s="46" customFormat="1" x14ac:dyDescent="0.2"/>
    <row r="395" s="46" customFormat="1" x14ac:dyDescent="0.2"/>
    <row r="396" s="46" customFormat="1" x14ac:dyDescent="0.2"/>
    <row r="397" s="46" customFormat="1" x14ac:dyDescent="0.2"/>
    <row r="398" s="46" customFormat="1" x14ac:dyDescent="0.2"/>
    <row r="399" s="46" customFormat="1" x14ac:dyDescent="0.2"/>
    <row r="400" s="46" customFormat="1" x14ac:dyDescent="0.2"/>
    <row r="401" s="46" customFormat="1" x14ac:dyDescent="0.2"/>
    <row r="402" s="46" customFormat="1" x14ac:dyDescent="0.2"/>
    <row r="403" s="46" customFormat="1" x14ac:dyDescent="0.2"/>
    <row r="404" s="46" customFormat="1" x14ac:dyDescent="0.2"/>
    <row r="405" s="46" customFormat="1" x14ac:dyDescent="0.2"/>
    <row r="406" s="46" customFormat="1" x14ac:dyDescent="0.2"/>
    <row r="407" s="46" customFormat="1" x14ac:dyDescent="0.2"/>
    <row r="408" s="46" customFormat="1" x14ac:dyDescent="0.2"/>
    <row r="409" s="46" customFormat="1" x14ac:dyDescent="0.2"/>
    <row r="410" s="46" customFormat="1" x14ac:dyDescent="0.2"/>
    <row r="411" s="46" customFormat="1" x14ac:dyDescent="0.2"/>
    <row r="412" s="46" customFormat="1" x14ac:dyDescent="0.2"/>
    <row r="413" s="46" customFormat="1" x14ac:dyDescent="0.2"/>
    <row r="414" s="46" customFormat="1" x14ac:dyDescent="0.2"/>
    <row r="415" s="46" customFormat="1" x14ac:dyDescent="0.2"/>
    <row r="416" s="46" customFormat="1" x14ac:dyDescent="0.2"/>
    <row r="417" s="46" customFormat="1" x14ac:dyDescent="0.2"/>
    <row r="418" s="46" customFormat="1" x14ac:dyDescent="0.2"/>
    <row r="419" s="46" customFormat="1" x14ac:dyDescent="0.2"/>
    <row r="420" s="46" customFormat="1" x14ac:dyDescent="0.2"/>
    <row r="421" s="46" customFormat="1" x14ac:dyDescent="0.2"/>
    <row r="422" s="46" customFormat="1" x14ac:dyDescent="0.2"/>
    <row r="423" s="46" customFormat="1" x14ac:dyDescent="0.2"/>
    <row r="424" s="46" customFormat="1" x14ac:dyDescent="0.2"/>
    <row r="425" s="46" customFormat="1" x14ac:dyDescent="0.2"/>
    <row r="426" s="46" customFormat="1" x14ac:dyDescent="0.2"/>
    <row r="427" s="46" customFormat="1" x14ac:dyDescent="0.2"/>
    <row r="428" s="46" customFormat="1" x14ac:dyDescent="0.2"/>
    <row r="429" s="46" customFormat="1" x14ac:dyDescent="0.2"/>
    <row r="430" s="46" customFormat="1" x14ac:dyDescent="0.2"/>
    <row r="431" s="46" customFormat="1" x14ac:dyDescent="0.2"/>
    <row r="432" s="46" customFormat="1" x14ac:dyDescent="0.2"/>
    <row r="433" s="46" customFormat="1" x14ac:dyDescent="0.2"/>
    <row r="434" s="46" customFormat="1" x14ac:dyDescent="0.2"/>
    <row r="435" s="46" customFormat="1" x14ac:dyDescent="0.2"/>
    <row r="436" s="46" customFormat="1" x14ac:dyDescent="0.2"/>
    <row r="437" s="46" customFormat="1" x14ac:dyDescent="0.2"/>
    <row r="438" s="46" customFormat="1" x14ac:dyDescent="0.2"/>
    <row r="439" s="46" customFormat="1" x14ac:dyDescent="0.2"/>
    <row r="440" s="46" customFormat="1" x14ac:dyDescent="0.2"/>
    <row r="441" s="46" customFormat="1" x14ac:dyDescent="0.2"/>
    <row r="442" s="46" customFormat="1" x14ac:dyDescent="0.2"/>
    <row r="443" s="46" customFormat="1" x14ac:dyDescent="0.2"/>
    <row r="444" s="46" customFormat="1" x14ac:dyDescent="0.2"/>
    <row r="445" s="46" customFormat="1" x14ac:dyDescent="0.2"/>
    <row r="446" s="46" customFormat="1" x14ac:dyDescent="0.2"/>
    <row r="447" s="46" customFormat="1" x14ac:dyDescent="0.2"/>
    <row r="448" s="46" customFormat="1" x14ac:dyDescent="0.2"/>
    <row r="449" s="46" customFormat="1" x14ac:dyDescent="0.2"/>
    <row r="450" s="46" customFormat="1" x14ac:dyDescent="0.2"/>
    <row r="451" s="46" customFormat="1" x14ac:dyDescent="0.2"/>
    <row r="452" s="46" customFormat="1" x14ac:dyDescent="0.2"/>
    <row r="453" s="46" customFormat="1" x14ac:dyDescent="0.2"/>
    <row r="454" s="46" customFormat="1" x14ac:dyDescent="0.2"/>
    <row r="455" s="46" customFormat="1" x14ac:dyDescent="0.2"/>
    <row r="456" s="46" customFormat="1" x14ac:dyDescent="0.2"/>
    <row r="457" s="46" customFormat="1" x14ac:dyDescent="0.2"/>
    <row r="458" s="46" customFormat="1" x14ac:dyDescent="0.2"/>
    <row r="459" s="46" customFormat="1" x14ac:dyDescent="0.2"/>
    <row r="460" s="46" customFormat="1" x14ac:dyDescent="0.2"/>
    <row r="461" s="46" customFormat="1" x14ac:dyDescent="0.2"/>
    <row r="462" s="46" customFormat="1" x14ac:dyDescent="0.2"/>
    <row r="463" s="46" customFormat="1" x14ac:dyDescent="0.2"/>
    <row r="464" s="46" customFormat="1" x14ac:dyDescent="0.2"/>
    <row r="465" s="46" customFormat="1" x14ac:dyDescent="0.2"/>
    <row r="466" s="46" customFormat="1" x14ac:dyDescent="0.2"/>
    <row r="467" s="46" customFormat="1" x14ac:dyDescent="0.2"/>
    <row r="468" s="46" customFormat="1" x14ac:dyDescent="0.2"/>
    <row r="469" s="46" customFormat="1" x14ac:dyDescent="0.2"/>
    <row r="470" s="46" customFormat="1" x14ac:dyDescent="0.2"/>
    <row r="471" s="46" customFormat="1" x14ac:dyDescent="0.2"/>
    <row r="472" s="46" customFormat="1" x14ac:dyDescent="0.2"/>
    <row r="473" s="46" customFormat="1" x14ac:dyDescent="0.2"/>
    <row r="474" s="46" customFormat="1" x14ac:dyDescent="0.2"/>
    <row r="475" s="46" customFormat="1" x14ac:dyDescent="0.2"/>
    <row r="476" s="46" customFormat="1" x14ac:dyDescent="0.2"/>
    <row r="477" s="46" customFormat="1" x14ac:dyDescent="0.2"/>
    <row r="478" s="46" customFormat="1" x14ac:dyDescent="0.2"/>
    <row r="479" s="46" customFormat="1" x14ac:dyDescent="0.2"/>
    <row r="480" s="46" customFormat="1" x14ac:dyDescent="0.2"/>
    <row r="481" s="46" customFormat="1" x14ac:dyDescent="0.2"/>
    <row r="482" s="46" customFormat="1" x14ac:dyDescent="0.2"/>
    <row r="483" s="46" customFormat="1" x14ac:dyDescent="0.2"/>
    <row r="484" s="46" customFormat="1" x14ac:dyDescent="0.2"/>
    <row r="485" s="46" customFormat="1" x14ac:dyDescent="0.2"/>
    <row r="486" s="46" customFormat="1" x14ac:dyDescent="0.2"/>
    <row r="487" s="46" customFormat="1" x14ac:dyDescent="0.2"/>
    <row r="488" s="46" customFormat="1" x14ac:dyDescent="0.2"/>
    <row r="489" s="46" customFormat="1" x14ac:dyDescent="0.2"/>
    <row r="490" s="46" customFormat="1" x14ac:dyDescent="0.2"/>
    <row r="491" s="46" customFormat="1" x14ac:dyDescent="0.2"/>
    <row r="492" s="46" customFormat="1" x14ac:dyDescent="0.2"/>
    <row r="493" s="46" customFormat="1" x14ac:dyDescent="0.2"/>
    <row r="494" s="46" customFormat="1" x14ac:dyDescent="0.2"/>
    <row r="495" s="46" customFormat="1" x14ac:dyDescent="0.2"/>
    <row r="496" s="46" customFormat="1" x14ac:dyDescent="0.2"/>
    <row r="497" s="46" customFormat="1" x14ac:dyDescent="0.2"/>
    <row r="498" s="46" customFormat="1" x14ac:dyDescent="0.2"/>
    <row r="499" s="46" customFormat="1" x14ac:dyDescent="0.2"/>
    <row r="500" s="46" customFormat="1" x14ac:dyDescent="0.2"/>
    <row r="501" s="46" customFormat="1" x14ac:dyDescent="0.2"/>
    <row r="502" s="46" customFormat="1" x14ac:dyDescent="0.2"/>
    <row r="503" s="46" customFormat="1" x14ac:dyDescent="0.2"/>
    <row r="504" s="46" customFormat="1" x14ac:dyDescent="0.2"/>
    <row r="505" s="46" customFormat="1" x14ac:dyDescent="0.2"/>
    <row r="506" s="46" customFormat="1" x14ac:dyDescent="0.2"/>
    <row r="507" s="46" customFormat="1" x14ac:dyDescent="0.2"/>
    <row r="508" s="46" customFormat="1" x14ac:dyDescent="0.2"/>
    <row r="509" s="46" customFormat="1" x14ac:dyDescent="0.2"/>
    <row r="510" s="46" customFormat="1" x14ac:dyDescent="0.2"/>
    <row r="511" s="46" customFormat="1" x14ac:dyDescent="0.2"/>
    <row r="512" s="46" customFormat="1" x14ac:dyDescent="0.2"/>
    <row r="513" s="46" customFormat="1" x14ac:dyDescent="0.2"/>
    <row r="514" s="46" customFormat="1" x14ac:dyDescent="0.2"/>
    <row r="515" s="46" customFormat="1" x14ac:dyDescent="0.2"/>
    <row r="516" s="46" customFormat="1" x14ac:dyDescent="0.2"/>
    <row r="517" s="46" customFormat="1" x14ac:dyDescent="0.2"/>
    <row r="518" s="46" customFormat="1" x14ac:dyDescent="0.2"/>
    <row r="519" s="46" customFormat="1" x14ac:dyDescent="0.2"/>
    <row r="520" s="46" customFormat="1" x14ac:dyDescent="0.2"/>
    <row r="521" s="46" customFormat="1" x14ac:dyDescent="0.2"/>
    <row r="522" s="46" customFormat="1" x14ac:dyDescent="0.2"/>
    <row r="523" s="46" customFormat="1" x14ac:dyDescent="0.2"/>
    <row r="524" s="46" customFormat="1" x14ac:dyDescent="0.2"/>
    <row r="525" s="46" customFormat="1" x14ac:dyDescent="0.2"/>
    <row r="526" s="46" customFormat="1" x14ac:dyDescent="0.2"/>
    <row r="527" s="46" customFormat="1" x14ac:dyDescent="0.2"/>
    <row r="528" s="46" customFormat="1" x14ac:dyDescent="0.2"/>
    <row r="529" s="46" customFormat="1" x14ac:dyDescent="0.2"/>
    <row r="530" s="46" customFormat="1" x14ac:dyDescent="0.2"/>
    <row r="531" s="46" customFormat="1" x14ac:dyDescent="0.2"/>
    <row r="532" s="46" customFormat="1" x14ac:dyDescent="0.2"/>
    <row r="533" s="46" customFormat="1" x14ac:dyDescent="0.2"/>
    <row r="534" s="46" customFormat="1" x14ac:dyDescent="0.2"/>
    <row r="535" s="46" customFormat="1" x14ac:dyDescent="0.2"/>
    <row r="536" s="46" customFormat="1" x14ac:dyDescent="0.2"/>
    <row r="537" s="46" customFormat="1" x14ac:dyDescent="0.2"/>
    <row r="538" s="46" customFormat="1" x14ac:dyDescent="0.2"/>
    <row r="539" s="46" customFormat="1" x14ac:dyDescent="0.2"/>
    <row r="540" s="46" customFormat="1" x14ac:dyDescent="0.2"/>
    <row r="541" s="46" customFormat="1" x14ac:dyDescent="0.2"/>
    <row r="542" s="46" customFormat="1" x14ac:dyDescent="0.2"/>
    <row r="543" s="46" customFormat="1" x14ac:dyDescent="0.2"/>
    <row r="544" s="46" customFormat="1" x14ac:dyDescent="0.2"/>
    <row r="545" s="46" customFormat="1" x14ac:dyDescent="0.2"/>
    <row r="546" s="46" customFormat="1" x14ac:dyDescent="0.2"/>
    <row r="547" s="46" customFormat="1" x14ac:dyDescent="0.2"/>
    <row r="548" s="46" customFormat="1" x14ac:dyDescent="0.2"/>
    <row r="549" s="46" customFormat="1" x14ac:dyDescent="0.2"/>
    <row r="550" s="46" customFormat="1" x14ac:dyDescent="0.2"/>
    <row r="551" s="46" customFormat="1" x14ac:dyDescent="0.2"/>
    <row r="552" s="46" customFormat="1" x14ac:dyDescent="0.2"/>
    <row r="553" s="46" customFormat="1" x14ac:dyDescent="0.2"/>
    <row r="554" s="46" customFormat="1" x14ac:dyDescent="0.2"/>
    <row r="555" s="46" customFormat="1" x14ac:dyDescent="0.2"/>
    <row r="556" s="46" customFormat="1" x14ac:dyDescent="0.2"/>
    <row r="557" s="46" customFormat="1" x14ac:dyDescent="0.2"/>
    <row r="558" s="46" customFormat="1" x14ac:dyDescent="0.2"/>
    <row r="559" s="46" customFormat="1" x14ac:dyDescent="0.2"/>
    <row r="560" s="46" customFormat="1" x14ac:dyDescent="0.2"/>
    <row r="561" s="46" customFormat="1" x14ac:dyDescent="0.2"/>
    <row r="562" s="46" customFormat="1" x14ac:dyDescent="0.2"/>
    <row r="563" s="46" customFormat="1" x14ac:dyDescent="0.2"/>
    <row r="564" s="46" customFormat="1" x14ac:dyDescent="0.2"/>
    <row r="565" s="46" customFormat="1" x14ac:dyDescent="0.2"/>
    <row r="566" s="46" customFormat="1" x14ac:dyDescent="0.2"/>
    <row r="567" s="46" customFormat="1" x14ac:dyDescent="0.2"/>
    <row r="568" s="46" customFormat="1" x14ac:dyDescent="0.2"/>
    <row r="569" s="46" customFormat="1" x14ac:dyDescent="0.2"/>
    <row r="570" s="46" customFormat="1" x14ac:dyDescent="0.2"/>
    <row r="571" s="46" customFormat="1" x14ac:dyDescent="0.2"/>
    <row r="572" s="46" customFormat="1" x14ac:dyDescent="0.2"/>
    <row r="573" s="46" customFormat="1" x14ac:dyDescent="0.2"/>
    <row r="574" s="46" customFormat="1" x14ac:dyDescent="0.2"/>
    <row r="575" s="46" customFormat="1" x14ac:dyDescent="0.2"/>
    <row r="576" s="46" customFormat="1" x14ac:dyDescent="0.2"/>
    <row r="577" s="46" customFormat="1" x14ac:dyDescent="0.2"/>
    <row r="578" s="46" customFormat="1" x14ac:dyDescent="0.2"/>
    <row r="579" s="46" customFormat="1" x14ac:dyDescent="0.2"/>
    <row r="580" s="46" customFormat="1" x14ac:dyDescent="0.2"/>
    <row r="581" s="46" customFormat="1" x14ac:dyDescent="0.2"/>
    <row r="582" s="46" customFormat="1" x14ac:dyDescent="0.2"/>
    <row r="583" s="46" customFormat="1" x14ac:dyDescent="0.2"/>
    <row r="584" s="46" customFormat="1" x14ac:dyDescent="0.2"/>
    <row r="585" s="46" customFormat="1" x14ac:dyDescent="0.2"/>
    <row r="586" s="46" customFormat="1" x14ac:dyDescent="0.2"/>
    <row r="587" s="46" customFormat="1" x14ac:dyDescent="0.2"/>
    <row r="588" s="46" customFormat="1" x14ac:dyDescent="0.2"/>
    <row r="589" s="46" customFormat="1" x14ac:dyDescent="0.2"/>
    <row r="590" s="46" customFormat="1" x14ac:dyDescent="0.2"/>
    <row r="591" s="46" customFormat="1" x14ac:dyDescent="0.2"/>
    <row r="592" s="46" customFormat="1" x14ac:dyDescent="0.2"/>
    <row r="593" s="46" customFormat="1" x14ac:dyDescent="0.2"/>
    <row r="594" s="46" customFormat="1" x14ac:dyDescent="0.2"/>
    <row r="595" s="46" customFormat="1" x14ac:dyDescent="0.2"/>
    <row r="596" s="46" customFormat="1" x14ac:dyDescent="0.2"/>
    <row r="597" s="46" customFormat="1" x14ac:dyDescent="0.2"/>
    <row r="598" s="46" customFormat="1" x14ac:dyDescent="0.2"/>
    <row r="599" s="46" customFormat="1" x14ac:dyDescent="0.2"/>
    <row r="600" s="46" customFormat="1" x14ac:dyDescent="0.2"/>
    <row r="601" s="46" customFormat="1" x14ac:dyDescent="0.2"/>
    <row r="602" s="46" customFormat="1" x14ac:dyDescent="0.2"/>
  </sheetData>
  <mergeCells count="2">
    <mergeCell ref="A3:J3"/>
    <mergeCell ref="A10:J10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17"/>
  <sheetViews>
    <sheetView topLeftCell="A4" workbookViewId="0">
      <selection activeCell="A19" sqref="A19"/>
    </sheetView>
  </sheetViews>
  <sheetFormatPr defaultRowHeight="12.75" x14ac:dyDescent="0.2"/>
  <cols>
    <col min="1" max="1" width="30.140625" customWidth="1"/>
    <col min="2" max="2" width="13.5703125" bestFit="1" customWidth="1"/>
    <col min="3" max="3" width="13" bestFit="1" customWidth="1"/>
    <col min="4" max="5" width="13.140625" bestFit="1" customWidth="1"/>
    <col min="6" max="6" width="14.28515625" bestFit="1" customWidth="1"/>
    <col min="7" max="7" width="14.42578125" bestFit="1" customWidth="1"/>
    <col min="8" max="8" width="9.28515625" bestFit="1" customWidth="1"/>
  </cols>
  <sheetData>
    <row r="2" spans="1:8" x14ac:dyDescent="0.2">
      <c r="G2" t="s">
        <v>188</v>
      </c>
    </row>
    <row r="3" spans="1:8" x14ac:dyDescent="0.2">
      <c r="D3" s="2"/>
      <c r="G3" s="109" t="s">
        <v>189</v>
      </c>
      <c r="H3" s="5"/>
    </row>
    <row r="5" spans="1:8" ht="15.75" x14ac:dyDescent="0.25">
      <c r="A5" s="115" t="s">
        <v>190</v>
      </c>
      <c r="B5" s="115"/>
      <c r="C5" s="115"/>
      <c r="D5" s="115"/>
      <c r="E5" s="115"/>
      <c r="F5" s="115"/>
      <c r="G5" s="115"/>
    </row>
    <row r="7" spans="1:8" x14ac:dyDescent="0.2">
      <c r="A7" s="66"/>
      <c r="B7" s="66"/>
      <c r="C7" s="116" t="s">
        <v>7</v>
      </c>
      <c r="D7" s="116"/>
      <c r="E7" s="116"/>
      <c r="F7" s="116"/>
      <c r="G7" s="64" t="s">
        <v>12</v>
      </c>
    </row>
    <row r="8" spans="1:8" ht="13.5" thickBot="1" x14ac:dyDescent="0.25">
      <c r="A8" s="66" t="s">
        <v>191</v>
      </c>
      <c r="B8" s="66" t="s">
        <v>160</v>
      </c>
      <c r="C8" s="66">
        <v>2012</v>
      </c>
      <c r="D8" s="66">
        <v>2013</v>
      </c>
      <c r="E8" s="66">
        <v>2014</v>
      </c>
      <c r="F8" s="66">
        <v>2015</v>
      </c>
      <c r="G8" s="64" t="s">
        <v>192</v>
      </c>
    </row>
    <row r="9" spans="1:8" x14ac:dyDescent="0.2">
      <c r="A9" t="s">
        <v>193</v>
      </c>
      <c r="B9" t="s">
        <v>163</v>
      </c>
      <c r="C9" s="103"/>
      <c r="D9" s="104"/>
      <c r="E9" s="104"/>
      <c r="F9" s="104"/>
      <c r="G9" s="105"/>
    </row>
    <row r="10" spans="1:8" x14ac:dyDescent="0.2">
      <c r="A10" t="s">
        <v>194</v>
      </c>
      <c r="B10" t="s">
        <v>161</v>
      </c>
      <c r="C10" s="106"/>
      <c r="D10" s="107"/>
      <c r="E10" s="107"/>
      <c r="F10" s="107"/>
      <c r="G10" s="108"/>
    </row>
    <row r="11" spans="1:8" x14ac:dyDescent="0.2">
      <c r="A11" t="s">
        <v>195</v>
      </c>
      <c r="B11" t="s">
        <v>170</v>
      </c>
      <c r="C11" s="106"/>
      <c r="D11" s="107"/>
      <c r="E11" s="107"/>
      <c r="F11" s="107"/>
      <c r="G11" s="108"/>
    </row>
    <row r="12" spans="1:8" x14ac:dyDescent="0.2">
      <c r="A12" t="s">
        <v>196</v>
      </c>
      <c r="B12" t="s">
        <v>172</v>
      </c>
      <c r="C12" s="106"/>
      <c r="D12" s="107"/>
      <c r="E12" s="107"/>
      <c r="F12" s="107"/>
      <c r="G12" s="108"/>
    </row>
    <row r="13" spans="1:8" x14ac:dyDescent="0.2">
      <c r="A13" t="s">
        <v>197</v>
      </c>
      <c r="B13" t="s">
        <v>171</v>
      </c>
      <c r="C13" s="106"/>
      <c r="D13" s="107"/>
      <c r="E13" s="107"/>
      <c r="F13" s="107"/>
      <c r="G13" s="108"/>
    </row>
    <row r="14" spans="1:8" x14ac:dyDescent="0.2">
      <c r="A14" t="s">
        <v>198</v>
      </c>
      <c r="B14" t="s">
        <v>173</v>
      </c>
      <c r="C14" s="106"/>
      <c r="D14" s="107"/>
      <c r="E14" s="107"/>
      <c r="F14" s="107"/>
      <c r="G14" s="108"/>
    </row>
    <row r="15" spans="1:8" x14ac:dyDescent="0.2">
      <c r="A15" t="s">
        <v>199</v>
      </c>
      <c r="B15" t="s">
        <v>176</v>
      </c>
      <c r="C15" s="106"/>
      <c r="D15" s="107"/>
      <c r="E15" s="107"/>
      <c r="F15" s="107"/>
      <c r="G15" s="108"/>
    </row>
    <row r="16" spans="1:8" ht="13.5" thickBot="1" x14ac:dyDescent="0.25">
      <c r="C16" s="93">
        <f>SUM(C9:C15)</f>
        <v>0</v>
      </c>
      <c r="D16" s="94">
        <f>SUM(D9:D15)</f>
        <v>0</v>
      </c>
      <c r="E16" s="94">
        <f>SUM(E9:E15)</f>
        <v>0</v>
      </c>
      <c r="F16" s="94">
        <f>SUM(F9:F15)</f>
        <v>0</v>
      </c>
      <c r="G16" s="95">
        <f>SUM(G9:G15)</f>
        <v>0</v>
      </c>
    </row>
    <row r="17" spans="7:7" x14ac:dyDescent="0.2">
      <c r="G17" s="110">
        <f>+G16-SUM(C16:F16)</f>
        <v>0</v>
      </c>
    </row>
  </sheetData>
  <mergeCells count="2">
    <mergeCell ref="A5:G5"/>
    <mergeCell ref="C7:F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8"/>
  <sheetViews>
    <sheetView workbookViewId="0">
      <pane ySplit="6" topLeftCell="A127" activePane="bottomLeft" state="frozen"/>
      <selection pane="bottomLeft" activeCell="E4" sqref="E4"/>
    </sheetView>
  </sheetViews>
  <sheetFormatPr defaultRowHeight="12.75" x14ac:dyDescent="0.2"/>
  <cols>
    <col min="1" max="1" width="30.5703125" customWidth="1"/>
    <col min="2" max="2" width="11.140625" customWidth="1"/>
    <col min="3" max="3" width="10.5703125" style="46" customWidth="1"/>
    <col min="4" max="4" width="8.5703125" style="46" customWidth="1"/>
    <col min="5" max="5" width="9.28515625" style="46" bestFit="1" customWidth="1"/>
    <col min="6" max="6" width="12.28515625" bestFit="1" customWidth="1"/>
    <col min="7" max="7" width="1.28515625" customWidth="1"/>
    <col min="8" max="8" width="11.85546875" customWidth="1"/>
    <col min="9" max="9" width="14" style="76" bestFit="1" customWidth="1"/>
  </cols>
  <sheetData>
    <row r="1" spans="1:11" x14ac:dyDescent="0.2">
      <c r="A1" s="1" t="s">
        <v>0</v>
      </c>
      <c r="B1" s="35"/>
      <c r="C1" s="2"/>
      <c r="D1" s="2"/>
      <c r="E1" s="4"/>
      <c r="I1" s="76" t="s">
        <v>188</v>
      </c>
      <c r="K1" s="76"/>
    </row>
    <row r="2" spans="1:11" x14ac:dyDescent="0.2">
      <c r="A2" s="7" t="s">
        <v>21</v>
      </c>
      <c r="B2" s="35"/>
      <c r="C2" s="2"/>
      <c r="D2" s="2"/>
      <c r="E2" s="4"/>
      <c r="H2" s="66" t="s">
        <v>189</v>
      </c>
      <c r="K2" s="76"/>
    </row>
    <row r="3" spans="1:11" x14ac:dyDescent="0.2">
      <c r="A3" s="8" t="s">
        <v>18</v>
      </c>
      <c r="B3" s="35"/>
      <c r="C3" s="9"/>
      <c r="D3" s="9"/>
      <c r="E3" s="11"/>
      <c r="F3" s="12"/>
    </row>
    <row r="4" spans="1:11" x14ac:dyDescent="0.2">
      <c r="A4" s="14" t="s">
        <v>212</v>
      </c>
      <c r="B4" s="35"/>
      <c r="C4" s="15"/>
      <c r="D4" s="15"/>
      <c r="E4" s="17"/>
      <c r="F4" s="18"/>
    </row>
    <row r="5" spans="1:11" x14ac:dyDescent="0.2">
      <c r="B5" s="16"/>
      <c r="C5" s="71" t="s">
        <v>201</v>
      </c>
      <c r="D5" s="15"/>
      <c r="E5" s="17"/>
      <c r="F5" s="22" t="s">
        <v>1</v>
      </c>
      <c r="I5" s="72" t="s">
        <v>202</v>
      </c>
    </row>
    <row r="6" spans="1:11" ht="15" customHeight="1" thickBot="1" x14ac:dyDescent="0.25">
      <c r="A6" s="66" t="s">
        <v>200</v>
      </c>
      <c r="B6" s="27" t="s">
        <v>7</v>
      </c>
      <c r="C6" s="26" t="s">
        <v>6</v>
      </c>
      <c r="D6" s="26" t="s">
        <v>160</v>
      </c>
      <c r="E6" s="28" t="s">
        <v>8</v>
      </c>
      <c r="F6" s="73" t="s">
        <v>203</v>
      </c>
      <c r="H6" s="74" t="s">
        <v>204</v>
      </c>
      <c r="I6" s="75" t="s">
        <v>205</v>
      </c>
    </row>
    <row r="7" spans="1:11" x14ac:dyDescent="0.2">
      <c r="A7" s="46" t="s">
        <v>194</v>
      </c>
      <c r="B7" s="59" t="s">
        <v>162</v>
      </c>
      <c r="C7" s="58">
        <v>41041</v>
      </c>
      <c r="D7" s="58" t="s">
        <v>161</v>
      </c>
      <c r="E7" s="60">
        <v>11460</v>
      </c>
      <c r="F7" s="77"/>
      <c r="H7" s="87">
        <v>54206</v>
      </c>
      <c r="I7" s="82"/>
      <c r="J7" s="46" t="s">
        <v>206</v>
      </c>
    </row>
    <row r="8" spans="1:11" x14ac:dyDescent="0.2">
      <c r="A8" s="46" t="s">
        <v>194</v>
      </c>
      <c r="B8" s="59" t="s">
        <v>164</v>
      </c>
      <c r="C8" s="58">
        <v>41579</v>
      </c>
      <c r="D8" s="58" t="s">
        <v>161</v>
      </c>
      <c r="E8" s="60">
        <v>5173</v>
      </c>
      <c r="F8" s="78"/>
      <c r="H8" s="87">
        <v>47386</v>
      </c>
      <c r="I8" s="83"/>
      <c r="J8" s="46" t="s">
        <v>207</v>
      </c>
    </row>
    <row r="9" spans="1:11" x14ac:dyDescent="0.2">
      <c r="A9" s="46" t="s">
        <v>194</v>
      </c>
      <c r="B9" s="59" t="s">
        <v>165</v>
      </c>
      <c r="C9" s="58">
        <v>41579</v>
      </c>
      <c r="D9" s="58" t="s">
        <v>161</v>
      </c>
      <c r="E9" s="60">
        <v>7555</v>
      </c>
      <c r="F9" s="78"/>
      <c r="H9" s="87">
        <v>98496</v>
      </c>
      <c r="I9" s="84"/>
      <c r="J9" s="46" t="s">
        <v>208</v>
      </c>
    </row>
    <row r="10" spans="1:11" x14ac:dyDescent="0.2">
      <c r="A10" s="46" t="s">
        <v>194</v>
      </c>
      <c r="B10" s="59" t="s">
        <v>166</v>
      </c>
      <c r="C10" s="58">
        <v>41579</v>
      </c>
      <c r="D10" s="58" t="s">
        <v>161</v>
      </c>
      <c r="E10" s="60">
        <v>5730</v>
      </c>
      <c r="F10" s="78"/>
      <c r="H10" s="87">
        <v>10000</v>
      </c>
      <c r="I10" s="88"/>
      <c r="J10" s="46" t="s">
        <v>209</v>
      </c>
    </row>
    <row r="11" spans="1:11" x14ac:dyDescent="0.2">
      <c r="A11" s="46" t="s">
        <v>194</v>
      </c>
      <c r="B11" s="59" t="s">
        <v>167</v>
      </c>
      <c r="C11" s="58">
        <v>41579</v>
      </c>
      <c r="D11" s="58" t="s">
        <v>161</v>
      </c>
      <c r="E11" s="60">
        <v>8749</v>
      </c>
      <c r="F11" s="78"/>
      <c r="I11" s="83"/>
    </row>
    <row r="12" spans="1:11" x14ac:dyDescent="0.2">
      <c r="A12" s="46" t="s">
        <v>194</v>
      </c>
      <c r="B12" s="59" t="s">
        <v>168</v>
      </c>
      <c r="C12" s="58">
        <v>41579</v>
      </c>
      <c r="D12" s="58" t="s">
        <v>161</v>
      </c>
      <c r="E12" s="60">
        <v>6660</v>
      </c>
      <c r="F12" s="78"/>
      <c r="I12" s="83"/>
    </row>
    <row r="13" spans="1:11" x14ac:dyDescent="0.2">
      <c r="A13" s="46" t="s">
        <v>194</v>
      </c>
      <c r="B13" s="59" t="s">
        <v>169</v>
      </c>
      <c r="C13" s="58">
        <v>41579</v>
      </c>
      <c r="D13" s="58" t="s">
        <v>161</v>
      </c>
      <c r="E13" s="60">
        <v>8879</v>
      </c>
      <c r="F13" s="78"/>
      <c r="I13" s="83"/>
    </row>
    <row r="14" spans="1:11" x14ac:dyDescent="0.2">
      <c r="A14" s="46" t="s">
        <v>194</v>
      </c>
      <c r="B14" s="59" t="s">
        <v>99</v>
      </c>
      <c r="C14" s="58">
        <v>41913</v>
      </c>
      <c r="D14" s="58" t="s">
        <v>161</v>
      </c>
      <c r="E14" s="60">
        <v>8048</v>
      </c>
      <c r="F14" s="78"/>
      <c r="I14" s="85"/>
    </row>
    <row r="15" spans="1:11" x14ac:dyDescent="0.2">
      <c r="A15" s="46" t="s">
        <v>194</v>
      </c>
      <c r="B15" s="59" t="s">
        <v>100</v>
      </c>
      <c r="C15" s="58">
        <v>41913</v>
      </c>
      <c r="D15" s="58" t="s">
        <v>161</v>
      </c>
      <c r="E15" s="60">
        <v>4733</v>
      </c>
      <c r="F15" s="78"/>
      <c r="I15" s="83"/>
    </row>
    <row r="16" spans="1:11" x14ac:dyDescent="0.2">
      <c r="A16" s="46" t="s">
        <v>194</v>
      </c>
      <c r="B16" s="59" t="s">
        <v>101</v>
      </c>
      <c r="C16" s="58">
        <v>41913</v>
      </c>
      <c r="D16" s="58" t="s">
        <v>161</v>
      </c>
      <c r="E16" s="60">
        <v>7637</v>
      </c>
      <c r="F16" s="78"/>
      <c r="I16" s="86"/>
    </row>
    <row r="17" spans="1:9" x14ac:dyDescent="0.2">
      <c r="A17" s="46" t="s">
        <v>194</v>
      </c>
      <c r="B17" s="59" t="s">
        <v>102</v>
      </c>
      <c r="C17" s="58">
        <v>41913</v>
      </c>
      <c r="D17" s="58" t="s">
        <v>161</v>
      </c>
      <c r="E17" s="60">
        <v>4582</v>
      </c>
      <c r="F17" s="78"/>
      <c r="I17" s="86"/>
    </row>
    <row r="18" spans="1:9" x14ac:dyDescent="0.2">
      <c r="A18" s="46" t="s">
        <v>194</v>
      </c>
      <c r="B18" s="59" t="s">
        <v>79</v>
      </c>
      <c r="C18" s="58">
        <v>41913</v>
      </c>
      <c r="D18" s="58" t="s">
        <v>161</v>
      </c>
      <c r="E18" s="60">
        <v>7682</v>
      </c>
      <c r="F18" s="78"/>
      <c r="I18" s="86"/>
    </row>
    <row r="19" spans="1:9" x14ac:dyDescent="0.2">
      <c r="A19" s="46" t="s">
        <v>194</v>
      </c>
      <c r="B19" s="59" t="s">
        <v>80</v>
      </c>
      <c r="C19" s="58">
        <v>41913</v>
      </c>
      <c r="D19" s="58" t="s">
        <v>161</v>
      </c>
      <c r="E19" s="60">
        <v>9931</v>
      </c>
      <c r="F19" s="78"/>
      <c r="I19" s="86"/>
    </row>
    <row r="20" spans="1:9" x14ac:dyDescent="0.2">
      <c r="A20" s="46" t="s">
        <v>194</v>
      </c>
      <c r="B20" s="59" t="s">
        <v>102</v>
      </c>
      <c r="C20" s="58">
        <v>42005</v>
      </c>
      <c r="D20" s="58" t="s">
        <v>161</v>
      </c>
      <c r="E20" s="60">
        <v>1600</v>
      </c>
      <c r="F20" s="78"/>
      <c r="I20" s="86"/>
    </row>
    <row r="21" spans="1:9" x14ac:dyDescent="0.2">
      <c r="A21" s="46" t="s">
        <v>194</v>
      </c>
      <c r="B21" s="59" t="s">
        <v>80</v>
      </c>
      <c r="C21" s="58">
        <v>42005</v>
      </c>
      <c r="D21" s="58" t="s">
        <v>161</v>
      </c>
      <c r="E21" s="60">
        <v>3173</v>
      </c>
      <c r="F21" s="78"/>
      <c r="I21" s="86"/>
    </row>
    <row r="22" spans="1:9" x14ac:dyDescent="0.2">
      <c r="A22" s="46" t="s">
        <v>194</v>
      </c>
      <c r="B22" s="59" t="s">
        <v>140</v>
      </c>
      <c r="C22" s="58">
        <v>42095</v>
      </c>
      <c r="D22" s="58" t="s">
        <v>161</v>
      </c>
      <c r="E22" s="60">
        <v>5002</v>
      </c>
      <c r="F22" s="79"/>
      <c r="I22" s="83"/>
    </row>
    <row r="23" spans="1:9" x14ac:dyDescent="0.2">
      <c r="A23" s="46" t="s">
        <v>194</v>
      </c>
      <c r="B23" s="59" t="s">
        <v>141</v>
      </c>
      <c r="C23" s="58">
        <v>42095</v>
      </c>
      <c r="D23" s="58" t="s">
        <v>161</v>
      </c>
      <c r="E23" s="60">
        <v>7583</v>
      </c>
      <c r="F23" s="79"/>
      <c r="I23" s="83"/>
    </row>
    <row r="24" spans="1:9" x14ac:dyDescent="0.2">
      <c r="A24" s="46" t="s">
        <v>194</v>
      </c>
      <c r="B24" s="59" t="s">
        <v>142</v>
      </c>
      <c r="C24" s="58">
        <v>42095</v>
      </c>
      <c r="D24" s="58" t="s">
        <v>161</v>
      </c>
      <c r="E24" s="60">
        <v>11579</v>
      </c>
      <c r="F24" s="79"/>
      <c r="I24" s="83"/>
    </row>
    <row r="25" spans="1:9" x14ac:dyDescent="0.2">
      <c r="A25" s="46" t="s">
        <v>194</v>
      </c>
      <c r="B25" s="59" t="s">
        <v>143</v>
      </c>
      <c r="C25" s="58">
        <v>42095</v>
      </c>
      <c r="D25" s="58" t="s">
        <v>161</v>
      </c>
      <c r="E25" s="60">
        <v>12732</v>
      </c>
      <c r="F25" s="79"/>
      <c r="I25" s="83"/>
    </row>
    <row r="26" spans="1:9" x14ac:dyDescent="0.2">
      <c r="A26" s="46" t="s">
        <v>194</v>
      </c>
      <c r="B26" s="59" t="s">
        <v>144</v>
      </c>
      <c r="C26" s="58">
        <v>42095</v>
      </c>
      <c r="D26" s="58" t="s">
        <v>161</v>
      </c>
      <c r="E26" s="60">
        <v>9343</v>
      </c>
      <c r="F26" s="78"/>
      <c r="I26" s="86"/>
    </row>
    <row r="27" spans="1:9" x14ac:dyDescent="0.2">
      <c r="A27" s="46" t="s">
        <v>194</v>
      </c>
      <c r="B27" s="59" t="s">
        <v>145</v>
      </c>
      <c r="C27" s="58">
        <v>42095</v>
      </c>
      <c r="D27" s="58" t="s">
        <v>161</v>
      </c>
      <c r="E27" s="60">
        <v>8109</v>
      </c>
      <c r="F27" s="78"/>
      <c r="I27" s="86"/>
    </row>
    <row r="28" spans="1:9" x14ac:dyDescent="0.2">
      <c r="A28" s="46" t="s">
        <v>194</v>
      </c>
      <c r="B28" s="59" t="s">
        <v>146</v>
      </c>
      <c r="C28" s="58">
        <v>42095</v>
      </c>
      <c r="D28" s="58" t="s">
        <v>161</v>
      </c>
      <c r="E28" s="60">
        <v>5008</v>
      </c>
      <c r="F28" s="78"/>
      <c r="I28" s="86"/>
    </row>
    <row r="29" spans="1:9" x14ac:dyDescent="0.2">
      <c r="A29" s="46" t="s">
        <v>194</v>
      </c>
      <c r="B29" s="59" t="s">
        <v>147</v>
      </c>
      <c r="C29" s="58">
        <v>42095</v>
      </c>
      <c r="D29" s="58" t="s">
        <v>161</v>
      </c>
      <c r="E29" s="60">
        <v>6626</v>
      </c>
      <c r="F29" s="78"/>
      <c r="I29" s="86"/>
    </row>
    <row r="30" spans="1:9" x14ac:dyDescent="0.2">
      <c r="A30" s="46" t="s">
        <v>194</v>
      </c>
      <c r="B30" s="59" t="s">
        <v>145</v>
      </c>
      <c r="C30" s="58">
        <v>42217</v>
      </c>
      <c r="D30" s="58" t="s">
        <v>161</v>
      </c>
      <c r="E30" s="60">
        <v>3314</v>
      </c>
      <c r="F30" s="78"/>
      <c r="I30" s="86"/>
    </row>
    <row r="31" spans="1:9" x14ac:dyDescent="0.2">
      <c r="A31" s="46" t="s">
        <v>194</v>
      </c>
      <c r="B31" s="59" t="s">
        <v>147</v>
      </c>
      <c r="C31" s="58">
        <v>42339</v>
      </c>
      <c r="D31" s="58" t="s">
        <v>161</v>
      </c>
      <c r="E31" s="60">
        <v>1440</v>
      </c>
      <c r="F31" s="78"/>
      <c r="I31" s="86"/>
    </row>
    <row r="32" spans="1:9" x14ac:dyDescent="0.2">
      <c r="A32" s="46" t="s">
        <v>194</v>
      </c>
      <c r="B32" s="59" t="s">
        <v>153</v>
      </c>
      <c r="C32" s="58">
        <v>42339</v>
      </c>
      <c r="D32" s="58" t="s">
        <v>161</v>
      </c>
      <c r="E32" s="60">
        <v>500</v>
      </c>
      <c r="F32" s="78"/>
      <c r="I32" s="86"/>
    </row>
    <row r="33" spans="1:10" x14ac:dyDescent="0.2">
      <c r="A33" s="46" t="s">
        <v>194</v>
      </c>
      <c r="B33" s="59" t="s">
        <v>153</v>
      </c>
      <c r="C33" s="58">
        <v>42339</v>
      </c>
      <c r="D33" s="58" t="s">
        <v>161</v>
      </c>
      <c r="E33" s="60">
        <v>7678</v>
      </c>
      <c r="F33" s="78"/>
      <c r="I33" s="86"/>
    </row>
    <row r="34" spans="1:10" x14ac:dyDescent="0.2">
      <c r="A34" s="46" t="s">
        <v>194</v>
      </c>
      <c r="B34" s="59" t="s">
        <v>157</v>
      </c>
      <c r="C34" s="58">
        <v>42370</v>
      </c>
      <c r="D34" s="58" t="s">
        <v>161</v>
      </c>
      <c r="E34" s="60">
        <v>7625</v>
      </c>
      <c r="F34" s="78"/>
      <c r="I34" s="86"/>
    </row>
    <row r="35" spans="1:10" x14ac:dyDescent="0.2">
      <c r="A35" s="46" t="s">
        <v>194</v>
      </c>
      <c r="B35" s="59" t="s">
        <v>158</v>
      </c>
      <c r="C35" s="58">
        <v>42370</v>
      </c>
      <c r="D35" s="58" t="s">
        <v>161</v>
      </c>
      <c r="E35" s="60">
        <v>11591</v>
      </c>
      <c r="F35" s="78"/>
      <c r="I35" s="86"/>
    </row>
    <row r="36" spans="1:10" x14ac:dyDescent="0.2">
      <c r="A36" s="46" t="s">
        <v>194</v>
      </c>
      <c r="B36" s="59" t="s">
        <v>155</v>
      </c>
      <c r="C36" s="58">
        <v>42430</v>
      </c>
      <c r="D36" s="58" t="s">
        <v>161</v>
      </c>
      <c r="E36" s="60">
        <v>290</v>
      </c>
      <c r="F36" s="78"/>
      <c r="I36" s="86"/>
    </row>
    <row r="37" spans="1:10" x14ac:dyDescent="0.2">
      <c r="A37" s="46" t="s">
        <v>194</v>
      </c>
      <c r="B37" s="59" t="s">
        <v>153</v>
      </c>
      <c r="C37" s="58">
        <v>42430</v>
      </c>
      <c r="D37" s="58" t="s">
        <v>161</v>
      </c>
      <c r="E37" s="60">
        <v>76</v>
      </c>
      <c r="F37" s="78"/>
      <c r="I37" s="86"/>
    </row>
    <row r="38" spans="1:10" ht="13.5" thickBot="1" x14ac:dyDescent="0.25">
      <c r="A38" s="67" t="s">
        <v>194</v>
      </c>
      <c r="B38" s="69" t="s">
        <v>159</v>
      </c>
      <c r="C38" s="68">
        <v>42430</v>
      </c>
      <c r="D38" s="68" t="s">
        <v>161</v>
      </c>
      <c r="E38" s="70">
        <v>10000</v>
      </c>
      <c r="F38" s="91"/>
      <c r="G38" s="42"/>
      <c r="H38" s="42"/>
      <c r="I38" s="92"/>
    </row>
    <row r="39" spans="1:10" x14ac:dyDescent="0.2">
      <c r="A39" t="s">
        <v>196</v>
      </c>
      <c r="B39" s="59" t="s">
        <v>61</v>
      </c>
      <c r="C39" s="58">
        <v>41913</v>
      </c>
      <c r="D39" s="58" t="s">
        <v>172</v>
      </c>
      <c r="E39" s="60">
        <v>1222</v>
      </c>
      <c r="F39" s="78"/>
      <c r="H39" s="87">
        <v>7309</v>
      </c>
      <c r="I39" s="82"/>
      <c r="J39" s="46" t="s">
        <v>207</v>
      </c>
    </row>
    <row r="40" spans="1:10" x14ac:dyDescent="0.2">
      <c r="A40" t="s">
        <v>196</v>
      </c>
      <c r="B40" s="59" t="s">
        <v>62</v>
      </c>
      <c r="C40" s="58">
        <v>41913</v>
      </c>
      <c r="D40" s="58" t="s">
        <v>172</v>
      </c>
      <c r="E40" s="60">
        <v>932</v>
      </c>
      <c r="F40" s="78"/>
      <c r="H40" s="87">
        <v>18641</v>
      </c>
      <c r="I40" s="83"/>
      <c r="J40" s="46" t="s">
        <v>208</v>
      </c>
    </row>
    <row r="41" spans="1:10" x14ac:dyDescent="0.2">
      <c r="A41" t="s">
        <v>196</v>
      </c>
      <c r="B41" s="59" t="s">
        <v>63</v>
      </c>
      <c r="C41" s="58">
        <v>41913</v>
      </c>
      <c r="D41" s="58" t="s">
        <v>172</v>
      </c>
      <c r="E41" s="60">
        <v>1486</v>
      </c>
      <c r="F41" s="78"/>
      <c r="H41" s="87">
        <v>1735</v>
      </c>
      <c r="I41" s="84"/>
      <c r="J41" s="46" t="s">
        <v>209</v>
      </c>
    </row>
    <row r="42" spans="1:10" x14ac:dyDescent="0.2">
      <c r="A42" t="s">
        <v>196</v>
      </c>
      <c r="B42" s="59" t="s">
        <v>64</v>
      </c>
      <c r="C42" s="58">
        <v>41913</v>
      </c>
      <c r="D42" s="58" t="s">
        <v>172</v>
      </c>
      <c r="E42" s="60">
        <v>819</v>
      </c>
      <c r="F42" s="78"/>
      <c r="H42" s="87"/>
      <c r="I42" s="88"/>
    </row>
    <row r="43" spans="1:10" x14ac:dyDescent="0.2">
      <c r="A43" t="s">
        <v>196</v>
      </c>
      <c r="B43" s="59" t="s">
        <v>65</v>
      </c>
      <c r="C43" s="58">
        <v>41913</v>
      </c>
      <c r="D43" s="58" t="s">
        <v>172</v>
      </c>
      <c r="E43" s="60">
        <v>1330</v>
      </c>
      <c r="F43" s="78"/>
      <c r="I43" s="86"/>
    </row>
    <row r="44" spans="1:10" x14ac:dyDescent="0.2">
      <c r="A44" t="s">
        <v>196</v>
      </c>
      <c r="B44" s="59" t="s">
        <v>66</v>
      </c>
      <c r="C44" s="58">
        <v>41913</v>
      </c>
      <c r="D44" s="58" t="s">
        <v>172</v>
      </c>
      <c r="E44" s="60">
        <v>1520</v>
      </c>
      <c r="F44" s="78"/>
      <c r="I44" s="86"/>
    </row>
    <row r="45" spans="1:10" x14ac:dyDescent="0.2">
      <c r="A45" t="s">
        <v>196</v>
      </c>
      <c r="B45" s="59" t="s">
        <v>87</v>
      </c>
      <c r="C45" s="58">
        <v>41913</v>
      </c>
      <c r="D45" s="58" t="s">
        <v>172</v>
      </c>
      <c r="E45" s="60">
        <v>1233</v>
      </c>
      <c r="F45" s="78"/>
      <c r="I45" s="86"/>
    </row>
    <row r="46" spans="1:10" x14ac:dyDescent="0.2">
      <c r="A46" t="s">
        <v>196</v>
      </c>
      <c r="B46" s="59" t="s">
        <v>88</v>
      </c>
      <c r="C46" s="58">
        <v>41913</v>
      </c>
      <c r="D46" s="58" t="s">
        <v>172</v>
      </c>
      <c r="E46" s="60">
        <v>1376</v>
      </c>
      <c r="F46" s="78"/>
      <c r="I46" s="86"/>
    </row>
    <row r="47" spans="1:10" x14ac:dyDescent="0.2">
      <c r="A47" t="s">
        <v>196</v>
      </c>
      <c r="B47" s="59" t="s">
        <v>89</v>
      </c>
      <c r="C47" s="58">
        <v>41913</v>
      </c>
      <c r="D47" s="58" t="s">
        <v>172</v>
      </c>
      <c r="E47" s="60">
        <v>2173</v>
      </c>
      <c r="F47" s="78"/>
      <c r="I47" s="86"/>
    </row>
    <row r="48" spans="1:10" x14ac:dyDescent="0.2">
      <c r="A48" t="s">
        <v>196</v>
      </c>
      <c r="B48" s="59" t="s">
        <v>90</v>
      </c>
      <c r="C48" s="58">
        <v>41913</v>
      </c>
      <c r="D48" s="58" t="s">
        <v>172</v>
      </c>
      <c r="E48" s="60">
        <v>2147</v>
      </c>
      <c r="F48" s="78"/>
      <c r="I48" s="86"/>
    </row>
    <row r="49" spans="1:10" x14ac:dyDescent="0.2">
      <c r="A49" t="s">
        <v>196</v>
      </c>
      <c r="B49" s="59" t="s">
        <v>91</v>
      </c>
      <c r="C49" s="58">
        <v>41913</v>
      </c>
      <c r="D49" s="58" t="s">
        <v>172</v>
      </c>
      <c r="E49" s="60">
        <v>1884</v>
      </c>
      <c r="F49" s="78"/>
      <c r="I49" s="86"/>
    </row>
    <row r="50" spans="1:10" x14ac:dyDescent="0.2">
      <c r="A50" t="s">
        <v>196</v>
      </c>
      <c r="B50" s="59" t="s">
        <v>92</v>
      </c>
      <c r="C50" s="58">
        <v>41913</v>
      </c>
      <c r="D50" s="58" t="s">
        <v>172</v>
      </c>
      <c r="E50" s="60">
        <v>1883</v>
      </c>
      <c r="F50" s="78"/>
      <c r="I50" s="86"/>
    </row>
    <row r="51" spans="1:10" x14ac:dyDescent="0.2">
      <c r="A51" t="s">
        <v>196</v>
      </c>
      <c r="B51" s="59" t="s">
        <v>134</v>
      </c>
      <c r="C51" s="58">
        <v>42005</v>
      </c>
      <c r="D51" s="58" t="s">
        <v>172</v>
      </c>
      <c r="E51" s="60">
        <v>1262</v>
      </c>
      <c r="F51" s="78"/>
      <c r="I51" s="86"/>
    </row>
    <row r="52" spans="1:10" x14ac:dyDescent="0.2">
      <c r="A52" t="s">
        <v>196</v>
      </c>
      <c r="B52" s="59" t="s">
        <v>135</v>
      </c>
      <c r="C52" s="58">
        <v>42005</v>
      </c>
      <c r="D52" s="58" t="s">
        <v>172</v>
      </c>
      <c r="E52" s="60">
        <v>1165</v>
      </c>
      <c r="F52" s="78"/>
      <c r="I52" s="86"/>
    </row>
    <row r="53" spans="1:10" x14ac:dyDescent="0.2">
      <c r="A53" t="s">
        <v>196</v>
      </c>
      <c r="B53" s="59" t="s">
        <v>136</v>
      </c>
      <c r="C53" s="58">
        <v>42005</v>
      </c>
      <c r="D53" s="58" t="s">
        <v>172</v>
      </c>
      <c r="E53" s="60">
        <v>693</v>
      </c>
      <c r="F53" s="78"/>
      <c r="I53" s="86"/>
    </row>
    <row r="54" spans="1:10" x14ac:dyDescent="0.2">
      <c r="A54" t="s">
        <v>196</v>
      </c>
      <c r="B54" s="59" t="s">
        <v>136</v>
      </c>
      <c r="C54" s="58">
        <v>42095</v>
      </c>
      <c r="D54" s="58" t="s">
        <v>172</v>
      </c>
      <c r="E54" s="60">
        <v>437</v>
      </c>
      <c r="F54" s="78"/>
      <c r="I54" s="86"/>
    </row>
    <row r="55" spans="1:10" x14ac:dyDescent="0.2">
      <c r="A55" t="s">
        <v>196</v>
      </c>
      <c r="B55" s="59" t="s">
        <v>137</v>
      </c>
      <c r="C55" s="58">
        <v>42095</v>
      </c>
      <c r="D55" s="58" t="s">
        <v>172</v>
      </c>
      <c r="E55" s="60">
        <v>1483</v>
      </c>
      <c r="F55" s="78"/>
      <c r="I55" s="86"/>
    </row>
    <row r="56" spans="1:10" x14ac:dyDescent="0.2">
      <c r="A56" t="s">
        <v>196</v>
      </c>
      <c r="B56" s="59" t="s">
        <v>138</v>
      </c>
      <c r="C56" s="58">
        <v>42095</v>
      </c>
      <c r="D56" s="58" t="s">
        <v>172</v>
      </c>
      <c r="E56" s="60">
        <v>1813</v>
      </c>
      <c r="F56" s="78"/>
      <c r="I56" s="86"/>
    </row>
    <row r="57" spans="1:10" x14ac:dyDescent="0.2">
      <c r="A57" t="s">
        <v>196</v>
      </c>
      <c r="B57" s="59" t="s">
        <v>139</v>
      </c>
      <c r="C57" s="58">
        <v>42095</v>
      </c>
      <c r="D57" s="58" t="s">
        <v>172</v>
      </c>
      <c r="E57" s="60">
        <v>1092</v>
      </c>
      <c r="F57" s="78"/>
      <c r="I57" s="86"/>
    </row>
    <row r="58" spans="1:10" x14ac:dyDescent="0.2">
      <c r="A58" t="s">
        <v>196</v>
      </c>
      <c r="B58" s="59" t="s">
        <v>149</v>
      </c>
      <c r="C58" s="58">
        <v>42095</v>
      </c>
      <c r="D58" s="58" t="s">
        <v>172</v>
      </c>
      <c r="E58" s="60">
        <v>574</v>
      </c>
      <c r="F58" s="78"/>
      <c r="I58" s="86"/>
    </row>
    <row r="59" spans="1:10" x14ac:dyDescent="0.2">
      <c r="A59" s="42" t="s">
        <v>196</v>
      </c>
      <c r="B59" s="69" t="s">
        <v>151</v>
      </c>
      <c r="C59" s="68">
        <v>42095</v>
      </c>
      <c r="D59" s="68" t="s">
        <v>172</v>
      </c>
      <c r="E59" s="70">
        <v>1161</v>
      </c>
      <c r="F59" s="91"/>
      <c r="G59" s="42"/>
      <c r="H59" s="42"/>
      <c r="I59" s="92"/>
    </row>
    <row r="60" spans="1:10" x14ac:dyDescent="0.2">
      <c r="A60" t="s">
        <v>193</v>
      </c>
      <c r="B60" s="59" t="s">
        <v>19</v>
      </c>
      <c r="C60" s="58">
        <v>41041</v>
      </c>
      <c r="D60" s="58" t="s">
        <v>163</v>
      </c>
      <c r="E60" s="60">
        <v>38143</v>
      </c>
      <c r="F60" s="78"/>
      <c r="H60" s="87">
        <v>238143</v>
      </c>
      <c r="I60" s="83"/>
      <c r="J60" s="46" t="s">
        <v>206</v>
      </c>
    </row>
    <row r="61" spans="1:10" x14ac:dyDescent="0.2">
      <c r="A61" t="s">
        <v>193</v>
      </c>
      <c r="B61" s="59" t="s">
        <v>34</v>
      </c>
      <c r="C61" s="58">
        <v>41609</v>
      </c>
      <c r="D61" s="58" t="s">
        <v>163</v>
      </c>
      <c r="E61" s="60">
        <v>26875</v>
      </c>
      <c r="F61" s="78"/>
      <c r="H61" s="87">
        <v>246192</v>
      </c>
      <c r="I61" s="83"/>
      <c r="J61" s="46" t="s">
        <v>207</v>
      </c>
    </row>
    <row r="62" spans="1:10" x14ac:dyDescent="0.2">
      <c r="A62" t="s">
        <v>193</v>
      </c>
      <c r="B62" s="59" t="s">
        <v>35</v>
      </c>
      <c r="C62" s="58">
        <v>41609</v>
      </c>
      <c r="D62" s="58" t="s">
        <v>163</v>
      </c>
      <c r="E62" s="60">
        <v>39253</v>
      </c>
      <c r="F62" s="78"/>
      <c r="H62" s="87">
        <v>541930</v>
      </c>
      <c r="I62" s="84"/>
      <c r="J62" s="46" t="s">
        <v>208</v>
      </c>
    </row>
    <row r="63" spans="1:10" x14ac:dyDescent="0.2">
      <c r="A63" t="s">
        <v>193</v>
      </c>
      <c r="B63" s="59" t="s">
        <v>36</v>
      </c>
      <c r="C63" s="58">
        <v>41609</v>
      </c>
      <c r="D63" s="58" t="s">
        <v>163</v>
      </c>
      <c r="E63" s="60">
        <v>29767</v>
      </c>
      <c r="F63" s="78"/>
      <c r="H63" s="87"/>
      <c r="I63" s="88"/>
      <c r="J63" s="46"/>
    </row>
    <row r="64" spans="1:10" x14ac:dyDescent="0.2">
      <c r="A64" t="s">
        <v>193</v>
      </c>
      <c r="B64" s="59" t="s">
        <v>37</v>
      </c>
      <c r="C64" s="58">
        <v>41609</v>
      </c>
      <c r="D64" s="58" t="s">
        <v>163</v>
      </c>
      <c r="E64" s="60">
        <v>45454</v>
      </c>
      <c r="F64" s="78"/>
      <c r="I64" s="86"/>
    </row>
    <row r="65" spans="1:9" x14ac:dyDescent="0.2">
      <c r="A65" t="s">
        <v>193</v>
      </c>
      <c r="B65" s="59" t="s">
        <v>38</v>
      </c>
      <c r="C65" s="58">
        <v>41609</v>
      </c>
      <c r="D65" s="58" t="s">
        <v>163</v>
      </c>
      <c r="E65" s="60">
        <v>34606</v>
      </c>
      <c r="F65" s="78"/>
      <c r="I65" s="86"/>
    </row>
    <row r="66" spans="1:9" x14ac:dyDescent="0.2">
      <c r="A66" t="s">
        <v>193</v>
      </c>
      <c r="B66" s="59" t="s">
        <v>39</v>
      </c>
      <c r="C66" s="58">
        <v>41609</v>
      </c>
      <c r="D66" s="58" t="s">
        <v>163</v>
      </c>
      <c r="E66" s="60">
        <v>24045</v>
      </c>
      <c r="F66" s="78"/>
      <c r="I66" s="86"/>
    </row>
    <row r="67" spans="1:9" x14ac:dyDescent="0.2">
      <c r="A67" t="s">
        <v>193</v>
      </c>
      <c r="B67" s="59" t="s">
        <v>51</v>
      </c>
      <c r="C67" s="58">
        <v>41821</v>
      </c>
      <c r="D67" s="58" t="s">
        <v>163</v>
      </c>
      <c r="E67" s="60">
        <v>15535</v>
      </c>
      <c r="F67" s="78"/>
      <c r="I67" s="86"/>
    </row>
    <row r="68" spans="1:9" x14ac:dyDescent="0.2">
      <c r="A68" t="s">
        <v>193</v>
      </c>
      <c r="B68" s="59" t="s">
        <v>51</v>
      </c>
      <c r="C68" s="58">
        <v>41913</v>
      </c>
      <c r="D68" s="58" t="s">
        <v>163</v>
      </c>
      <c r="E68" s="60">
        <v>26280</v>
      </c>
      <c r="F68" s="78"/>
      <c r="I68" s="86"/>
    </row>
    <row r="69" spans="1:9" x14ac:dyDescent="0.2">
      <c r="A69" t="s">
        <v>193</v>
      </c>
      <c r="B69" s="59" t="s">
        <v>94</v>
      </c>
      <c r="C69" s="58">
        <v>41913</v>
      </c>
      <c r="D69" s="58" t="s">
        <v>163</v>
      </c>
      <c r="E69" s="60">
        <v>24591</v>
      </c>
      <c r="F69" s="78"/>
      <c r="I69" s="86"/>
    </row>
    <row r="70" spans="1:9" x14ac:dyDescent="0.2">
      <c r="A70" t="s">
        <v>193</v>
      </c>
      <c r="B70" s="59" t="s">
        <v>95</v>
      </c>
      <c r="C70" s="58">
        <v>41913</v>
      </c>
      <c r="D70" s="58" t="s">
        <v>163</v>
      </c>
      <c r="E70" s="60">
        <v>39676</v>
      </c>
      <c r="F70" s="78"/>
      <c r="I70" s="86"/>
    </row>
    <row r="71" spans="1:9" x14ac:dyDescent="0.2">
      <c r="A71" t="s">
        <v>193</v>
      </c>
      <c r="B71" s="59" t="s">
        <v>96</v>
      </c>
      <c r="C71" s="58">
        <v>41913</v>
      </c>
      <c r="D71" s="58" t="s">
        <v>163</v>
      </c>
      <c r="E71" s="60">
        <v>32117</v>
      </c>
      <c r="F71" s="78"/>
      <c r="I71" s="86"/>
    </row>
    <row r="72" spans="1:9" x14ac:dyDescent="0.2">
      <c r="A72" t="s">
        <v>193</v>
      </c>
      <c r="B72" s="59" t="s">
        <v>97</v>
      </c>
      <c r="C72" s="58">
        <v>41913</v>
      </c>
      <c r="D72" s="58" t="s">
        <v>163</v>
      </c>
      <c r="E72" s="60">
        <v>27336</v>
      </c>
      <c r="F72" s="78"/>
      <c r="I72" s="86"/>
    </row>
    <row r="73" spans="1:9" x14ac:dyDescent="0.2">
      <c r="A73" t="s">
        <v>193</v>
      </c>
      <c r="B73" s="59" t="s">
        <v>97</v>
      </c>
      <c r="C73" s="58">
        <v>42005</v>
      </c>
      <c r="D73" s="58" t="s">
        <v>163</v>
      </c>
      <c r="E73" s="60">
        <v>12577</v>
      </c>
      <c r="F73" s="78"/>
      <c r="I73" s="86"/>
    </row>
    <row r="74" spans="1:9" x14ac:dyDescent="0.2">
      <c r="A74" t="s">
        <v>193</v>
      </c>
      <c r="B74" s="59" t="s">
        <v>117</v>
      </c>
      <c r="C74" s="58">
        <v>42005</v>
      </c>
      <c r="D74" s="58" t="s">
        <v>163</v>
      </c>
      <c r="E74" s="60">
        <v>25465</v>
      </c>
      <c r="F74" s="78"/>
      <c r="I74" s="86"/>
    </row>
    <row r="75" spans="1:9" x14ac:dyDescent="0.2">
      <c r="A75" t="s">
        <v>193</v>
      </c>
      <c r="B75" s="59" t="s">
        <v>117</v>
      </c>
      <c r="C75" s="58">
        <v>42036</v>
      </c>
      <c r="D75" s="58" t="s">
        <v>163</v>
      </c>
      <c r="E75" s="60">
        <v>3000</v>
      </c>
      <c r="F75" s="78"/>
      <c r="I75" s="86"/>
    </row>
    <row r="76" spans="1:9" x14ac:dyDescent="0.2">
      <c r="A76" t="s">
        <v>193</v>
      </c>
      <c r="B76" s="59" t="s">
        <v>117</v>
      </c>
      <c r="C76" s="58">
        <v>42095</v>
      </c>
      <c r="D76" s="58" t="s">
        <v>163</v>
      </c>
      <c r="E76" s="60">
        <v>39615</v>
      </c>
      <c r="F76" s="78"/>
      <c r="I76" s="86"/>
    </row>
    <row r="77" spans="1:9" x14ac:dyDescent="0.2">
      <c r="A77" t="s">
        <v>193</v>
      </c>
      <c r="B77" s="59" t="s">
        <v>98</v>
      </c>
      <c r="C77" s="58">
        <v>41913</v>
      </c>
      <c r="D77" s="58" t="s">
        <v>163</v>
      </c>
      <c r="E77" s="60">
        <v>25000</v>
      </c>
      <c r="F77" s="78"/>
      <c r="I77" s="86"/>
    </row>
    <row r="78" spans="1:9" x14ac:dyDescent="0.2">
      <c r="A78" t="s">
        <v>193</v>
      </c>
      <c r="B78" s="59" t="s">
        <v>98</v>
      </c>
      <c r="C78" s="58">
        <v>41944</v>
      </c>
      <c r="D78" s="58" t="s">
        <v>163</v>
      </c>
      <c r="E78" s="60">
        <v>991</v>
      </c>
      <c r="F78" s="78"/>
      <c r="I78" s="86"/>
    </row>
    <row r="79" spans="1:9" x14ac:dyDescent="0.2">
      <c r="A79" t="s">
        <v>193</v>
      </c>
      <c r="B79" s="59" t="s">
        <v>103</v>
      </c>
      <c r="C79" s="58">
        <v>41944</v>
      </c>
      <c r="D79" s="58" t="s">
        <v>163</v>
      </c>
      <c r="E79" s="60">
        <v>39394</v>
      </c>
      <c r="F79" s="78"/>
      <c r="I79" s="86"/>
    </row>
    <row r="80" spans="1:9" x14ac:dyDescent="0.2">
      <c r="A80" t="s">
        <v>193</v>
      </c>
      <c r="B80" s="59" t="s">
        <v>107</v>
      </c>
      <c r="C80" s="58">
        <v>41944</v>
      </c>
      <c r="D80" s="58" t="s">
        <v>163</v>
      </c>
      <c r="E80" s="60">
        <v>60000</v>
      </c>
      <c r="F80" s="78"/>
      <c r="I80" s="86"/>
    </row>
    <row r="81" spans="1:9" x14ac:dyDescent="0.2">
      <c r="A81" t="s">
        <v>193</v>
      </c>
      <c r="B81" s="59" t="s">
        <v>104</v>
      </c>
      <c r="C81" s="58">
        <v>41944</v>
      </c>
      <c r="D81" s="58" t="s">
        <v>163</v>
      </c>
      <c r="E81" s="60">
        <v>66150</v>
      </c>
      <c r="F81" s="78"/>
      <c r="I81" s="86"/>
    </row>
    <row r="82" spans="1:9" x14ac:dyDescent="0.2">
      <c r="A82" t="s">
        <v>193</v>
      </c>
      <c r="B82" s="59" t="s">
        <v>105</v>
      </c>
      <c r="C82" s="58">
        <v>41944</v>
      </c>
      <c r="D82" s="58" t="s">
        <v>163</v>
      </c>
      <c r="E82" s="60">
        <v>48537</v>
      </c>
      <c r="F82" s="78"/>
      <c r="I82" s="86"/>
    </row>
    <row r="83" spans="1:9" x14ac:dyDescent="0.2">
      <c r="A83" t="s">
        <v>193</v>
      </c>
      <c r="B83" s="59" t="s">
        <v>106</v>
      </c>
      <c r="C83" s="58">
        <v>41944</v>
      </c>
      <c r="D83" s="58" t="s">
        <v>163</v>
      </c>
      <c r="E83" s="60">
        <v>39928</v>
      </c>
      <c r="F83" s="78"/>
      <c r="I83" s="86"/>
    </row>
    <row r="84" spans="1:9" x14ac:dyDescent="0.2">
      <c r="A84" t="s">
        <v>193</v>
      </c>
      <c r="B84" s="59" t="s">
        <v>107</v>
      </c>
      <c r="C84" s="58">
        <v>42095</v>
      </c>
      <c r="D84" s="58" t="s">
        <v>163</v>
      </c>
      <c r="E84" s="60">
        <v>160</v>
      </c>
      <c r="F84" s="78"/>
      <c r="I84" s="86"/>
    </row>
    <row r="85" spans="1:9" x14ac:dyDescent="0.2">
      <c r="A85" t="s">
        <v>193</v>
      </c>
      <c r="B85" s="59" t="s">
        <v>106</v>
      </c>
      <c r="C85" s="58">
        <v>42095</v>
      </c>
      <c r="D85" s="58" t="s">
        <v>163</v>
      </c>
      <c r="E85" s="60">
        <v>19422</v>
      </c>
      <c r="F85" s="78"/>
      <c r="I85" s="86"/>
    </row>
    <row r="86" spans="1:9" x14ac:dyDescent="0.2">
      <c r="A86" t="s">
        <v>193</v>
      </c>
      <c r="B86" s="59" t="s">
        <v>123</v>
      </c>
      <c r="C86" s="58">
        <v>42095</v>
      </c>
      <c r="D86" s="58" t="s">
        <v>163</v>
      </c>
      <c r="E86" s="60">
        <v>26017</v>
      </c>
      <c r="F86" s="78"/>
      <c r="I86" s="86"/>
    </row>
    <row r="87" spans="1:9" x14ac:dyDescent="0.2">
      <c r="A87" t="s">
        <v>193</v>
      </c>
      <c r="B87" s="59" t="s">
        <v>124</v>
      </c>
      <c r="C87" s="58">
        <v>42095</v>
      </c>
      <c r="D87" s="58" t="s">
        <v>163</v>
      </c>
      <c r="E87" s="60">
        <v>36234</v>
      </c>
      <c r="F87" s="78"/>
      <c r="I87" s="86"/>
    </row>
    <row r="88" spans="1:9" x14ac:dyDescent="0.2">
      <c r="A88" t="s">
        <v>193</v>
      </c>
      <c r="B88" s="59" t="s">
        <v>125</v>
      </c>
      <c r="C88" s="58">
        <v>42095</v>
      </c>
      <c r="D88" s="58" t="s">
        <v>163</v>
      </c>
      <c r="E88" s="60">
        <v>41907</v>
      </c>
      <c r="F88" s="78"/>
      <c r="I88" s="86"/>
    </row>
    <row r="89" spans="1:9" x14ac:dyDescent="0.2">
      <c r="A89" t="s">
        <v>193</v>
      </c>
      <c r="B89" s="59" t="s">
        <v>119</v>
      </c>
      <c r="C89" s="58">
        <v>42095</v>
      </c>
      <c r="D89" s="58" t="s">
        <v>163</v>
      </c>
      <c r="E89" s="60">
        <v>38734</v>
      </c>
      <c r="F89" s="78"/>
      <c r="I89" s="86"/>
    </row>
    <row r="90" spans="1:9" x14ac:dyDescent="0.2">
      <c r="A90" t="s">
        <v>193</v>
      </c>
      <c r="B90" s="59" t="s">
        <v>130</v>
      </c>
      <c r="C90" s="58">
        <v>42125</v>
      </c>
      <c r="D90" s="58" t="s">
        <v>163</v>
      </c>
      <c r="E90" s="60">
        <v>20000</v>
      </c>
      <c r="F90" s="78"/>
      <c r="I90" s="86"/>
    </row>
    <row r="91" spans="1:9" x14ac:dyDescent="0.2">
      <c r="A91" t="s">
        <v>193</v>
      </c>
      <c r="B91" s="59" t="s">
        <v>131</v>
      </c>
      <c r="C91" s="58">
        <v>42156</v>
      </c>
      <c r="D91" s="58" t="s">
        <v>163</v>
      </c>
      <c r="E91" s="60">
        <v>30000</v>
      </c>
      <c r="F91" s="78"/>
      <c r="I91" s="86"/>
    </row>
    <row r="92" spans="1:9" x14ac:dyDescent="0.2">
      <c r="A92" t="s">
        <v>193</v>
      </c>
      <c r="B92" s="59" t="s">
        <v>119</v>
      </c>
      <c r="C92" s="58">
        <v>42339</v>
      </c>
      <c r="D92" s="58" t="s">
        <v>163</v>
      </c>
      <c r="E92" s="60">
        <v>882</v>
      </c>
      <c r="F92" s="78"/>
      <c r="I92" s="86"/>
    </row>
    <row r="93" spans="1:9" x14ac:dyDescent="0.2">
      <c r="A93" t="s">
        <v>193</v>
      </c>
      <c r="B93" s="59" t="s">
        <v>130</v>
      </c>
      <c r="C93" s="58">
        <v>42339</v>
      </c>
      <c r="D93" s="58" t="s">
        <v>163</v>
      </c>
      <c r="E93" s="60">
        <v>22000</v>
      </c>
      <c r="F93" s="78"/>
      <c r="I93" s="86"/>
    </row>
    <row r="94" spans="1:9" x14ac:dyDescent="0.2">
      <c r="A94" t="s">
        <v>193</v>
      </c>
      <c r="B94" s="59" t="s">
        <v>131</v>
      </c>
      <c r="C94" s="58">
        <v>42370</v>
      </c>
      <c r="D94" s="58" t="s">
        <v>163</v>
      </c>
      <c r="E94" s="60">
        <v>24038</v>
      </c>
      <c r="F94" s="78"/>
      <c r="I94" s="86"/>
    </row>
    <row r="95" spans="1:9" x14ac:dyDescent="0.2">
      <c r="A95" t="s">
        <v>193</v>
      </c>
      <c r="B95" s="59" t="s">
        <v>131</v>
      </c>
      <c r="C95" s="58">
        <v>42401</v>
      </c>
      <c r="D95" s="58" t="s">
        <v>163</v>
      </c>
      <c r="E95" s="60">
        <v>1653</v>
      </c>
      <c r="F95" s="78"/>
      <c r="I95" s="86"/>
    </row>
    <row r="96" spans="1:9" ht="13.5" thickBot="1" x14ac:dyDescent="0.25">
      <c r="A96" s="42" t="s">
        <v>193</v>
      </c>
      <c r="B96" s="69" t="s">
        <v>156</v>
      </c>
      <c r="C96" s="68">
        <v>42430</v>
      </c>
      <c r="D96" s="68" t="s">
        <v>163</v>
      </c>
      <c r="E96" s="70">
        <v>883</v>
      </c>
      <c r="F96" s="91"/>
      <c r="G96" s="42"/>
      <c r="H96" s="96"/>
      <c r="I96" s="86"/>
    </row>
    <row r="97" spans="1:10" x14ac:dyDescent="0.2">
      <c r="A97" t="s">
        <v>195</v>
      </c>
      <c r="B97" s="59" t="s">
        <v>31</v>
      </c>
      <c r="C97" s="58">
        <v>41579</v>
      </c>
      <c r="D97" s="58" t="s">
        <v>170</v>
      </c>
      <c r="E97" s="60">
        <v>22170</v>
      </c>
      <c r="F97" s="78"/>
      <c r="H97" s="87">
        <v>171359</v>
      </c>
      <c r="I97" s="82"/>
      <c r="J97" s="46" t="s">
        <v>206</v>
      </c>
    </row>
    <row r="98" spans="1:10" x14ac:dyDescent="0.2">
      <c r="A98" t="s">
        <v>195</v>
      </c>
      <c r="B98" s="59" t="s">
        <v>32</v>
      </c>
      <c r="C98" s="58">
        <v>41579</v>
      </c>
      <c r="D98" s="58" t="s">
        <v>170</v>
      </c>
      <c r="E98" s="60">
        <v>23942</v>
      </c>
      <c r="F98" s="78"/>
      <c r="H98" s="87">
        <v>166117</v>
      </c>
      <c r="I98" s="83"/>
      <c r="J98" s="46" t="s">
        <v>207</v>
      </c>
    </row>
    <row r="99" spans="1:10" x14ac:dyDescent="0.2">
      <c r="A99" t="s">
        <v>195</v>
      </c>
      <c r="B99" s="59" t="s">
        <v>33</v>
      </c>
      <c r="C99" s="58">
        <v>41579</v>
      </c>
      <c r="D99" s="58" t="s">
        <v>170</v>
      </c>
      <c r="E99" s="60">
        <v>17681</v>
      </c>
      <c r="F99" s="78"/>
      <c r="H99" s="87">
        <v>423662</v>
      </c>
      <c r="I99" s="84"/>
      <c r="J99" s="46" t="s">
        <v>208</v>
      </c>
    </row>
    <row r="100" spans="1:10" x14ac:dyDescent="0.2">
      <c r="A100" t="s">
        <v>195</v>
      </c>
      <c r="B100" s="59" t="s">
        <v>27</v>
      </c>
      <c r="C100" s="58">
        <v>41579</v>
      </c>
      <c r="D100" s="58" t="s">
        <v>170</v>
      </c>
      <c r="E100" s="60">
        <v>32566</v>
      </c>
      <c r="F100" s="78"/>
      <c r="H100" s="87">
        <v>35533</v>
      </c>
      <c r="I100" s="88"/>
      <c r="J100" s="46" t="s">
        <v>209</v>
      </c>
    </row>
    <row r="101" spans="1:10" x14ac:dyDescent="0.2">
      <c r="A101" t="s">
        <v>195</v>
      </c>
      <c r="B101" s="59" t="s">
        <v>27</v>
      </c>
      <c r="C101" s="58">
        <v>41579</v>
      </c>
      <c r="D101" s="58" t="s">
        <v>170</v>
      </c>
      <c r="E101" s="60">
        <v>833</v>
      </c>
      <c r="F101" s="78"/>
      <c r="I101" s="86"/>
    </row>
    <row r="102" spans="1:10" x14ac:dyDescent="0.2">
      <c r="A102" t="s">
        <v>195</v>
      </c>
      <c r="B102" s="59" t="s">
        <v>28</v>
      </c>
      <c r="C102" s="58">
        <v>41579</v>
      </c>
      <c r="D102" s="58" t="s">
        <v>170</v>
      </c>
      <c r="E102" s="60">
        <v>25218</v>
      </c>
      <c r="F102" s="78"/>
      <c r="I102" s="86"/>
    </row>
    <row r="103" spans="1:10" x14ac:dyDescent="0.2">
      <c r="A103" t="s">
        <v>195</v>
      </c>
      <c r="B103" s="59" t="s">
        <v>29</v>
      </c>
      <c r="C103" s="58">
        <v>41579</v>
      </c>
      <c r="D103" s="58" t="s">
        <v>170</v>
      </c>
      <c r="E103" s="60">
        <v>48949</v>
      </c>
      <c r="F103" s="78"/>
      <c r="I103" s="86"/>
    </row>
    <row r="104" spans="1:10" x14ac:dyDescent="0.2">
      <c r="A104" t="s">
        <v>195</v>
      </c>
      <c r="B104" s="59" t="s">
        <v>52</v>
      </c>
      <c r="C104" s="58">
        <v>41852</v>
      </c>
      <c r="D104" s="58" t="s">
        <v>170</v>
      </c>
      <c r="E104" s="60">
        <v>27772</v>
      </c>
      <c r="F104" s="78"/>
      <c r="I104" s="86"/>
    </row>
    <row r="105" spans="1:10" x14ac:dyDescent="0.2">
      <c r="A105" t="s">
        <v>195</v>
      </c>
      <c r="B105" s="59" t="s">
        <v>53</v>
      </c>
      <c r="C105" s="58">
        <v>41852</v>
      </c>
      <c r="D105" s="58" t="s">
        <v>170</v>
      </c>
      <c r="E105" s="60">
        <v>7228</v>
      </c>
      <c r="F105" s="78"/>
      <c r="I105" s="86"/>
    </row>
    <row r="106" spans="1:10" x14ac:dyDescent="0.2">
      <c r="A106" t="s">
        <v>195</v>
      </c>
      <c r="B106" s="59" t="s">
        <v>53</v>
      </c>
      <c r="C106" s="58">
        <v>41913</v>
      </c>
      <c r="D106" s="58" t="s">
        <v>170</v>
      </c>
      <c r="E106" s="60">
        <v>13962</v>
      </c>
      <c r="F106" s="78"/>
      <c r="I106" s="86"/>
    </row>
    <row r="107" spans="1:10" x14ac:dyDescent="0.2">
      <c r="A107" t="s">
        <v>195</v>
      </c>
      <c r="B107" s="59" t="s">
        <v>58</v>
      </c>
      <c r="C107" s="58">
        <v>41913</v>
      </c>
      <c r="D107" s="58" t="s">
        <v>170</v>
      </c>
      <c r="E107" s="60">
        <v>33769</v>
      </c>
      <c r="F107" s="78"/>
      <c r="I107" s="86"/>
    </row>
    <row r="108" spans="1:10" x14ac:dyDescent="0.2">
      <c r="A108" t="s">
        <v>195</v>
      </c>
      <c r="B108" s="59" t="s">
        <v>59</v>
      </c>
      <c r="C108" s="58">
        <v>41913</v>
      </c>
      <c r="D108" s="58" t="s">
        <v>170</v>
      </c>
      <c r="E108" s="60">
        <v>18608</v>
      </c>
      <c r="F108" s="78"/>
      <c r="I108" s="86"/>
    </row>
    <row r="109" spans="1:10" x14ac:dyDescent="0.2">
      <c r="A109" t="s">
        <v>195</v>
      </c>
      <c r="B109" s="59" t="s">
        <v>60</v>
      </c>
      <c r="C109" s="58">
        <v>41913</v>
      </c>
      <c r="D109" s="58" t="s">
        <v>170</v>
      </c>
      <c r="E109" s="60">
        <v>30236</v>
      </c>
      <c r="F109" s="78"/>
      <c r="I109" s="86"/>
    </row>
    <row r="110" spans="1:10" x14ac:dyDescent="0.2">
      <c r="A110" t="s">
        <v>195</v>
      </c>
      <c r="B110" s="59" t="s">
        <v>114</v>
      </c>
      <c r="C110" s="58">
        <v>41913</v>
      </c>
      <c r="D110" s="58" t="s">
        <v>170</v>
      </c>
      <c r="E110" s="60">
        <v>34542</v>
      </c>
      <c r="F110" s="78"/>
      <c r="I110" s="86"/>
    </row>
    <row r="111" spans="1:10" x14ac:dyDescent="0.2">
      <c r="A111" t="s">
        <v>195</v>
      </c>
      <c r="B111" s="59" t="s">
        <v>81</v>
      </c>
      <c r="C111" s="58">
        <v>41913</v>
      </c>
      <c r="D111" s="58" t="s">
        <v>170</v>
      </c>
      <c r="E111" s="60">
        <v>28019</v>
      </c>
      <c r="F111" s="78"/>
      <c r="I111" s="86"/>
    </row>
    <row r="112" spans="1:10" x14ac:dyDescent="0.2">
      <c r="A112" t="s">
        <v>195</v>
      </c>
      <c r="B112" s="59" t="s">
        <v>82</v>
      </c>
      <c r="C112" s="58">
        <v>41913</v>
      </c>
      <c r="D112" s="58" t="s">
        <v>170</v>
      </c>
      <c r="E112" s="60">
        <v>31279</v>
      </c>
      <c r="F112" s="78"/>
      <c r="I112" s="86"/>
    </row>
    <row r="113" spans="1:10" x14ac:dyDescent="0.2">
      <c r="A113" t="s">
        <v>195</v>
      </c>
      <c r="B113" s="59" t="s">
        <v>83</v>
      </c>
      <c r="C113" s="58">
        <v>41913</v>
      </c>
      <c r="D113" s="58" t="s">
        <v>170</v>
      </c>
      <c r="E113" s="60">
        <v>49384</v>
      </c>
      <c r="F113" s="78"/>
      <c r="I113" s="86"/>
    </row>
    <row r="114" spans="1:10" x14ac:dyDescent="0.2">
      <c r="A114" t="s">
        <v>195</v>
      </c>
      <c r="B114" s="59" t="s">
        <v>84</v>
      </c>
      <c r="C114" s="58">
        <v>41913</v>
      </c>
      <c r="D114" s="58" t="s">
        <v>170</v>
      </c>
      <c r="E114" s="60">
        <v>48790</v>
      </c>
      <c r="F114" s="78"/>
      <c r="I114" s="86"/>
    </row>
    <row r="115" spans="1:10" x14ac:dyDescent="0.2">
      <c r="A115" t="s">
        <v>195</v>
      </c>
      <c r="B115" s="59" t="s">
        <v>85</v>
      </c>
      <c r="C115" s="58">
        <v>41913</v>
      </c>
      <c r="D115" s="58" t="s">
        <v>170</v>
      </c>
      <c r="E115" s="60">
        <v>42826</v>
      </c>
      <c r="F115" s="78"/>
      <c r="I115" s="86"/>
    </row>
    <row r="116" spans="1:10" x14ac:dyDescent="0.2">
      <c r="A116" t="s">
        <v>195</v>
      </c>
      <c r="B116" s="59" t="s">
        <v>86</v>
      </c>
      <c r="C116" s="58">
        <v>41913</v>
      </c>
      <c r="D116" s="58" t="s">
        <v>170</v>
      </c>
      <c r="E116" s="60">
        <v>42793</v>
      </c>
      <c r="F116" s="78"/>
      <c r="I116" s="86"/>
    </row>
    <row r="117" spans="1:10" x14ac:dyDescent="0.2">
      <c r="A117" t="s">
        <v>195</v>
      </c>
      <c r="B117" s="59" t="s">
        <v>108</v>
      </c>
      <c r="C117" s="58">
        <v>41913</v>
      </c>
      <c r="D117" s="58" t="s">
        <v>170</v>
      </c>
      <c r="E117" s="60">
        <v>17305</v>
      </c>
      <c r="F117" s="78"/>
      <c r="I117" s="86"/>
    </row>
    <row r="118" spans="1:10" x14ac:dyDescent="0.2">
      <c r="A118" t="s">
        <v>195</v>
      </c>
      <c r="B118" s="59" t="s">
        <v>111</v>
      </c>
      <c r="C118" s="58">
        <v>41913</v>
      </c>
      <c r="D118" s="58" t="s">
        <v>170</v>
      </c>
      <c r="E118" s="60">
        <v>5970</v>
      </c>
      <c r="F118" s="78"/>
      <c r="I118" s="86"/>
    </row>
    <row r="119" spans="1:10" x14ac:dyDescent="0.2">
      <c r="A119" t="s">
        <v>195</v>
      </c>
      <c r="B119" s="59" t="s">
        <v>108</v>
      </c>
      <c r="C119" s="58">
        <v>42005</v>
      </c>
      <c r="D119" s="58" t="s">
        <v>170</v>
      </c>
      <c r="E119" s="60">
        <v>11371</v>
      </c>
      <c r="F119" s="78"/>
      <c r="I119" s="86"/>
    </row>
    <row r="120" spans="1:10" x14ac:dyDescent="0.2">
      <c r="A120" t="s">
        <v>195</v>
      </c>
      <c r="B120" s="59" t="s">
        <v>111</v>
      </c>
      <c r="C120" s="58">
        <v>42005</v>
      </c>
      <c r="D120" s="58" t="s">
        <v>170</v>
      </c>
      <c r="E120" s="60">
        <v>20509</v>
      </c>
      <c r="F120" s="78"/>
      <c r="I120" s="86"/>
    </row>
    <row r="121" spans="1:10" x14ac:dyDescent="0.2">
      <c r="A121" t="s">
        <v>195</v>
      </c>
      <c r="B121" s="59" t="s">
        <v>118</v>
      </c>
      <c r="C121" s="58">
        <v>42095</v>
      </c>
      <c r="D121" s="58" t="s">
        <v>170</v>
      </c>
      <c r="E121" s="60">
        <v>25682</v>
      </c>
      <c r="F121" s="78"/>
      <c r="I121" s="86"/>
    </row>
    <row r="122" spans="1:10" x14ac:dyDescent="0.2">
      <c r="A122" t="s">
        <v>195</v>
      </c>
      <c r="B122" s="59" t="s">
        <v>120</v>
      </c>
      <c r="C122" s="58">
        <v>42095</v>
      </c>
      <c r="D122" s="58" t="s">
        <v>170</v>
      </c>
      <c r="E122" s="60">
        <v>33693</v>
      </c>
      <c r="F122" s="78"/>
      <c r="I122" s="86"/>
    </row>
    <row r="123" spans="1:10" x14ac:dyDescent="0.2">
      <c r="A123" t="s">
        <v>195</v>
      </c>
      <c r="B123" s="59" t="s">
        <v>121</v>
      </c>
      <c r="C123" s="58">
        <v>42095</v>
      </c>
      <c r="D123" s="58" t="s">
        <v>170</v>
      </c>
      <c r="E123" s="60">
        <v>41204</v>
      </c>
      <c r="F123" s="78"/>
      <c r="I123" s="86"/>
    </row>
    <row r="124" spans="1:10" x14ac:dyDescent="0.2">
      <c r="A124" t="s">
        <v>195</v>
      </c>
      <c r="B124" s="59" t="s">
        <v>122</v>
      </c>
      <c r="C124" s="58">
        <v>42095</v>
      </c>
      <c r="D124" s="58" t="s">
        <v>170</v>
      </c>
      <c r="E124" s="60">
        <v>24837</v>
      </c>
      <c r="F124" s="78"/>
      <c r="I124" s="86"/>
    </row>
    <row r="125" spans="1:10" x14ac:dyDescent="0.2">
      <c r="A125" t="s">
        <v>195</v>
      </c>
      <c r="B125" s="59" t="s">
        <v>150</v>
      </c>
      <c r="C125" s="58">
        <v>42095</v>
      </c>
      <c r="D125" s="58" t="s">
        <v>170</v>
      </c>
      <c r="E125" s="60">
        <v>13037</v>
      </c>
      <c r="F125" s="78"/>
      <c r="I125" s="86"/>
    </row>
    <row r="126" spans="1:10" ht="13.5" thickBot="1" x14ac:dyDescent="0.25">
      <c r="A126" s="42" t="s">
        <v>195</v>
      </c>
      <c r="B126" s="69" t="s">
        <v>152</v>
      </c>
      <c r="C126" s="68">
        <v>42095</v>
      </c>
      <c r="D126" s="68" t="s">
        <v>170</v>
      </c>
      <c r="E126" s="70">
        <v>22496</v>
      </c>
      <c r="F126" s="91"/>
      <c r="G126" s="97"/>
      <c r="H126" s="96"/>
      <c r="I126" s="86"/>
    </row>
    <row r="127" spans="1:10" x14ac:dyDescent="0.2">
      <c r="A127" t="s">
        <v>197</v>
      </c>
      <c r="B127" s="59" t="s">
        <v>22</v>
      </c>
      <c r="C127" s="58">
        <v>41548</v>
      </c>
      <c r="D127" s="58" t="s">
        <v>171</v>
      </c>
      <c r="E127" s="60">
        <v>16041</v>
      </c>
      <c r="F127" s="78"/>
      <c r="H127" s="87">
        <v>58264</v>
      </c>
      <c r="I127" s="82"/>
      <c r="J127" s="46" t="s">
        <v>206</v>
      </c>
    </row>
    <row r="128" spans="1:10" x14ac:dyDescent="0.2">
      <c r="A128" t="s">
        <v>197</v>
      </c>
      <c r="B128" s="59" t="s">
        <v>23</v>
      </c>
      <c r="C128" s="58">
        <v>41548</v>
      </c>
      <c r="D128" s="58" t="s">
        <v>171</v>
      </c>
      <c r="E128" s="60">
        <v>14164</v>
      </c>
      <c r="F128" s="78"/>
      <c r="H128" s="87">
        <v>68465</v>
      </c>
      <c r="I128" s="83"/>
      <c r="J128" s="46" t="s">
        <v>207</v>
      </c>
    </row>
    <row r="129" spans="1:10" x14ac:dyDescent="0.2">
      <c r="A129" t="s">
        <v>197</v>
      </c>
      <c r="B129" s="59" t="s">
        <v>24</v>
      </c>
      <c r="C129" s="58">
        <v>41548</v>
      </c>
      <c r="D129" s="58" t="s">
        <v>171</v>
      </c>
      <c r="E129" s="60">
        <v>9214</v>
      </c>
      <c r="F129" s="78"/>
      <c r="H129" s="87">
        <v>133571</v>
      </c>
      <c r="I129" s="84"/>
      <c r="J129" s="46" t="s">
        <v>208</v>
      </c>
    </row>
    <row r="130" spans="1:10" x14ac:dyDescent="0.2">
      <c r="A130" t="s">
        <v>197</v>
      </c>
      <c r="B130" s="59" t="s">
        <v>25</v>
      </c>
      <c r="C130" s="58">
        <v>41548</v>
      </c>
      <c r="D130" s="58" t="s">
        <v>171</v>
      </c>
      <c r="E130" s="60">
        <v>6499</v>
      </c>
      <c r="F130" s="78"/>
      <c r="H130" s="87">
        <v>17945</v>
      </c>
      <c r="I130" s="88"/>
      <c r="J130" s="46" t="s">
        <v>209</v>
      </c>
    </row>
    <row r="131" spans="1:10" x14ac:dyDescent="0.2">
      <c r="A131" t="s">
        <v>197</v>
      </c>
      <c r="B131" s="59" t="s">
        <v>26</v>
      </c>
      <c r="C131" s="58">
        <v>41548</v>
      </c>
      <c r="D131" s="58" t="s">
        <v>171</v>
      </c>
      <c r="E131" s="60">
        <v>4082</v>
      </c>
      <c r="F131" s="78"/>
      <c r="I131" s="86"/>
    </row>
    <row r="132" spans="1:10" x14ac:dyDescent="0.2">
      <c r="A132" t="s">
        <v>197</v>
      </c>
      <c r="B132" s="59" t="s">
        <v>26</v>
      </c>
      <c r="C132" s="58">
        <v>41579</v>
      </c>
      <c r="D132" s="58" t="s">
        <v>171</v>
      </c>
      <c r="E132" s="60">
        <v>101</v>
      </c>
      <c r="F132" s="78"/>
      <c r="I132" s="86"/>
    </row>
    <row r="133" spans="1:10" x14ac:dyDescent="0.2">
      <c r="A133" t="s">
        <v>197</v>
      </c>
      <c r="B133" s="59" t="s">
        <v>30</v>
      </c>
      <c r="C133" s="58">
        <v>41579</v>
      </c>
      <c r="D133" s="58" t="s">
        <v>171</v>
      </c>
      <c r="E133" s="60">
        <v>3641</v>
      </c>
      <c r="F133" s="78"/>
      <c r="I133" s="86"/>
    </row>
    <row r="134" spans="1:10" x14ac:dyDescent="0.2">
      <c r="A134" t="s">
        <v>197</v>
      </c>
      <c r="B134" s="59" t="s">
        <v>30</v>
      </c>
      <c r="C134" s="58">
        <v>41579</v>
      </c>
      <c r="D134" s="58" t="s">
        <v>171</v>
      </c>
      <c r="E134" s="60">
        <v>4522</v>
      </c>
      <c r="F134" s="78"/>
      <c r="I134" s="86"/>
    </row>
    <row r="135" spans="1:10" x14ac:dyDescent="0.2">
      <c r="A135" t="s">
        <v>197</v>
      </c>
      <c r="B135" s="59" t="s">
        <v>41</v>
      </c>
      <c r="C135" s="58">
        <v>41699</v>
      </c>
      <c r="D135" s="58" t="s">
        <v>171</v>
      </c>
      <c r="E135" s="60">
        <v>4000</v>
      </c>
      <c r="F135" s="78"/>
      <c r="I135" s="86"/>
    </row>
    <row r="136" spans="1:10" x14ac:dyDescent="0.2">
      <c r="A136" t="s">
        <v>197</v>
      </c>
      <c r="B136" s="59" t="s">
        <v>50</v>
      </c>
      <c r="C136" s="58">
        <v>41821</v>
      </c>
      <c r="D136" s="58" t="s">
        <v>171</v>
      </c>
      <c r="E136" s="60">
        <v>18439</v>
      </c>
      <c r="F136" s="78"/>
      <c r="I136" s="86"/>
    </row>
    <row r="137" spans="1:10" x14ac:dyDescent="0.2">
      <c r="A137" t="s">
        <v>197</v>
      </c>
      <c r="B137" s="59" t="s">
        <v>49</v>
      </c>
      <c r="C137" s="58">
        <v>41821</v>
      </c>
      <c r="D137" s="58" t="s">
        <v>171</v>
      </c>
      <c r="E137" s="60">
        <v>12249</v>
      </c>
      <c r="F137" s="78"/>
      <c r="I137" s="86"/>
    </row>
    <row r="138" spans="1:10" x14ac:dyDescent="0.2">
      <c r="A138" t="s">
        <v>197</v>
      </c>
      <c r="B138" s="59" t="s">
        <v>48</v>
      </c>
      <c r="C138" s="58">
        <v>41821</v>
      </c>
      <c r="D138" s="58" t="s">
        <v>171</v>
      </c>
      <c r="E138" s="60">
        <v>10448</v>
      </c>
      <c r="F138" s="78"/>
      <c r="I138" s="86"/>
    </row>
    <row r="139" spans="1:10" x14ac:dyDescent="0.2">
      <c r="A139" t="s">
        <v>197</v>
      </c>
      <c r="B139" s="59" t="s">
        <v>45</v>
      </c>
      <c r="C139" s="58">
        <v>41821</v>
      </c>
      <c r="D139" s="58" t="s">
        <v>171</v>
      </c>
      <c r="E139" s="60">
        <v>5856</v>
      </c>
      <c r="F139" s="78"/>
      <c r="I139" s="86"/>
    </row>
    <row r="140" spans="1:10" x14ac:dyDescent="0.2">
      <c r="A140" t="s">
        <v>197</v>
      </c>
      <c r="B140" s="59" t="s">
        <v>46</v>
      </c>
      <c r="C140" s="58">
        <v>41821</v>
      </c>
      <c r="D140" s="58" t="s">
        <v>171</v>
      </c>
      <c r="E140" s="60">
        <v>7926</v>
      </c>
      <c r="F140" s="78"/>
      <c r="I140" s="86"/>
    </row>
    <row r="141" spans="1:10" x14ac:dyDescent="0.2">
      <c r="A141" t="s">
        <v>197</v>
      </c>
      <c r="B141" s="59" t="s">
        <v>47</v>
      </c>
      <c r="C141" s="58">
        <v>41821</v>
      </c>
      <c r="D141" s="58" t="s">
        <v>171</v>
      </c>
      <c r="E141" s="60">
        <v>9547</v>
      </c>
      <c r="F141" s="78"/>
      <c r="I141" s="86"/>
    </row>
    <row r="142" spans="1:10" x14ac:dyDescent="0.2">
      <c r="A142" t="s">
        <v>197</v>
      </c>
      <c r="B142" s="59" t="s">
        <v>54</v>
      </c>
      <c r="C142" s="58">
        <v>41852</v>
      </c>
      <c r="D142" s="58" t="s">
        <v>171</v>
      </c>
      <c r="E142" s="60">
        <v>6730</v>
      </c>
      <c r="F142" s="78"/>
      <c r="I142" s="86"/>
    </row>
    <row r="143" spans="1:10" x14ac:dyDescent="0.2">
      <c r="A143" t="s">
        <v>197</v>
      </c>
      <c r="B143" s="59" t="s">
        <v>55</v>
      </c>
      <c r="C143" s="58">
        <v>41852</v>
      </c>
      <c r="D143" s="58" t="s">
        <v>171</v>
      </c>
      <c r="E143" s="60">
        <v>8102</v>
      </c>
      <c r="F143" s="78"/>
      <c r="I143" s="86"/>
    </row>
    <row r="144" spans="1:10" x14ac:dyDescent="0.2">
      <c r="A144" t="s">
        <v>197</v>
      </c>
      <c r="B144" s="59" t="s">
        <v>56</v>
      </c>
      <c r="C144" s="58">
        <v>41852</v>
      </c>
      <c r="D144" s="58" t="s">
        <v>171</v>
      </c>
      <c r="E144" s="60">
        <v>9982</v>
      </c>
      <c r="F144" s="78"/>
      <c r="I144" s="86"/>
    </row>
    <row r="145" spans="1:9" x14ac:dyDescent="0.2">
      <c r="A145" t="s">
        <v>197</v>
      </c>
      <c r="B145" s="59" t="s">
        <v>57</v>
      </c>
      <c r="C145" s="58">
        <v>41852</v>
      </c>
      <c r="D145" s="58" t="s">
        <v>171</v>
      </c>
      <c r="E145" s="60">
        <v>10186</v>
      </c>
      <c r="F145" s="78"/>
      <c r="I145" s="86"/>
    </row>
    <row r="146" spans="1:9" x14ac:dyDescent="0.2">
      <c r="A146" t="s">
        <v>197</v>
      </c>
      <c r="B146" s="59" t="s">
        <v>57</v>
      </c>
      <c r="C146" s="58">
        <v>41913</v>
      </c>
      <c r="D146" s="58" t="s">
        <v>171</v>
      </c>
      <c r="E146" s="60">
        <v>2256</v>
      </c>
      <c r="F146" s="78"/>
      <c r="I146" s="86"/>
    </row>
    <row r="147" spans="1:9" x14ac:dyDescent="0.2">
      <c r="A147" t="s">
        <v>197</v>
      </c>
      <c r="B147" s="59" t="s">
        <v>93</v>
      </c>
      <c r="C147" s="58">
        <v>41913</v>
      </c>
      <c r="D147" s="58" t="s">
        <v>171</v>
      </c>
      <c r="E147" s="60">
        <v>2957</v>
      </c>
      <c r="F147" s="78"/>
      <c r="I147" s="86"/>
    </row>
    <row r="148" spans="1:9" x14ac:dyDescent="0.2">
      <c r="A148" t="s">
        <v>197</v>
      </c>
      <c r="B148" s="59" t="s">
        <v>109</v>
      </c>
      <c r="C148" s="58">
        <v>41913</v>
      </c>
      <c r="D148" s="58" t="s">
        <v>171</v>
      </c>
      <c r="E148" s="60">
        <v>14575</v>
      </c>
      <c r="F148" s="78"/>
      <c r="I148" s="86"/>
    </row>
    <row r="149" spans="1:9" x14ac:dyDescent="0.2">
      <c r="A149" t="s">
        <v>197</v>
      </c>
      <c r="B149" s="59" t="s">
        <v>110</v>
      </c>
      <c r="C149" s="58">
        <v>41913</v>
      </c>
      <c r="D149" s="58" t="s">
        <v>171</v>
      </c>
      <c r="E149" s="60">
        <v>13120</v>
      </c>
      <c r="F149" s="78"/>
      <c r="I149" s="86"/>
    </row>
    <row r="150" spans="1:9" x14ac:dyDescent="0.2">
      <c r="A150" t="s">
        <v>197</v>
      </c>
      <c r="B150" s="59" t="s">
        <v>93</v>
      </c>
      <c r="C150" s="58">
        <v>42005</v>
      </c>
      <c r="D150" s="58" t="s">
        <v>171</v>
      </c>
      <c r="E150" s="60">
        <v>11854</v>
      </c>
      <c r="F150" s="78"/>
      <c r="I150" s="86"/>
    </row>
    <row r="151" spans="1:9" x14ac:dyDescent="0.2">
      <c r="A151" t="s">
        <v>197</v>
      </c>
      <c r="B151" s="59" t="s">
        <v>115</v>
      </c>
      <c r="C151" s="58">
        <v>42005</v>
      </c>
      <c r="D151" s="58" t="s">
        <v>171</v>
      </c>
      <c r="E151" s="60">
        <v>13146</v>
      </c>
      <c r="F151" s="78"/>
      <c r="I151" s="86"/>
    </row>
    <row r="152" spans="1:9" x14ac:dyDescent="0.2">
      <c r="A152" t="s">
        <v>197</v>
      </c>
      <c r="B152" s="59" t="s">
        <v>115</v>
      </c>
      <c r="C152" s="58">
        <v>42095</v>
      </c>
      <c r="D152" s="58" t="s">
        <v>171</v>
      </c>
      <c r="E152" s="60">
        <v>6455</v>
      </c>
      <c r="F152" s="78"/>
      <c r="I152" s="86"/>
    </row>
    <row r="153" spans="1:9" x14ac:dyDescent="0.2">
      <c r="A153" t="s">
        <v>197</v>
      </c>
      <c r="B153" s="59" t="s">
        <v>126</v>
      </c>
      <c r="C153" s="58">
        <v>42095</v>
      </c>
      <c r="D153" s="58" t="s">
        <v>171</v>
      </c>
      <c r="E153" s="60">
        <v>10070</v>
      </c>
      <c r="F153" s="78"/>
      <c r="I153" s="86"/>
    </row>
    <row r="154" spans="1:9" x14ac:dyDescent="0.2">
      <c r="A154" t="s">
        <v>197</v>
      </c>
      <c r="B154" s="59" t="s">
        <v>127</v>
      </c>
      <c r="C154" s="58">
        <v>42095</v>
      </c>
      <c r="D154" s="58" t="s">
        <v>171</v>
      </c>
      <c r="E154" s="60">
        <v>6107</v>
      </c>
      <c r="F154" s="78"/>
      <c r="I154" s="86"/>
    </row>
    <row r="155" spans="1:9" x14ac:dyDescent="0.2">
      <c r="A155" t="s">
        <v>197</v>
      </c>
      <c r="B155" s="59" t="s">
        <v>128</v>
      </c>
      <c r="C155" s="58">
        <v>42095</v>
      </c>
      <c r="D155" s="58" t="s">
        <v>171</v>
      </c>
      <c r="E155" s="60">
        <v>10298</v>
      </c>
      <c r="F155" s="78"/>
      <c r="I155" s="86"/>
    </row>
    <row r="156" spans="1:9" x14ac:dyDescent="0.2">
      <c r="A156" t="s">
        <v>197</v>
      </c>
      <c r="B156" s="59" t="s">
        <v>129</v>
      </c>
      <c r="C156" s="58">
        <v>42095</v>
      </c>
      <c r="D156" s="58" t="s">
        <v>171</v>
      </c>
      <c r="E156" s="60">
        <v>7733</v>
      </c>
      <c r="F156" s="78"/>
      <c r="I156" s="86"/>
    </row>
    <row r="157" spans="1:9" x14ac:dyDescent="0.2">
      <c r="A157" t="s">
        <v>197</v>
      </c>
      <c r="B157" s="59" t="s">
        <v>132</v>
      </c>
      <c r="C157" s="58">
        <v>42156</v>
      </c>
      <c r="D157" s="58" t="s">
        <v>171</v>
      </c>
      <c r="E157" s="60">
        <v>3410</v>
      </c>
      <c r="F157" s="78"/>
      <c r="I157" s="86"/>
    </row>
    <row r="158" spans="1:9" x14ac:dyDescent="0.2">
      <c r="A158" t="s">
        <v>197</v>
      </c>
      <c r="B158" s="59" t="s">
        <v>133</v>
      </c>
      <c r="C158" s="58">
        <v>42156</v>
      </c>
      <c r="D158" s="58" t="s">
        <v>171</v>
      </c>
      <c r="E158" s="60">
        <v>6590</v>
      </c>
      <c r="F158" s="78"/>
      <c r="I158" s="86"/>
    </row>
    <row r="159" spans="1:9" x14ac:dyDescent="0.2">
      <c r="A159" t="s">
        <v>197</v>
      </c>
      <c r="B159" s="59" t="s">
        <v>133</v>
      </c>
      <c r="C159" s="58">
        <v>42217</v>
      </c>
      <c r="D159" s="58" t="s">
        <v>171</v>
      </c>
      <c r="E159" s="60">
        <v>1516</v>
      </c>
      <c r="F159" s="78"/>
      <c r="I159" s="86"/>
    </row>
    <row r="160" spans="1:9" ht="13.5" thickBot="1" x14ac:dyDescent="0.25">
      <c r="A160" s="98" t="s">
        <v>197</v>
      </c>
      <c r="B160" s="99" t="s">
        <v>148</v>
      </c>
      <c r="C160" s="100">
        <v>42217</v>
      </c>
      <c r="D160" s="100" t="s">
        <v>171</v>
      </c>
      <c r="E160" s="101">
        <v>6429</v>
      </c>
      <c r="F160" s="80"/>
      <c r="G160" s="98"/>
      <c r="H160" s="98"/>
      <c r="I160" s="102"/>
    </row>
    <row r="161" spans="1:10" x14ac:dyDescent="0.2">
      <c r="A161" t="s">
        <v>198</v>
      </c>
      <c r="B161" s="59" t="s">
        <v>67</v>
      </c>
      <c r="C161" s="58">
        <v>41913</v>
      </c>
      <c r="D161" s="58" t="s">
        <v>173</v>
      </c>
      <c r="E161" s="60">
        <v>32666</v>
      </c>
      <c r="F161" s="78"/>
      <c r="H161" s="87">
        <v>201751</v>
      </c>
      <c r="I161" s="83"/>
      <c r="J161" s="46" t="s">
        <v>207</v>
      </c>
    </row>
    <row r="162" spans="1:10" x14ac:dyDescent="0.2">
      <c r="A162" t="s">
        <v>198</v>
      </c>
      <c r="B162" s="59" t="s">
        <v>68</v>
      </c>
      <c r="C162" s="58">
        <v>41913</v>
      </c>
      <c r="D162" s="58" t="s">
        <v>173</v>
      </c>
      <c r="E162" s="60">
        <v>26144</v>
      </c>
      <c r="F162" s="78"/>
      <c r="H162" s="87">
        <v>230247</v>
      </c>
      <c r="I162" s="83"/>
      <c r="J162" s="46" t="s">
        <v>208</v>
      </c>
    </row>
    <row r="163" spans="1:10" x14ac:dyDescent="0.2">
      <c r="A163" t="s">
        <v>198</v>
      </c>
      <c r="B163" s="59" t="s">
        <v>69</v>
      </c>
      <c r="C163" s="58">
        <v>41913</v>
      </c>
      <c r="D163" s="58" t="s">
        <v>173</v>
      </c>
      <c r="E163" s="60">
        <v>43424</v>
      </c>
      <c r="F163" s="78"/>
      <c r="H163" s="87"/>
      <c r="I163" s="84"/>
      <c r="J163" s="46"/>
    </row>
    <row r="164" spans="1:10" x14ac:dyDescent="0.2">
      <c r="A164" t="s">
        <v>198</v>
      </c>
      <c r="B164" s="59" t="s">
        <v>70</v>
      </c>
      <c r="C164" s="58">
        <v>41913</v>
      </c>
      <c r="D164" s="58" t="s">
        <v>173</v>
      </c>
      <c r="E164" s="60">
        <v>22926</v>
      </c>
      <c r="F164" s="78"/>
      <c r="H164" s="87"/>
      <c r="I164" s="88"/>
      <c r="J164" s="46"/>
    </row>
    <row r="165" spans="1:10" x14ac:dyDescent="0.2">
      <c r="A165" t="s">
        <v>198</v>
      </c>
      <c r="B165" s="59" t="s">
        <v>71</v>
      </c>
      <c r="C165" s="58">
        <v>41913</v>
      </c>
      <c r="D165" s="58" t="s">
        <v>173</v>
      </c>
      <c r="E165" s="60">
        <v>37127</v>
      </c>
      <c r="F165" s="78"/>
      <c r="I165" s="86"/>
    </row>
    <row r="166" spans="1:10" x14ac:dyDescent="0.2">
      <c r="A166" t="s">
        <v>198</v>
      </c>
      <c r="B166" s="59" t="s">
        <v>72</v>
      </c>
      <c r="C166" s="58">
        <v>41913</v>
      </c>
      <c r="D166" s="58" t="s">
        <v>173</v>
      </c>
      <c r="E166" s="60">
        <v>39464</v>
      </c>
      <c r="F166" s="78"/>
      <c r="I166" s="86"/>
    </row>
    <row r="167" spans="1:10" x14ac:dyDescent="0.2">
      <c r="A167" t="s">
        <v>198</v>
      </c>
      <c r="B167" s="59" t="s">
        <v>174</v>
      </c>
      <c r="C167" s="58">
        <v>41913</v>
      </c>
      <c r="D167" s="58" t="s">
        <v>173</v>
      </c>
      <c r="E167" s="60">
        <v>38161</v>
      </c>
      <c r="F167" s="78"/>
      <c r="I167" s="86"/>
    </row>
    <row r="168" spans="1:10" x14ac:dyDescent="0.2">
      <c r="A168" t="s">
        <v>198</v>
      </c>
      <c r="B168" s="59" t="s">
        <v>175</v>
      </c>
      <c r="C168" s="58">
        <v>41913</v>
      </c>
      <c r="D168" s="58" t="s">
        <v>173</v>
      </c>
      <c r="E168" s="60">
        <v>30132</v>
      </c>
      <c r="F168" s="78"/>
      <c r="I168" s="86"/>
    </row>
    <row r="169" spans="1:10" x14ac:dyDescent="0.2">
      <c r="A169" t="s">
        <v>198</v>
      </c>
      <c r="B169" s="59" t="s">
        <v>179</v>
      </c>
      <c r="C169" s="58">
        <v>42095</v>
      </c>
      <c r="D169" s="58" t="s">
        <v>173</v>
      </c>
      <c r="E169" s="60">
        <v>34897</v>
      </c>
      <c r="F169" s="78"/>
      <c r="I169" s="86"/>
    </row>
    <row r="170" spans="1:10" x14ac:dyDescent="0.2">
      <c r="A170" t="s">
        <v>198</v>
      </c>
      <c r="B170" s="59" t="s">
        <v>180</v>
      </c>
      <c r="C170" s="58">
        <v>42095</v>
      </c>
      <c r="D170" s="58" t="s">
        <v>173</v>
      </c>
      <c r="E170" s="60">
        <v>40553</v>
      </c>
      <c r="F170" s="78"/>
      <c r="I170" s="86"/>
    </row>
    <row r="171" spans="1:10" x14ac:dyDescent="0.2">
      <c r="A171" t="s">
        <v>198</v>
      </c>
      <c r="B171" s="59" t="s">
        <v>181</v>
      </c>
      <c r="C171" s="58">
        <v>42095</v>
      </c>
      <c r="D171" s="58" t="s">
        <v>173</v>
      </c>
      <c r="E171" s="60">
        <v>50548</v>
      </c>
      <c r="F171" s="78"/>
      <c r="I171" s="86"/>
    </row>
    <row r="172" spans="1:10" ht="13.5" thickBot="1" x14ac:dyDescent="0.25">
      <c r="A172" s="98" t="s">
        <v>198</v>
      </c>
      <c r="B172" s="99" t="s">
        <v>182</v>
      </c>
      <c r="C172" s="100">
        <v>42095</v>
      </c>
      <c r="D172" s="100" t="s">
        <v>173</v>
      </c>
      <c r="E172" s="101">
        <v>35956</v>
      </c>
      <c r="F172" s="80"/>
      <c r="G172" s="98"/>
      <c r="H172" s="98"/>
      <c r="I172" s="102"/>
    </row>
    <row r="173" spans="1:10" x14ac:dyDescent="0.2">
      <c r="A173" t="s">
        <v>199</v>
      </c>
      <c r="B173" s="59" t="s">
        <v>73</v>
      </c>
      <c r="C173" s="58">
        <v>41913</v>
      </c>
      <c r="D173" s="58" t="s">
        <v>176</v>
      </c>
      <c r="E173" s="60">
        <v>22993</v>
      </c>
      <c r="F173" s="78"/>
      <c r="H173" s="87">
        <v>142210</v>
      </c>
      <c r="I173" s="83"/>
      <c r="J173" s="46" t="s">
        <v>207</v>
      </c>
    </row>
    <row r="174" spans="1:10" x14ac:dyDescent="0.2">
      <c r="A174" t="s">
        <v>199</v>
      </c>
      <c r="B174" s="59" t="s">
        <v>74</v>
      </c>
      <c r="C174" s="58">
        <v>41913</v>
      </c>
      <c r="D174" s="58" t="s">
        <v>176</v>
      </c>
      <c r="E174" s="60">
        <v>18193</v>
      </c>
      <c r="F174" s="78"/>
      <c r="H174" s="87">
        <v>169808</v>
      </c>
      <c r="I174" s="83"/>
      <c r="J174" s="46" t="s">
        <v>208</v>
      </c>
    </row>
    <row r="175" spans="1:10" x14ac:dyDescent="0.2">
      <c r="A175" t="s">
        <v>199</v>
      </c>
      <c r="B175" s="59" t="s">
        <v>75</v>
      </c>
      <c r="C175" s="58">
        <v>41913</v>
      </c>
      <c r="D175" s="58" t="s">
        <v>176</v>
      </c>
      <c r="E175" s="60">
        <v>13056</v>
      </c>
      <c r="F175" s="78"/>
      <c r="H175" s="87">
        <v>12732</v>
      </c>
      <c r="I175" s="84"/>
      <c r="J175" s="46" t="s">
        <v>209</v>
      </c>
    </row>
    <row r="176" spans="1:10" x14ac:dyDescent="0.2">
      <c r="A176" t="s">
        <v>199</v>
      </c>
      <c r="B176" s="59" t="s">
        <v>75</v>
      </c>
      <c r="C176" s="58">
        <v>41913</v>
      </c>
      <c r="D176" s="58" t="s">
        <v>176</v>
      </c>
      <c r="E176" s="60">
        <v>19776</v>
      </c>
      <c r="F176" s="78"/>
      <c r="H176" s="87"/>
      <c r="I176" s="88"/>
    </row>
    <row r="177" spans="1:9" x14ac:dyDescent="0.2">
      <c r="A177" t="s">
        <v>199</v>
      </c>
      <c r="B177" s="59" t="s">
        <v>76</v>
      </c>
      <c r="C177" s="58">
        <v>41913</v>
      </c>
      <c r="D177" s="58" t="s">
        <v>176</v>
      </c>
      <c r="E177" s="60">
        <v>16782</v>
      </c>
      <c r="F177" s="78"/>
      <c r="I177" s="86"/>
    </row>
    <row r="178" spans="1:9" x14ac:dyDescent="0.2">
      <c r="A178" t="s">
        <v>199</v>
      </c>
      <c r="B178" s="59" t="s">
        <v>77</v>
      </c>
      <c r="C178" s="58">
        <v>41913</v>
      </c>
      <c r="D178" s="58" t="s">
        <v>176</v>
      </c>
      <c r="E178" s="60">
        <v>27555</v>
      </c>
      <c r="F178" s="78"/>
      <c r="I178" s="86"/>
    </row>
    <row r="179" spans="1:9" x14ac:dyDescent="0.2">
      <c r="A179" t="s">
        <v>199</v>
      </c>
      <c r="B179" s="59" t="s">
        <v>78</v>
      </c>
      <c r="C179" s="58">
        <v>41913</v>
      </c>
      <c r="D179" s="58" t="s">
        <v>176</v>
      </c>
      <c r="E179" s="60">
        <v>23855</v>
      </c>
      <c r="F179" s="78"/>
      <c r="I179" s="86"/>
    </row>
    <row r="180" spans="1:9" x14ac:dyDescent="0.2">
      <c r="A180" t="s">
        <v>199</v>
      </c>
      <c r="B180" s="59" t="s">
        <v>177</v>
      </c>
      <c r="C180" s="58">
        <v>41913</v>
      </c>
      <c r="D180" s="58" t="s">
        <v>176</v>
      </c>
      <c r="E180" s="60">
        <v>28789</v>
      </c>
      <c r="F180" s="78"/>
      <c r="I180" s="86"/>
    </row>
    <row r="181" spans="1:9" x14ac:dyDescent="0.2">
      <c r="A181" t="s">
        <v>199</v>
      </c>
      <c r="B181" s="59" t="s">
        <v>178</v>
      </c>
      <c r="C181" s="58">
        <v>41913</v>
      </c>
      <c r="D181" s="58" t="s">
        <v>176</v>
      </c>
      <c r="E181" s="60">
        <v>21948</v>
      </c>
      <c r="F181" s="78"/>
      <c r="I181" s="86"/>
    </row>
    <row r="182" spans="1:9" x14ac:dyDescent="0.2">
      <c r="A182" t="s">
        <v>199</v>
      </c>
      <c r="B182" s="59" t="s">
        <v>183</v>
      </c>
      <c r="C182" s="58">
        <v>42095</v>
      </c>
      <c r="D182" s="58" t="s">
        <v>176</v>
      </c>
      <c r="E182" s="60">
        <v>26547</v>
      </c>
      <c r="F182" s="78"/>
      <c r="I182" s="86"/>
    </row>
    <row r="183" spans="1:9" x14ac:dyDescent="0.2">
      <c r="A183" t="s">
        <v>199</v>
      </c>
      <c r="B183" s="59" t="s">
        <v>184</v>
      </c>
      <c r="C183" s="58">
        <v>42095</v>
      </c>
      <c r="D183" s="58" t="s">
        <v>176</v>
      </c>
      <c r="E183" s="60">
        <v>30269</v>
      </c>
      <c r="F183" s="78"/>
      <c r="I183" s="86"/>
    </row>
    <row r="184" spans="1:9" x14ac:dyDescent="0.2">
      <c r="A184" t="s">
        <v>199</v>
      </c>
      <c r="B184" s="59" t="s">
        <v>185</v>
      </c>
      <c r="C184" s="58">
        <v>42095</v>
      </c>
      <c r="D184" s="58" t="s">
        <v>176</v>
      </c>
      <c r="E184" s="60">
        <v>37582</v>
      </c>
      <c r="F184" s="78"/>
      <c r="I184" s="86"/>
    </row>
    <row r="185" spans="1:9" x14ac:dyDescent="0.2">
      <c r="A185" t="s">
        <v>199</v>
      </c>
      <c r="B185" s="59" t="s">
        <v>186</v>
      </c>
      <c r="C185" s="58">
        <v>42095</v>
      </c>
      <c r="D185" s="58" t="s">
        <v>176</v>
      </c>
      <c r="E185" s="60">
        <v>24673</v>
      </c>
      <c r="F185" s="78"/>
      <c r="I185" s="86"/>
    </row>
    <row r="186" spans="1:9" x14ac:dyDescent="0.2">
      <c r="A186" t="s">
        <v>199</v>
      </c>
      <c r="B186" s="59" t="s">
        <v>187</v>
      </c>
      <c r="C186" s="58">
        <v>42095</v>
      </c>
      <c r="D186" s="58" t="s">
        <v>176</v>
      </c>
      <c r="E186" s="60">
        <v>12732</v>
      </c>
      <c r="F186" s="78"/>
      <c r="I186" s="86"/>
    </row>
    <row r="187" spans="1:9" ht="13.5" thickBot="1" x14ac:dyDescent="0.25">
      <c r="B187" s="10" t="s">
        <v>210</v>
      </c>
      <c r="C187" s="58"/>
      <c r="D187" s="58"/>
      <c r="E187" s="89">
        <v>3095702</v>
      </c>
      <c r="F187" s="81"/>
      <c r="G187" s="90"/>
      <c r="H187" s="89">
        <v>3095702</v>
      </c>
      <c r="I187" s="81"/>
    </row>
    <row r="188" spans="1:9" ht="13.5" thickTop="1" x14ac:dyDescent="0.2"/>
  </sheetData>
  <sortState ref="C2:I181">
    <sortCondition ref="D2:D181"/>
    <sortCondition ref="C2:C181"/>
  </sortState>
  <pageMargins left="0.7" right="0.4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8F405F23B3CC4ABD399289A3DA5467" ma:contentTypeVersion="104" ma:contentTypeDescription="" ma:contentTypeScope="" ma:versionID="3b7455b6949332f3e7fa10e53f8124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2016-05-31T07:00:00+00:00</OpenedDate>
    <Date1 xmlns="dc463f71-b30c-4ab2-9473-d307f9d35888">2016-05-31T07:00:00+00:00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160757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E9CC16A-3604-466E-B778-843D1848881C}"/>
</file>

<file path=customXml/itemProps2.xml><?xml version="1.0" encoding="utf-8"?>
<ds:datastoreItem xmlns:ds="http://schemas.openxmlformats.org/officeDocument/2006/customXml" ds:itemID="{4A8CF7EB-2323-426E-A38B-DE8567C98A23}"/>
</file>

<file path=customXml/itemProps3.xml><?xml version="1.0" encoding="utf-8"?>
<ds:datastoreItem xmlns:ds="http://schemas.openxmlformats.org/officeDocument/2006/customXml" ds:itemID="{36461A59-A8E2-4BDB-A3A3-F49440CF2E13}"/>
</file>

<file path=customXml/itemProps4.xml><?xml version="1.0" encoding="utf-8"?>
<ds:datastoreItem xmlns:ds="http://schemas.openxmlformats.org/officeDocument/2006/customXml" ds:itemID="{05FE1BDF-8946-4610-9352-6F4FDFBC6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Feb-2016</vt:lpstr>
      <vt:lpstr>Confidential (Redacted Version)</vt:lpstr>
      <vt:lpstr>Summary Table (R)</vt:lpstr>
      <vt:lpstr>Revenue Detail (R)</vt:lpstr>
      <vt:lpstr>'Feb-2016'!Print_Titles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Van Someren</dc:creator>
  <cp:lastModifiedBy>Puget Sound Energy</cp:lastModifiedBy>
  <cp:lastPrinted>2016-05-26T17:38:56Z</cp:lastPrinted>
  <dcterms:created xsi:type="dcterms:W3CDTF">2010-10-28T15:20:36Z</dcterms:created>
  <dcterms:modified xsi:type="dcterms:W3CDTF">2016-05-31T20:36:07Z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0x0101006E56B4D1795A2E4DB2F0B01679ED314A003D8F405F23B3CC4ABD399289A3DA5467</vt:lpwstr>
  </property>
  <property fmtid="{D5CDD505-2E9C-101B-9397-08002B2CF9AE}" pid="3" name="_docset_NoMedatataSyncRequired">
    <vt:lpwstr>False</vt:lpwstr>
  </property>
</Properties>
</file>