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4268" windowHeight="7212" activeTab="0"/>
  </bookViews>
  <sheets>
    <sheet name="Check Sheet" sheetId="1" r:id="rId1"/>
    <sheet name="Item 100, pg 20" sheetId="2" r:id="rId2"/>
    <sheet name="Item 105, pg 2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<sst xmlns="http://schemas.openxmlformats.org/spreadsheetml/2006/main" count="168" uniqueCount="110">
  <si>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</si>
  <si>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</si>
  <si>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</si>
  <si>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</si>
  <si>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</si>
  <si>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Rural Garbage Service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</si>
  <si>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</si>
  <si>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</si>
  <si>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</si>
  <si>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"0" in the revision column</t>
  </si>
  <si>
    <t>indicates an original page.</t>
  </si>
  <si>
    <t>Page</t>
  </si>
  <si>
    <t>Current</t>
  </si>
  <si>
    <t>Number</t>
  </si>
  <si>
    <t>Revision</t>
  </si>
  <si>
    <t>Title</t>
  </si>
  <si>
    <t>Check Sheet</t>
  </si>
  <si>
    <t>Item Index</t>
  </si>
  <si>
    <t>Subject Index</t>
  </si>
  <si>
    <t>Subject Index (Cont)</t>
  </si>
  <si>
    <t>22A</t>
  </si>
  <si>
    <t>Appendix A</t>
  </si>
  <si>
    <t xml:space="preserve"> </t>
  </si>
  <si>
    <t>Supplements in Effect</t>
  </si>
  <si>
    <t>Issued By:</t>
  </si>
  <si>
    <t>Irmgard R Wilcox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</si>
  <si>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</si>
  <si>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</si>
  <si>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</si>
  <si>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</si>
  <si>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>Revised Page No</t>
  </si>
  <si>
    <t>Item 100 -- Residential Service -- Monthly Rates (continued on next page)</t>
  </si>
  <si>
    <t>Rates in this item apply:</t>
  </si>
  <si>
    <t>(1) To solid waste collection, curbside recycling (where noted) and yard 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</si>
  <si>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</si>
  <si>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</si>
  <si>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</si>
  <si>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>recycling, and yard waste service must be provided for single-family dwellings, duplexes, mobile</t>
  </si>
  <si>
    <t>homes, condominiums and apartment buildings of less than ____ residential units, where service</t>
  </si>
  <si>
    <t>is billed to the property owner or manager.</t>
  </si>
  <si>
    <t>Rates below apply in the following service area:</t>
  </si>
  <si>
    <t>See Appendix A</t>
  </si>
  <si>
    <t>Number of</t>
  </si>
  <si>
    <t>Frequency</t>
  </si>
  <si>
    <t>Garbage</t>
  </si>
  <si>
    <t>Units or Type</t>
  </si>
  <si>
    <t>of</t>
  </si>
  <si>
    <t>With</t>
  </si>
  <si>
    <t>Without</t>
  </si>
  <si>
    <t>of Containers</t>
  </si>
  <si>
    <t>Service</t>
  </si>
  <si>
    <t>Recycling</t>
  </si>
  <si>
    <t>MG</t>
  </si>
  <si>
    <t>20 Gal **</t>
  </si>
  <si>
    <t>WG</t>
  </si>
  <si>
    <t>Mini Can</t>
  </si>
  <si>
    <t xml:space="preserve">WG </t>
  </si>
  <si>
    <t>35 Gal **</t>
  </si>
  <si>
    <t xml:space="preserve">MG </t>
  </si>
  <si>
    <t>65 Gal **</t>
  </si>
  <si>
    <t>95 Gal **</t>
  </si>
  <si>
    <t>** Company Provided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</si>
  <si>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</si>
  <si>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</si>
  <si>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Customers will be charged for service requested even if fewer units are picked up on a particular trip.</t>
  </si>
  <si>
    <t xml:space="preserve">             No credit will be given for partially filled cans.  No credit will be given if customers fail to set</t>
  </si>
  <si>
    <t xml:space="preserve">             receptacles out for collection.</t>
  </si>
  <si>
    <t>Note 2:  Recycling program charge (in addition to garbage rate) is $7.49.  Additionally, these customers</t>
  </si>
  <si>
    <t xml:space="preserve">             is $8.49 adjusted for cpa.</t>
  </si>
  <si>
    <t>Notes for this item are continued on next page</t>
  </si>
  <si>
    <t>Effective Date:</t>
  </si>
  <si>
    <t>Docket No. TG-_________________________  Date: ___________________________  By: ____________________</t>
  </si>
  <si>
    <t>Item 105 -- Multi-family Service</t>
  </si>
  <si>
    <t xml:space="preserve">Rates in this item will apply to duplexes, apartment complexes containing 2 or more units, mobile homes and </t>
  </si>
  <si>
    <t>courts, condominiums, etc., where service is billed and paid by the residential property owner or manager.</t>
  </si>
  <si>
    <t>Units and frequency of service:</t>
  </si>
  <si>
    <r>
      <t>Units of 8 or fewer residences</t>
    </r>
    <r>
      <rPr>
        <sz val="10"/>
        <rFont val="Arial"/>
        <family val="2"/>
      </rPr>
      <t xml:space="preserve"> will be served with wheeled approximately 96 gallon carts which will be </t>
    </r>
  </si>
  <si>
    <t>collected bi-weekly except glass which will be picked up in a customer-provided container and collected</t>
  </si>
  <si>
    <t>every four weeks.  Complexes will receive one cart per residence unless otherwise requested by the property</t>
  </si>
  <si>
    <t>owner/manager.</t>
  </si>
  <si>
    <r>
      <t>Units of greater than eight residences</t>
    </r>
    <r>
      <rPr>
        <sz val="10"/>
        <rFont val="Arial"/>
        <family val="2"/>
      </rPr>
      <t xml:space="preserve"> will be serviced with containers ranging from approximately 96 gallons to </t>
    </r>
  </si>
  <si>
    <t xml:space="preserve">two yard containers with glass collected in separate containers.  The company will coordinate with the property </t>
  </si>
  <si>
    <t xml:space="preserve">owner/manager to provide adequate capacity to collect available material.  The hauler may provide weekly </t>
  </si>
  <si>
    <t>collection if deemed necessary by both the landlord and the hauler.</t>
  </si>
  <si>
    <t>Materials to be collected are as follows:</t>
  </si>
  <si>
    <r>
      <t>Cardboard:</t>
    </r>
    <r>
      <rPr>
        <sz val="10"/>
        <rFont val="Arial"/>
        <family val="2"/>
      </rPr>
      <t xml:space="preserve">  corrugated cardboard and Kraft paper, including unbleached, unwaxed paper with a ruffled </t>
    </r>
  </si>
  <si>
    <t>("corrugated") inner liner.</t>
  </si>
  <si>
    <r>
      <t>Metal cans:</t>
    </r>
    <r>
      <rPr>
        <sz val="10"/>
        <rFont val="Arial"/>
        <family val="2"/>
      </rPr>
      <t xml:space="preserve">  tin-coated steel cans and aluminum cans, excluding aerosol spray cans.</t>
    </r>
  </si>
  <si>
    <r>
      <t>Mixed-waste paper:</t>
    </r>
    <r>
      <rPr>
        <sz val="10"/>
        <rFont val="Arial"/>
        <family val="2"/>
      </rPr>
      <t xml:space="preserve">  clean and dry paper, including: glossy paper; magazines; catalogs; phone books; cards; laser-</t>
    </r>
  </si>
  <si>
    <t>printed white ledger paper; windowed envelopes; paper with adhesive labels; paper bags; non-metallic wrapping paper;</t>
  </si>
  <si>
    <t>packing paper; glossy advertising paper; chipboard, such as cereal and shoe boxes; juice boxes; and milk-style</t>
  </si>
  <si>
    <t>cartons of the refrigerated variety (non-refrigerated products contain aluminum linings).</t>
  </si>
  <si>
    <r>
      <t>Newspaper:</t>
    </r>
    <r>
      <rPr>
        <sz val="10"/>
        <rFont val="Arial"/>
        <family val="2"/>
      </rPr>
      <t xml:space="preserve">  printed ground wood newsprint, including glossy advertisements and supplemental magazines that are</t>
    </r>
  </si>
  <si>
    <t>delivered with the newspaper.</t>
  </si>
  <si>
    <r>
      <t>Plastics:</t>
    </r>
    <r>
      <rPr>
        <sz val="10"/>
        <rFont val="Arial"/>
        <family val="2"/>
      </rPr>
      <t xml:space="preserve">  Round dairy containers, such as yogurt and margarine tubs.  Bottles and jars #1-7: primarily polyethylene</t>
    </r>
  </si>
  <si>
    <t>terephthalate (PET - #1), such as soft drink, water, and salad dressing bottles; and high-density polyethylene (HDPE- #2)</t>
  </si>
  <si>
    <t>such as milk, shampoo, or laundry detergent bottles; but including any bottle with a neck narrower than its base.</t>
  </si>
  <si>
    <r>
      <t>Glass:</t>
    </r>
    <r>
      <rPr>
        <sz val="10"/>
        <rFont val="Arial"/>
        <family val="2"/>
      </rPr>
      <t xml:space="preserve">  bottles and jars of all colors.</t>
    </r>
  </si>
  <si>
    <t>Rates:</t>
  </si>
  <si>
    <t>Rates per available residential unit:  $3.84 per month.  Additionally, these customers will receive a commodity price</t>
  </si>
  <si>
    <t>Redelivery charges in Item 52 will apply if container(s) are removed due to contamination or if the customer requests</t>
  </si>
  <si>
    <t>a different sized container(s) more than one time after program implementation.</t>
  </si>
  <si>
    <r>
      <t>Implementation period:</t>
    </r>
    <r>
      <rPr>
        <sz val="10"/>
        <rFont val="Arial"/>
        <family val="2"/>
      </rPr>
      <t xml:space="preserve">  Rates will be charged within 15 days of customer either receiving containers or being offered</t>
    </r>
  </si>
  <si>
    <t>service.  All customers will be offered service by April 1, 2008.</t>
  </si>
  <si>
    <t xml:space="preserve">        Effective Date:</t>
  </si>
  <si>
    <t>12A</t>
  </si>
  <si>
    <t>12B</t>
  </si>
  <si>
    <t>Recycling service rates on this page expire on: June 30, 2016 (C)</t>
  </si>
  <si>
    <t xml:space="preserve">             will receive a commodity price adjustment (cpa) of ($.83) (R) credit per month.  Recycling only service </t>
  </si>
  <si>
    <t>adjustment (cpa) of ($.23) (R)  per month.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</si>
</sst>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.000_);[Red]\(&quot;$&quot;#,##0.000\)"/>
    <numFmt numFmtId="171" formatCode="&quot;$&quot;#,##0.0000_);[Red]\(&quot;$&quot;#,##0.0000\)"/>
    <numFmt numFmtId="172" formatCode="0.00000"/>
    <numFmt numFmtId="173" formatCode="0.000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_);_(* \(#,##0.0\);_(* &quot;-&quot;??_);_(@_)"/>
    <numFmt numFmtId="177" formatCode="&quot;$&quot;#,##0.00"/>
    <numFmt numFmtId="178" formatCode="&quot;$&quot;#,##0"/>
    <numFmt numFmtId="179" formatCode="[$-409]dddd\,\ mmmm\ dd\,\ yyyy"/>
    <numFmt numFmtId="180" formatCode="_(&quot;$&quot;* #,##0.000000_);_(&quot;$&quot;* \(#,##0.000000\);_(&quot;$&quot;* &quot;-&quot;??????_);_(@_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4" fontId="0" fillId="0" borderId="14" xfId="0" applyNumberFormat="1" applyBorder="1" applyAlignment="1">
      <alignment/>
    </xf>
    <xf numFmtId="165" fontId="0" fillId="0" borderId="17" xfId="0" applyNumberForma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/>
    </xf>
    <xf numFmtId="0" fontId="0" fillId="0" borderId="13" xfId="0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44" fontId="0" fillId="0" borderId="22" xfId="47" applyFill="1" applyBorder="1" applyAlignment="1">
      <alignment/>
    </xf>
    <xf numFmtId="44" fontId="0" fillId="0" borderId="23" xfId="47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44" fontId="0" fillId="0" borderId="24" xfId="47" applyFont="1" applyFill="1" applyBorder="1" applyAlignment="1">
      <alignment horizontal="center"/>
    </xf>
    <xf numFmtId="44" fontId="0" fillId="0" borderId="22" xfId="47" applyFont="1" applyFill="1" applyBorder="1" applyAlignment="1">
      <alignment/>
    </xf>
    <xf numFmtId="44" fontId="0" fillId="0" borderId="22" xfId="47" applyBorder="1" applyAlignment="1">
      <alignment/>
    </xf>
    <xf numFmtId="44" fontId="0" fillId="0" borderId="23" xfId="47" applyFont="1" applyBorder="1" applyAlignment="1">
      <alignment horizontal="center"/>
    </xf>
    <xf numFmtId="0" fontId="0" fillId="0" borderId="21" xfId="0" applyBorder="1" applyAlignment="1">
      <alignment/>
    </xf>
    <xf numFmtId="44" fontId="0" fillId="0" borderId="24" xfId="47" applyFont="1" applyBorder="1" applyAlignment="1">
      <alignment horizontal="center"/>
    </xf>
    <xf numFmtId="0" fontId="0" fillId="0" borderId="22" xfId="0" applyBorder="1" applyAlignment="1">
      <alignment/>
    </xf>
    <xf numFmtId="44" fontId="0" fillId="0" borderId="22" xfId="47" applyFont="1" applyBorder="1" applyAlignment="1">
      <alignment horizontal="center"/>
    </xf>
    <xf numFmtId="0" fontId="0" fillId="0" borderId="23" xfId="0" applyBorder="1" applyAlignment="1">
      <alignment/>
    </xf>
    <xf numFmtId="44" fontId="0" fillId="0" borderId="23" xfId="47" applyFont="1" applyBorder="1" applyAlignment="1">
      <alignment horizontal="left"/>
    </xf>
    <xf numFmtId="44" fontId="0" fillId="0" borderId="24" xfId="47" applyFont="1" applyBorder="1" applyAlignment="1">
      <alignment horizontal="left"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65" fontId="0" fillId="0" borderId="14" xfId="0" applyNumberFormat="1" applyBorder="1" applyAlignment="1">
      <alignment horizontal="left"/>
    </xf>
    <xf numFmtId="0" fontId="0" fillId="0" borderId="10" xfId="59" applyBorder="1">
      <alignment/>
      <protection/>
    </xf>
    <xf numFmtId="0" fontId="0" fillId="0" borderId="11" xfId="59" applyBorder="1">
      <alignment/>
      <protection/>
    </xf>
    <xf numFmtId="0" fontId="0" fillId="0" borderId="12" xfId="59" applyBorder="1">
      <alignment/>
      <protection/>
    </xf>
    <xf numFmtId="0" fontId="0" fillId="0" borderId="0" xfId="59">
      <alignment/>
      <protection/>
    </xf>
    <xf numFmtId="0" fontId="0" fillId="0" borderId="13" xfId="59" applyBorder="1">
      <alignment/>
      <protection/>
    </xf>
    <xf numFmtId="0" fontId="21" fillId="0" borderId="0" xfId="59" applyFont="1" applyBorder="1" applyAlignment="1">
      <alignment horizontal="left"/>
      <protection/>
    </xf>
    <xf numFmtId="0" fontId="0" fillId="0" borderId="0" xfId="59" applyBorder="1">
      <alignment/>
      <protection/>
    </xf>
    <xf numFmtId="0" fontId="0" fillId="0" borderId="14" xfId="59" applyFont="1" applyBorder="1" applyAlignment="1">
      <alignment horizontal="right"/>
      <protection/>
    </xf>
    <xf numFmtId="0" fontId="0" fillId="0" borderId="0" xfId="59" applyBorder="1" applyAlignment="1">
      <alignment horizontal="center"/>
      <protection/>
    </xf>
    <xf numFmtId="0" fontId="0" fillId="0" borderId="17" xfId="59" applyFont="1" applyBorder="1" applyAlignment="1">
      <alignment horizontal="left"/>
      <protection/>
    </xf>
    <xf numFmtId="0" fontId="0" fillId="0" borderId="15" xfId="59" applyBorder="1">
      <alignment/>
      <protection/>
    </xf>
    <xf numFmtId="0" fontId="0" fillId="0" borderId="16" xfId="59" applyBorder="1">
      <alignment/>
      <protection/>
    </xf>
    <xf numFmtId="0" fontId="0" fillId="0" borderId="14" xfId="59" applyBorder="1">
      <alignment/>
      <protection/>
    </xf>
    <xf numFmtId="0" fontId="0" fillId="0" borderId="17" xfId="59" applyBorder="1">
      <alignment/>
      <protection/>
    </xf>
    <xf numFmtId="0" fontId="21" fillId="0" borderId="0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  <xf numFmtId="0" fontId="0" fillId="0" borderId="13" xfId="59" applyFont="1" applyBorder="1">
      <alignment/>
      <protection/>
    </xf>
    <xf numFmtId="0" fontId="21" fillId="0" borderId="13" xfId="59" applyFont="1" applyBorder="1">
      <alignment/>
      <protection/>
    </xf>
    <xf numFmtId="0" fontId="0" fillId="0" borderId="0" xfId="59" applyFill="1" applyBorder="1">
      <alignment/>
      <protection/>
    </xf>
    <xf numFmtId="0" fontId="22" fillId="0" borderId="13" xfId="59" applyFont="1" applyBorder="1" applyAlignment="1">
      <alignment horizontal="left"/>
      <protection/>
    </xf>
    <xf numFmtId="0" fontId="0" fillId="0" borderId="0" xfId="59" applyFill="1" applyBorder="1" applyAlignment="1">
      <alignment horizontal="center"/>
      <protection/>
    </xf>
    <xf numFmtId="0" fontId="22" fillId="0" borderId="13" xfId="59" applyFont="1" applyBorder="1">
      <alignment/>
      <protection/>
    </xf>
    <xf numFmtId="0" fontId="0" fillId="0" borderId="13" xfId="59" applyFont="1" applyBorder="1" applyAlignment="1">
      <alignment horizontal="left"/>
      <protection/>
    </xf>
    <xf numFmtId="0" fontId="0" fillId="0" borderId="13" xfId="59" applyBorder="1" applyAlignment="1">
      <alignment horizontal="left"/>
      <protection/>
    </xf>
    <xf numFmtId="0" fontId="23" fillId="0" borderId="13" xfId="59" applyFont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15" xfId="59" applyFont="1" applyFill="1" applyBorder="1">
      <alignment/>
      <protection/>
    </xf>
    <xf numFmtId="0" fontId="0" fillId="0" borderId="0" xfId="59" applyFont="1" applyFill="1">
      <alignment/>
      <protection/>
    </xf>
    <xf numFmtId="0" fontId="23" fillId="0" borderId="0" xfId="59" applyFont="1" applyBorder="1">
      <alignment/>
      <protection/>
    </xf>
    <xf numFmtId="0" fontId="0" fillId="0" borderId="0" xfId="59" applyBorder="1" applyAlignment="1">
      <alignment horizontal="left"/>
      <protection/>
    </xf>
    <xf numFmtId="165" fontId="0" fillId="0" borderId="14" xfId="59" applyNumberFormat="1" applyBorder="1" applyAlignment="1">
      <alignment horizontal="left"/>
      <protection/>
    </xf>
    <xf numFmtId="165" fontId="0" fillId="0" borderId="17" xfId="59" applyNumberFormat="1" applyBorder="1" applyAlignment="1">
      <alignment horizontal="left"/>
      <protection/>
    </xf>
    <xf numFmtId="0" fontId="0" fillId="0" borderId="13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21" fillId="0" borderId="13" xfId="59" applyFont="1" applyFill="1" applyBorder="1">
      <alignment/>
      <protection/>
    </xf>
    <xf numFmtId="0" fontId="0" fillId="0" borderId="13" xfId="59" applyFont="1" applyFill="1" applyBorder="1">
      <alignment/>
      <protection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0" xfId="59" applyBorder="1" applyAlignment="1">
      <alignment horizontal="center"/>
      <protection/>
    </xf>
    <xf numFmtId="0" fontId="22" fillId="0" borderId="10" xfId="59" applyFont="1" applyBorder="1" applyAlignment="1">
      <alignment horizontal="center"/>
      <protection/>
    </xf>
    <xf numFmtId="0" fontId="22" fillId="0" borderId="11" xfId="59" applyFont="1" applyBorder="1" applyAlignment="1">
      <alignment horizontal="center"/>
      <protection/>
    </xf>
    <xf numFmtId="0" fontId="22" fillId="0" borderId="12" xfId="59" applyFont="1" applyBorder="1" applyAlignment="1">
      <alignment horizontal="center"/>
      <protection/>
    </xf>
    <xf numFmtId="0" fontId="21" fillId="0" borderId="13" xfId="59" applyFont="1" applyBorder="1" applyAlignment="1" quotePrefix="1">
      <alignment horizontal="center"/>
      <protection/>
    </xf>
    <xf numFmtId="0" fontId="21" fillId="0" borderId="0" xfId="59" applyFont="1" applyBorder="1" applyAlignment="1">
      <alignment horizontal="center"/>
      <protection/>
    </xf>
    <xf numFmtId="0" fontId="21" fillId="0" borderId="15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Rural Garbage Service Tariff 13, 7-1-2011 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1">
      <selection activeCell="J37" sqref="J37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11.28125" style="0" customWidth="1"/>
    <col min="4" max="4" width="3.28125" style="0" customWidth="1"/>
    <col min="7" max="7" width="3.421875" style="0" customWidth="1"/>
    <col min="8" max="8" width="11.28125" style="0" customWidth="1"/>
    <col min="9" max="9" width="7.8515625" style="0" customWidth="1"/>
    <col min="10" max="10" width="11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13</v>
      </c>
      <c r="C2" s="6"/>
      <c r="D2" s="6"/>
      <c r="E2" s="6"/>
      <c r="F2" s="6"/>
      <c r="G2" s="7">
        <v>12</v>
      </c>
      <c r="H2" s="107" t="s">
        <v>1</v>
      </c>
      <c r="I2" s="107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107" t="s">
        <v>6</v>
      </c>
      <c r="D7" s="107"/>
      <c r="E7" s="107"/>
      <c r="F7" s="107"/>
      <c r="G7" s="107"/>
      <c r="H7" s="107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1</v>
      </c>
      <c r="D15" s="6"/>
      <c r="E15" s="19">
        <v>14</v>
      </c>
      <c r="F15" s="20">
        <v>1</v>
      </c>
      <c r="G15" s="6"/>
      <c r="H15" s="19">
        <v>29</v>
      </c>
      <c r="I15" s="20">
        <v>1</v>
      </c>
      <c r="J15" s="10"/>
    </row>
    <row r="16" spans="1:10" ht="12.75">
      <c r="A16" s="4"/>
      <c r="B16" s="19" t="s">
        <v>16</v>
      </c>
      <c r="C16" s="20">
        <v>12</v>
      </c>
      <c r="D16" s="6"/>
      <c r="E16" s="19">
        <f aca="true" t="shared" si="0" ref="E16:E23">E15+1</f>
        <v>15</v>
      </c>
      <c r="F16" s="20">
        <v>3</v>
      </c>
      <c r="G16" s="6"/>
      <c r="H16" s="19">
        <f aca="true" t="shared" si="1" ref="H16:H22">H15+1</f>
        <v>30</v>
      </c>
      <c r="I16" s="20">
        <v>3</v>
      </c>
      <c r="J16" s="10"/>
    </row>
    <row r="17" spans="1:10" ht="12.75">
      <c r="A17" s="4"/>
      <c r="B17" s="19" t="s">
        <v>17</v>
      </c>
      <c r="C17" s="20">
        <v>0</v>
      </c>
      <c r="D17" s="6"/>
      <c r="E17" s="19">
        <f t="shared" si="0"/>
        <v>16</v>
      </c>
      <c r="F17" s="20">
        <v>1</v>
      </c>
      <c r="G17" s="6"/>
      <c r="H17" s="19">
        <f t="shared" si="1"/>
        <v>31</v>
      </c>
      <c r="I17" s="20">
        <v>3</v>
      </c>
      <c r="J17" s="10"/>
    </row>
    <row r="18" spans="1:10" ht="12.75">
      <c r="A18" s="4"/>
      <c r="B18" s="19" t="s">
        <v>18</v>
      </c>
      <c r="C18" s="20">
        <v>0</v>
      </c>
      <c r="D18" s="6"/>
      <c r="E18" s="19">
        <f t="shared" si="0"/>
        <v>17</v>
      </c>
      <c r="F18" s="20">
        <v>0</v>
      </c>
      <c r="G18" s="6"/>
      <c r="H18" s="19">
        <f t="shared" si="1"/>
        <v>32</v>
      </c>
      <c r="I18" s="20">
        <v>3</v>
      </c>
      <c r="J18" s="10"/>
    </row>
    <row r="19" spans="1:10" ht="12.75">
      <c r="A19" s="4"/>
      <c r="B19" s="19" t="s">
        <v>19</v>
      </c>
      <c r="C19" s="20">
        <v>0</v>
      </c>
      <c r="D19" s="6"/>
      <c r="E19" s="19">
        <f t="shared" si="0"/>
        <v>18</v>
      </c>
      <c r="F19" s="20">
        <v>0</v>
      </c>
      <c r="G19" s="6"/>
      <c r="H19" s="50">
        <f t="shared" si="1"/>
        <v>33</v>
      </c>
      <c r="I19" s="20">
        <v>3</v>
      </c>
      <c r="J19" s="10"/>
    </row>
    <row r="20" spans="1:10" ht="12.75">
      <c r="A20" s="4"/>
      <c r="B20" s="19">
        <v>5</v>
      </c>
      <c r="C20" s="20">
        <v>0</v>
      </c>
      <c r="D20" s="6"/>
      <c r="E20" s="19">
        <f t="shared" si="0"/>
        <v>19</v>
      </c>
      <c r="F20" s="20">
        <v>0</v>
      </c>
      <c r="G20" s="6"/>
      <c r="H20" s="19">
        <f t="shared" si="1"/>
        <v>34</v>
      </c>
      <c r="I20" s="20">
        <v>1</v>
      </c>
      <c r="J20" s="10"/>
    </row>
    <row r="21" spans="1:10" ht="12.75">
      <c r="A21" s="4"/>
      <c r="B21" s="19">
        <f aca="true" t="shared" si="2" ref="B21:B27">+B20+1</f>
        <v>6</v>
      </c>
      <c r="C21" s="20">
        <v>0</v>
      </c>
      <c r="D21" s="6"/>
      <c r="E21" s="19">
        <f t="shared" si="0"/>
        <v>20</v>
      </c>
      <c r="F21" s="20">
        <v>10</v>
      </c>
      <c r="G21" s="6"/>
      <c r="H21" s="19">
        <f t="shared" si="1"/>
        <v>35</v>
      </c>
      <c r="I21" s="20">
        <v>1</v>
      </c>
      <c r="J21" s="10"/>
    </row>
    <row r="22" spans="1:10" ht="12.75">
      <c r="A22" s="4"/>
      <c r="B22" s="19">
        <f t="shared" si="2"/>
        <v>7</v>
      </c>
      <c r="C22" s="20">
        <v>0</v>
      </c>
      <c r="D22" s="6"/>
      <c r="E22" s="19">
        <f t="shared" si="0"/>
        <v>21</v>
      </c>
      <c r="F22" s="20">
        <v>3</v>
      </c>
      <c r="G22" s="6"/>
      <c r="H22" s="19">
        <f t="shared" si="1"/>
        <v>36</v>
      </c>
      <c r="I22" s="20">
        <v>0</v>
      </c>
      <c r="J22" s="10"/>
    </row>
    <row r="23" spans="1:10" ht="12.75">
      <c r="A23" s="4"/>
      <c r="B23" s="19">
        <f t="shared" si="2"/>
        <v>8</v>
      </c>
      <c r="C23" s="20">
        <v>0</v>
      </c>
      <c r="D23" s="6"/>
      <c r="E23" s="19">
        <f t="shared" si="0"/>
        <v>22</v>
      </c>
      <c r="F23" s="20">
        <v>0</v>
      </c>
      <c r="G23" s="6"/>
      <c r="H23" s="19" t="s">
        <v>21</v>
      </c>
      <c r="I23" s="20">
        <v>0</v>
      </c>
      <c r="J23" s="10"/>
    </row>
    <row r="24" spans="1:10" ht="12.75">
      <c r="A24" s="4"/>
      <c r="B24" s="19">
        <f t="shared" si="2"/>
        <v>9</v>
      </c>
      <c r="C24" s="20">
        <v>0</v>
      </c>
      <c r="D24" s="6"/>
      <c r="E24" s="19" t="s">
        <v>20</v>
      </c>
      <c r="F24" s="20">
        <v>1</v>
      </c>
      <c r="G24" s="6"/>
      <c r="H24" s="19"/>
      <c r="I24" s="20"/>
      <c r="J24" s="10"/>
    </row>
    <row r="25" spans="1:10" ht="12.75">
      <c r="A25" s="4"/>
      <c r="B25" s="19">
        <f t="shared" si="2"/>
        <v>10</v>
      </c>
      <c r="C25" s="20">
        <v>0</v>
      </c>
      <c r="D25" s="6"/>
      <c r="E25" s="19">
        <v>23</v>
      </c>
      <c r="F25" s="20">
        <v>7</v>
      </c>
      <c r="G25" s="6"/>
      <c r="H25" s="19"/>
      <c r="I25" s="20"/>
      <c r="J25" s="10"/>
    </row>
    <row r="26" spans="1:10" ht="12.75">
      <c r="A26" s="4"/>
      <c r="B26" s="19">
        <f t="shared" si="2"/>
        <v>11</v>
      </c>
      <c r="C26" s="20">
        <v>0</v>
      </c>
      <c r="D26" s="6"/>
      <c r="E26" s="19">
        <v>24</v>
      </c>
      <c r="F26" s="20">
        <v>3</v>
      </c>
      <c r="G26" s="6"/>
      <c r="H26" s="19"/>
      <c r="I26" s="20"/>
      <c r="J26" s="10"/>
    </row>
    <row r="27" spans="1:10" ht="12.75">
      <c r="A27" s="4"/>
      <c r="B27" s="19">
        <f t="shared" si="2"/>
        <v>12</v>
      </c>
      <c r="C27" s="20">
        <v>1</v>
      </c>
      <c r="D27" s="6"/>
      <c r="E27" s="19">
        <f>E26+1</f>
        <v>25</v>
      </c>
      <c r="F27" s="20">
        <v>1</v>
      </c>
      <c r="G27" s="6"/>
      <c r="H27" s="19"/>
      <c r="I27" s="20"/>
      <c r="J27" s="10"/>
    </row>
    <row r="28" spans="1:10" ht="12.75">
      <c r="A28" s="4"/>
      <c r="B28" s="19" t="s">
        <v>105</v>
      </c>
      <c r="C28" s="20">
        <v>0</v>
      </c>
      <c r="D28" s="6"/>
      <c r="E28" s="19">
        <f>E27+1</f>
        <v>26</v>
      </c>
      <c r="F28" s="20">
        <v>0</v>
      </c>
      <c r="G28" s="6"/>
      <c r="H28" s="19"/>
      <c r="I28" s="20"/>
      <c r="J28" s="10"/>
    </row>
    <row r="29" spans="1:10" ht="12.75">
      <c r="A29" s="4"/>
      <c r="B29" s="19" t="s">
        <v>106</v>
      </c>
      <c r="C29" s="20">
        <v>0</v>
      </c>
      <c r="D29" s="6"/>
      <c r="E29" s="19">
        <f>E28+1</f>
        <v>27</v>
      </c>
      <c r="F29" s="20">
        <v>0</v>
      </c>
      <c r="G29" s="6"/>
      <c r="H29" s="20"/>
      <c r="I29" s="20"/>
      <c r="J29" s="10"/>
    </row>
    <row r="30" spans="1:10" ht="12.75">
      <c r="A30" s="4"/>
      <c r="B30" s="19">
        <v>13</v>
      </c>
      <c r="C30" s="20">
        <v>0</v>
      </c>
      <c r="D30" s="6"/>
      <c r="E30" s="19">
        <f>E29+1</f>
        <v>28</v>
      </c>
      <c r="F30" s="20">
        <v>3</v>
      </c>
      <c r="G30" s="6"/>
      <c r="H30" s="20"/>
      <c r="I30" s="20"/>
      <c r="J30" s="10"/>
    </row>
    <row r="31" spans="1:10" ht="12.75">
      <c r="A31" s="4"/>
      <c r="B31" s="20"/>
      <c r="C31" s="20"/>
      <c r="D31" s="6"/>
      <c r="E31" s="20"/>
      <c r="F31" s="20"/>
      <c r="G31" s="6"/>
      <c r="H31" s="20"/>
      <c r="I31" s="20"/>
      <c r="J31" s="10"/>
    </row>
    <row r="32" spans="1:10" ht="12.75">
      <c r="A32" s="4"/>
      <c r="B32" s="21"/>
      <c r="C32" s="20"/>
      <c r="D32" s="6"/>
      <c r="E32" s="21"/>
      <c r="F32" s="20"/>
      <c r="G32" s="6"/>
      <c r="H32" s="20"/>
      <c r="I32" s="20"/>
      <c r="J32" s="10"/>
    </row>
    <row r="33" spans="1:10" ht="12.75">
      <c r="A33" s="4"/>
      <c r="B33" s="20"/>
      <c r="C33" s="20"/>
      <c r="D33" s="6"/>
      <c r="E33" s="20"/>
      <c r="F33" s="20"/>
      <c r="G33" s="6"/>
      <c r="H33" s="20"/>
      <c r="I33" s="20"/>
      <c r="J33" s="10"/>
    </row>
    <row r="34" spans="1:10" ht="12.75">
      <c r="A34" s="4"/>
      <c r="B34" s="20"/>
      <c r="C34" s="20"/>
      <c r="D34" s="6"/>
      <c r="E34" s="20"/>
      <c r="F34" s="20"/>
      <c r="G34" s="6"/>
      <c r="H34" s="20"/>
      <c r="I34" s="20"/>
      <c r="J34" s="10"/>
    </row>
    <row r="35" spans="1:10" ht="12.75">
      <c r="A35" s="4"/>
      <c r="B35" s="21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ht="12.75">
      <c r="A39" s="4"/>
      <c r="B39" s="6"/>
      <c r="C39" s="6"/>
      <c r="D39" s="108" t="s">
        <v>23</v>
      </c>
      <c r="E39" s="108"/>
      <c r="F39" s="108"/>
      <c r="G39" s="108"/>
      <c r="H39" s="6"/>
      <c r="I39" s="6"/>
      <c r="J39" s="10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ht="12.75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12"/>
      <c r="B47" s="7"/>
      <c r="C47" s="7"/>
      <c r="D47" s="7"/>
      <c r="E47" s="7"/>
      <c r="F47" s="7"/>
      <c r="G47" s="7"/>
      <c r="H47" s="7"/>
      <c r="I47" s="7"/>
      <c r="J47" s="13"/>
    </row>
    <row r="48" spans="1:10" ht="12.75">
      <c r="A48" s="4" t="s">
        <v>24</v>
      </c>
      <c r="B48" s="23" t="s">
        <v>25</v>
      </c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12" t="s">
        <v>26</v>
      </c>
      <c r="B50" s="24">
        <v>42138</v>
      </c>
      <c r="C50" s="25"/>
      <c r="D50" s="7"/>
      <c r="E50" s="7"/>
      <c r="F50" s="7"/>
      <c r="G50" s="7"/>
      <c r="H50" s="7" t="s">
        <v>27</v>
      </c>
      <c r="I50" s="7"/>
      <c r="J50" s="26">
        <v>42186</v>
      </c>
    </row>
    <row r="51" spans="1:10" ht="12.75">
      <c r="A51" s="109" t="s">
        <v>28</v>
      </c>
      <c r="B51" s="110"/>
      <c r="C51" s="110"/>
      <c r="D51" s="110"/>
      <c r="E51" s="110"/>
      <c r="F51" s="110"/>
      <c r="G51" s="110"/>
      <c r="H51" s="110"/>
      <c r="I51" s="110"/>
      <c r="J51" s="111"/>
    </row>
    <row r="52" spans="1:10" ht="12.75">
      <c r="A52" s="4"/>
      <c r="B52" s="6"/>
      <c r="C52" s="6"/>
      <c r="D52" s="6"/>
      <c r="E52" s="6"/>
      <c r="F52" s="6"/>
      <c r="G52" s="6"/>
      <c r="H52" s="6"/>
      <c r="I52" s="6"/>
      <c r="J52" s="10"/>
    </row>
    <row r="53" spans="1:10" ht="12.75">
      <c r="A53" s="4" t="s">
        <v>29</v>
      </c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/>
      <c r="B54" s="7"/>
      <c r="C54" s="7"/>
      <c r="D54" s="7"/>
      <c r="E54" s="7"/>
      <c r="F54" s="7"/>
      <c r="G54" s="7"/>
      <c r="H54" s="7"/>
      <c r="I54" s="7"/>
      <c r="J54" s="13"/>
    </row>
  </sheetData>
  <sheetProtection/>
  <mergeCells count="4">
    <mergeCell ref="H2:I2"/>
    <mergeCell ref="C7:H7"/>
    <mergeCell ref="D39:G39"/>
    <mergeCell ref="A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10.8515625" style="0" customWidth="1"/>
    <col min="2" max="2" width="18.28125" style="0" customWidth="1"/>
    <col min="3" max="3" width="7.57421875" style="0" customWidth="1"/>
    <col min="4" max="4" width="4.421875" style="0" customWidth="1"/>
    <col min="5" max="5" width="10.00390625" style="0" customWidth="1"/>
    <col min="6" max="6" width="4.28125" style="0" customWidth="1"/>
    <col min="7" max="7" width="2.00390625" style="0" customWidth="1"/>
    <col min="8" max="8" width="11.8515625" style="0" customWidth="1"/>
    <col min="11" max="11" width="3.7109375" style="0" customWidth="1"/>
    <col min="12" max="12" width="14.421875" style="0" customWidth="1"/>
    <col min="13" max="13" width="5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0</v>
      </c>
      <c r="B2" s="5">
        <v>13</v>
      </c>
      <c r="C2" s="6"/>
      <c r="D2" s="6"/>
      <c r="E2" s="6"/>
      <c r="F2" s="6"/>
      <c r="G2" s="6"/>
      <c r="H2" s="6"/>
      <c r="I2" s="6"/>
      <c r="J2" s="27">
        <v>10</v>
      </c>
      <c r="K2" s="6" t="s">
        <v>30</v>
      </c>
      <c r="L2" s="6"/>
      <c r="M2" s="28">
        <v>20</v>
      </c>
    </row>
    <row r="3" spans="1:13" ht="12.7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0"/>
    </row>
    <row r="4" spans="1:13" ht="12.75">
      <c r="A4" s="4" t="s">
        <v>2</v>
      </c>
      <c r="B4" s="6"/>
      <c r="C4" s="6" t="s">
        <v>3</v>
      </c>
      <c r="D4" s="6"/>
      <c r="E4" s="6"/>
      <c r="F4" s="6"/>
      <c r="G4" s="6"/>
      <c r="H4" s="6"/>
      <c r="I4" s="6"/>
      <c r="J4" s="6"/>
      <c r="K4" s="6"/>
      <c r="L4" s="6"/>
      <c r="M4" s="10"/>
    </row>
    <row r="5" spans="1:13" ht="12.75">
      <c r="A5" s="12" t="s">
        <v>4</v>
      </c>
      <c r="B5" s="7"/>
      <c r="C5" s="6" t="s">
        <v>5</v>
      </c>
      <c r="D5" s="7"/>
      <c r="E5" s="7"/>
      <c r="F5" s="7"/>
      <c r="G5" s="7"/>
      <c r="H5" s="7"/>
      <c r="I5" s="7"/>
      <c r="J5" s="7"/>
      <c r="K5" s="7"/>
      <c r="L5" s="7"/>
      <c r="M5" s="13"/>
    </row>
    <row r="6" spans="1:13" ht="12.75">
      <c r="A6" s="112" t="s">
        <v>31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t="12.75">
      <c r="A7" s="29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30"/>
    </row>
    <row r="8" spans="1:13" ht="12.75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0"/>
    </row>
    <row r="9" spans="1:13" ht="12.75">
      <c r="A9" s="31" t="s">
        <v>33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</row>
    <row r="10" spans="1:13" ht="12.75">
      <c r="A10" s="32" t="s">
        <v>34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0"/>
    </row>
    <row r="11" spans="1:13" ht="12.75">
      <c r="A11" s="32" t="s">
        <v>35</v>
      </c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10"/>
    </row>
    <row r="12" spans="1:13" ht="12.75">
      <c r="A12" s="33" t="s">
        <v>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0"/>
    </row>
    <row r="13" spans="1:13" ht="12.75">
      <c r="A13" s="34" t="s">
        <v>37</v>
      </c>
      <c r="B13" s="35"/>
      <c r="C13" s="8"/>
      <c r="D13" s="8"/>
      <c r="E13" s="6"/>
      <c r="F13" s="6"/>
      <c r="G13" s="35"/>
      <c r="H13" s="8"/>
      <c r="I13" s="6"/>
      <c r="J13" s="35"/>
      <c r="K13" s="35"/>
      <c r="L13" s="35"/>
      <c r="M13" s="36"/>
    </row>
    <row r="14" spans="1:13" ht="12.75">
      <c r="A14" s="34" t="s">
        <v>38</v>
      </c>
      <c r="B14" s="35"/>
      <c r="C14" s="8"/>
      <c r="D14" s="8"/>
      <c r="E14" s="6"/>
      <c r="F14" s="6"/>
      <c r="G14" s="35"/>
      <c r="H14" s="8"/>
      <c r="I14" s="6"/>
      <c r="J14" s="35"/>
      <c r="K14" s="35"/>
      <c r="L14" s="35"/>
      <c r="M14" s="36"/>
    </row>
    <row r="15" spans="1:13" ht="12.75">
      <c r="A15" s="34" t="s">
        <v>39</v>
      </c>
      <c r="B15" s="35"/>
      <c r="C15" s="8"/>
      <c r="D15" s="8"/>
      <c r="E15" s="6"/>
      <c r="F15" s="6"/>
      <c r="G15" s="35"/>
      <c r="H15" s="8"/>
      <c r="I15" s="6"/>
      <c r="J15" s="35"/>
      <c r="K15" s="35"/>
      <c r="L15" s="35"/>
      <c r="M15" s="36"/>
    </row>
    <row r="16" spans="1:13" ht="12.75">
      <c r="A16" s="3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ht="12.75">
      <c r="A17" s="4" t="s">
        <v>40</v>
      </c>
      <c r="B17" s="6"/>
      <c r="C17" s="6"/>
      <c r="D17" s="6"/>
      <c r="E17" s="6"/>
      <c r="F17" s="6"/>
      <c r="G17" s="6" t="s">
        <v>41</v>
      </c>
      <c r="H17" s="6"/>
      <c r="I17" s="6"/>
      <c r="J17" s="6"/>
      <c r="K17" s="6"/>
      <c r="L17" s="6"/>
      <c r="M17" s="10"/>
    </row>
    <row r="18" spans="1:13" ht="12.75">
      <c r="A18" s="37"/>
      <c r="B18" s="22"/>
      <c r="C18" s="22"/>
      <c r="D18" s="38"/>
      <c r="E18" s="22"/>
      <c r="F18" s="38"/>
      <c r="G18" s="22"/>
      <c r="H18" s="22"/>
      <c r="I18" s="22"/>
      <c r="J18" s="22"/>
      <c r="K18" s="38"/>
      <c r="L18" s="38"/>
      <c r="M18" s="39"/>
    </row>
    <row r="19" spans="1:14" ht="12.75">
      <c r="A19" s="40" t="s">
        <v>42</v>
      </c>
      <c r="B19" s="40" t="s">
        <v>43</v>
      </c>
      <c r="C19" s="41" t="s">
        <v>44</v>
      </c>
      <c r="D19" s="42"/>
      <c r="E19" s="41" t="s">
        <v>44</v>
      </c>
      <c r="F19" s="42"/>
      <c r="G19" s="43"/>
      <c r="H19" s="40" t="s">
        <v>42</v>
      </c>
      <c r="I19" s="40" t="s">
        <v>43</v>
      </c>
      <c r="J19" s="41" t="s">
        <v>44</v>
      </c>
      <c r="K19" s="42"/>
      <c r="L19" s="41" t="s">
        <v>44</v>
      </c>
      <c r="M19" s="44"/>
      <c r="N19" s="6"/>
    </row>
    <row r="20" spans="1:14" ht="12.75">
      <c r="A20" s="43" t="s">
        <v>45</v>
      </c>
      <c r="B20" s="43" t="s">
        <v>46</v>
      </c>
      <c r="C20" s="45" t="s">
        <v>47</v>
      </c>
      <c r="D20" s="42"/>
      <c r="E20" s="45" t="s">
        <v>48</v>
      </c>
      <c r="F20" s="42"/>
      <c r="G20" s="43"/>
      <c r="H20" s="43" t="s">
        <v>45</v>
      </c>
      <c r="I20" s="43" t="s">
        <v>46</v>
      </c>
      <c r="J20" s="45" t="s">
        <v>47</v>
      </c>
      <c r="K20" s="42"/>
      <c r="L20" s="45" t="s">
        <v>48</v>
      </c>
      <c r="M20" s="44"/>
      <c r="N20" s="6"/>
    </row>
    <row r="21" spans="1:14" ht="12.75">
      <c r="A21" s="46" t="s">
        <v>49</v>
      </c>
      <c r="B21" s="46" t="s">
        <v>50</v>
      </c>
      <c r="C21" s="47" t="s">
        <v>51</v>
      </c>
      <c r="D21" s="48"/>
      <c r="E21" s="47" t="s">
        <v>51</v>
      </c>
      <c r="F21" s="42"/>
      <c r="G21" s="43"/>
      <c r="H21" s="46" t="s">
        <v>49</v>
      </c>
      <c r="I21" s="46" t="s">
        <v>50</v>
      </c>
      <c r="J21" s="47" t="s">
        <v>51</v>
      </c>
      <c r="K21" s="49"/>
      <c r="L21" s="47" t="s">
        <v>51</v>
      </c>
      <c r="M21" s="49"/>
      <c r="N21" s="6"/>
    </row>
    <row r="22" spans="1:14" ht="12.75">
      <c r="A22" s="50">
        <v>1</v>
      </c>
      <c r="B22" s="50" t="s">
        <v>52</v>
      </c>
      <c r="C22" s="51">
        <v>6.6</v>
      </c>
      <c r="D22" s="52"/>
      <c r="E22" s="51">
        <f aca="true" t="shared" si="0" ref="E22:E28">+C22</f>
        <v>6.6</v>
      </c>
      <c r="F22" s="52"/>
      <c r="G22" s="53"/>
      <c r="H22" s="50" t="s">
        <v>53</v>
      </c>
      <c r="I22" s="54" t="s">
        <v>54</v>
      </c>
      <c r="J22" s="51">
        <v>9.76</v>
      </c>
      <c r="K22" s="52"/>
      <c r="L22" s="51">
        <f aca="true" t="shared" si="1" ref="L22:L28">J22</f>
        <v>9.76</v>
      </c>
      <c r="M22" s="55"/>
      <c r="N22" s="6"/>
    </row>
    <row r="23" spans="1:14" ht="12.75">
      <c r="A23" s="50" t="s">
        <v>55</v>
      </c>
      <c r="B23" s="50" t="s">
        <v>56</v>
      </c>
      <c r="C23" s="51">
        <v>9.76</v>
      </c>
      <c r="D23" s="52"/>
      <c r="E23" s="51">
        <f t="shared" si="0"/>
        <v>9.76</v>
      </c>
      <c r="F23" s="52"/>
      <c r="G23" s="53"/>
      <c r="H23" s="50" t="s">
        <v>57</v>
      </c>
      <c r="I23" s="54" t="s">
        <v>58</v>
      </c>
      <c r="J23" s="51">
        <v>6.6</v>
      </c>
      <c r="K23" s="52"/>
      <c r="L23" s="51">
        <f t="shared" si="1"/>
        <v>6.6</v>
      </c>
      <c r="M23" s="55"/>
      <c r="N23" s="6"/>
    </row>
    <row r="24" spans="1:14" ht="12.75">
      <c r="A24" s="50">
        <v>1</v>
      </c>
      <c r="B24" s="50" t="s">
        <v>56</v>
      </c>
      <c r="C24" s="51">
        <v>13.11</v>
      </c>
      <c r="D24" s="52"/>
      <c r="E24" s="51">
        <f t="shared" si="0"/>
        <v>13.11</v>
      </c>
      <c r="F24" s="52"/>
      <c r="G24" s="53"/>
      <c r="H24" s="50" t="s">
        <v>57</v>
      </c>
      <c r="I24" s="54" t="s">
        <v>54</v>
      </c>
      <c r="J24" s="51">
        <v>13.14</v>
      </c>
      <c r="K24" s="52"/>
      <c r="L24" s="51">
        <f t="shared" si="1"/>
        <v>13.14</v>
      </c>
      <c r="M24" s="55"/>
      <c r="N24" s="6"/>
    </row>
    <row r="25" spans="1:14" ht="12.75">
      <c r="A25" s="50">
        <v>2</v>
      </c>
      <c r="B25" s="50" t="s">
        <v>56</v>
      </c>
      <c r="C25" s="51">
        <v>20.4</v>
      </c>
      <c r="D25" s="52"/>
      <c r="E25" s="51">
        <f t="shared" si="0"/>
        <v>20.4</v>
      </c>
      <c r="F25" s="52"/>
      <c r="G25" s="53"/>
      <c r="H25" s="50" t="s">
        <v>59</v>
      </c>
      <c r="I25" s="54" t="s">
        <v>58</v>
      </c>
      <c r="J25" s="56">
        <v>7.75</v>
      </c>
      <c r="K25" s="52"/>
      <c r="L25" s="51">
        <f t="shared" si="1"/>
        <v>7.75</v>
      </c>
      <c r="M25" s="55"/>
      <c r="N25" s="14"/>
    </row>
    <row r="26" spans="1:14" ht="12.75">
      <c r="A26" s="19">
        <v>3</v>
      </c>
      <c r="B26" s="19" t="s">
        <v>56</v>
      </c>
      <c r="C26" s="57">
        <v>28.38</v>
      </c>
      <c r="D26" s="58"/>
      <c r="E26" s="57">
        <f t="shared" si="0"/>
        <v>28.38</v>
      </c>
      <c r="F26" s="58"/>
      <c r="G26" s="59"/>
      <c r="H26" s="19" t="s">
        <v>59</v>
      </c>
      <c r="I26" s="20" t="s">
        <v>54</v>
      </c>
      <c r="J26" s="57">
        <v>20.1</v>
      </c>
      <c r="K26" s="58"/>
      <c r="L26" s="57">
        <f t="shared" si="1"/>
        <v>20.1</v>
      </c>
      <c r="M26" s="60"/>
      <c r="N26" s="6"/>
    </row>
    <row r="27" spans="1:14" ht="12.75">
      <c r="A27" s="19">
        <v>4</v>
      </c>
      <c r="B27" s="19" t="s">
        <v>56</v>
      </c>
      <c r="C27" s="57">
        <f>34.4+1.51</f>
        <v>35.91</v>
      </c>
      <c r="D27" s="58"/>
      <c r="E27" s="57">
        <f t="shared" si="0"/>
        <v>35.91</v>
      </c>
      <c r="F27" s="58"/>
      <c r="G27" s="59"/>
      <c r="H27" s="19" t="s">
        <v>60</v>
      </c>
      <c r="I27" s="20" t="s">
        <v>58</v>
      </c>
      <c r="J27" s="57">
        <v>8.98</v>
      </c>
      <c r="K27" s="58"/>
      <c r="L27" s="57">
        <f t="shared" si="1"/>
        <v>8.98</v>
      </c>
      <c r="M27" s="60"/>
      <c r="N27" s="6"/>
    </row>
    <row r="28" spans="1:13" ht="12.75">
      <c r="A28" s="19">
        <v>5</v>
      </c>
      <c r="B28" s="19" t="s">
        <v>56</v>
      </c>
      <c r="C28" s="57">
        <f>41.55+1.87</f>
        <v>43.419999999999995</v>
      </c>
      <c r="D28" s="58"/>
      <c r="E28" s="57">
        <f t="shared" si="0"/>
        <v>43.419999999999995</v>
      </c>
      <c r="F28" s="58"/>
      <c r="G28" s="59"/>
      <c r="H28" s="19" t="s">
        <v>60</v>
      </c>
      <c r="I28" s="20" t="s">
        <v>54</v>
      </c>
      <c r="J28" s="57">
        <v>27.66</v>
      </c>
      <c r="K28" s="58"/>
      <c r="L28" s="57">
        <f t="shared" si="1"/>
        <v>27.66</v>
      </c>
      <c r="M28" s="60"/>
    </row>
    <row r="29" spans="1:13" ht="12.75">
      <c r="A29" s="19"/>
      <c r="B29" s="19"/>
      <c r="C29" s="57"/>
      <c r="D29" s="58"/>
      <c r="E29" s="57"/>
      <c r="F29" s="58"/>
      <c r="G29" s="59"/>
      <c r="H29" s="20"/>
      <c r="I29" s="20"/>
      <c r="J29" s="61"/>
      <c r="K29" s="58" t="s">
        <v>22</v>
      </c>
      <c r="L29" s="62"/>
      <c r="M29" s="60" t="s">
        <v>22</v>
      </c>
    </row>
    <row r="30" spans="1:13" ht="12.75">
      <c r="A30" s="20"/>
      <c r="B30" s="20"/>
      <c r="C30" s="61"/>
      <c r="D30" s="7"/>
      <c r="E30" s="61"/>
      <c r="F30" s="63"/>
      <c r="G30" s="59"/>
      <c r="H30" s="20" t="s">
        <v>61</v>
      </c>
      <c r="I30" s="20"/>
      <c r="J30" s="61"/>
      <c r="K30" s="64" t="s">
        <v>22</v>
      </c>
      <c r="L30" s="61"/>
      <c r="M30" s="65" t="s">
        <v>22</v>
      </c>
    </row>
    <row r="31" spans="1:13" ht="12.75">
      <c r="A31" s="66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ht="12.75">
      <c r="A32" s="4"/>
      <c r="B32" s="6"/>
      <c r="C32" s="67" t="s">
        <v>63</v>
      </c>
      <c r="D32" s="67"/>
      <c r="E32" s="6"/>
      <c r="F32" s="6"/>
      <c r="G32" s="6"/>
      <c r="H32" s="6"/>
      <c r="I32" s="6"/>
      <c r="J32" s="6"/>
      <c r="K32" s="6"/>
      <c r="L32" s="6"/>
      <c r="M32" s="10"/>
    </row>
    <row r="33" spans="1:13" ht="12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ht="12.75">
      <c r="A35" s="4" t="s">
        <v>64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ht="12.75">
      <c r="A36" s="4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ht="12.75">
      <c r="A37" s="4" t="s">
        <v>66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ht="12.75">
      <c r="A39" s="33" t="s">
        <v>67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04" customFormat="1" ht="12.75">
      <c r="A40" s="102" t="s">
        <v>108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3"/>
    </row>
    <row r="41" spans="1:13" ht="12.75">
      <c r="A41" s="31" t="s">
        <v>68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ht="12.75">
      <c r="A42" s="3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ht="12.7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0"/>
    </row>
    <row r="44" spans="1:13" ht="12.75">
      <c r="A44" s="4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10"/>
    </row>
    <row r="45" spans="1:13" ht="12.75">
      <c r="A45" s="4" t="s">
        <v>69</v>
      </c>
      <c r="B45" s="6"/>
      <c r="C45" s="6"/>
      <c r="D45" s="6"/>
      <c r="E45" s="22"/>
      <c r="F45" s="22"/>
      <c r="G45" s="22"/>
      <c r="H45" s="22"/>
      <c r="I45" s="22"/>
      <c r="J45" s="6"/>
      <c r="K45" s="6"/>
      <c r="L45" s="6"/>
      <c r="M45" s="10"/>
    </row>
    <row r="46" spans="1:13" ht="12.75">
      <c r="A46" s="4"/>
      <c r="B46" s="6"/>
      <c r="C46" s="6"/>
      <c r="D46" s="6"/>
      <c r="E46" s="22"/>
      <c r="F46" s="22"/>
      <c r="G46" s="22"/>
      <c r="H46" s="22"/>
      <c r="I46" s="22"/>
      <c r="J46" s="6"/>
      <c r="K46" s="6"/>
      <c r="L46" s="6"/>
      <c r="M46" s="10"/>
    </row>
    <row r="47" spans="1:13" ht="12.75">
      <c r="A47" s="4"/>
      <c r="B47" s="6"/>
      <c r="C47" s="6"/>
      <c r="D47" s="6"/>
      <c r="E47" s="22"/>
      <c r="F47" s="22"/>
      <c r="G47" s="22"/>
      <c r="H47" s="22"/>
      <c r="I47" s="22"/>
      <c r="J47" s="6"/>
      <c r="K47" s="6"/>
      <c r="L47" s="6"/>
      <c r="M47" s="10"/>
    </row>
    <row r="48" spans="1:13" ht="12.75">
      <c r="A48" s="4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</row>
    <row r="49" spans="1:13" ht="12.75">
      <c r="A49" s="4"/>
      <c r="B49" s="6"/>
      <c r="C49" s="6"/>
      <c r="D49" s="6"/>
      <c r="E49" s="6"/>
      <c r="F49" s="68" t="s">
        <v>107</v>
      </c>
      <c r="G49" s="6"/>
      <c r="H49" s="6"/>
      <c r="I49" s="6"/>
      <c r="J49" s="6"/>
      <c r="K49" s="6"/>
      <c r="L49" s="6"/>
      <c r="M49" s="10"/>
    </row>
    <row r="50" spans="1:13" ht="12.75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13"/>
    </row>
    <row r="51" spans="1:13" ht="12.75">
      <c r="A51" s="4" t="s">
        <v>24</v>
      </c>
      <c r="B51" s="23" t="s">
        <v>25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10"/>
    </row>
    <row r="52" spans="1:13" ht="12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0"/>
    </row>
    <row r="53" spans="1:13" ht="12.75">
      <c r="A53" s="12" t="s">
        <v>26</v>
      </c>
      <c r="B53" s="69">
        <f>'Check Sheet'!B50</f>
        <v>42138</v>
      </c>
      <c r="C53" s="7"/>
      <c r="D53" s="7"/>
      <c r="E53" s="7"/>
      <c r="F53" s="7"/>
      <c r="G53" s="7"/>
      <c r="H53" s="7"/>
      <c r="I53" s="7"/>
      <c r="J53" s="7" t="s">
        <v>70</v>
      </c>
      <c r="K53" s="7"/>
      <c r="L53" s="69">
        <f>'Check Sheet'!J50</f>
        <v>42186</v>
      </c>
      <c r="M53" s="13"/>
    </row>
    <row r="54" spans="1:13" ht="12.75">
      <c r="A54" s="115" t="s">
        <v>28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1"/>
    </row>
    <row r="55" spans="1:13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10"/>
    </row>
    <row r="56" spans="1:13" ht="12.75">
      <c r="A56" s="4" t="s">
        <v>71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10"/>
    </row>
    <row r="57" spans="1:13" ht="12.75">
      <c r="A57" s="1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13"/>
    </row>
  </sheetData>
  <sheetProtection/>
  <mergeCells count="2">
    <mergeCell ref="A6:M6"/>
    <mergeCell ref="A54:M5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5">
      <selection activeCell="B43" sqref="B43"/>
    </sheetView>
  </sheetViews>
  <sheetFormatPr defaultColWidth="9.140625" defaultRowHeight="12.75"/>
  <cols>
    <col min="1" max="1" width="10.28125" style="73" customWidth="1"/>
    <col min="2" max="2" width="18.421875" style="73" customWidth="1"/>
    <col min="3" max="8" width="9.140625" style="73" customWidth="1"/>
    <col min="9" max="9" width="12.28125" style="73" customWidth="1"/>
    <col min="10" max="10" width="11.28125" style="73" customWidth="1"/>
    <col min="11" max="16384" width="9.140625" style="73" customWidth="1"/>
  </cols>
  <sheetData>
    <row r="1" spans="1:10" ht="12.75">
      <c r="A1" s="70"/>
      <c r="B1" s="71"/>
      <c r="C1" s="71"/>
      <c r="D1" s="71"/>
      <c r="E1" s="71"/>
      <c r="F1" s="71"/>
      <c r="G1" s="71"/>
      <c r="H1" s="71"/>
      <c r="I1" s="71"/>
      <c r="J1" s="72"/>
    </row>
    <row r="2" spans="1:10" ht="12.75">
      <c r="A2" s="74" t="s">
        <v>0</v>
      </c>
      <c r="B2" s="75">
        <v>13</v>
      </c>
      <c r="C2" s="76"/>
      <c r="D2" s="76"/>
      <c r="E2" s="76"/>
      <c r="F2" s="76"/>
      <c r="G2" s="77">
        <v>7</v>
      </c>
      <c r="H2" s="117" t="s">
        <v>1</v>
      </c>
      <c r="I2" s="117"/>
      <c r="J2" s="79">
        <v>23</v>
      </c>
    </row>
    <row r="3" spans="1:10" ht="12.75">
      <c r="A3" s="74"/>
      <c r="B3" s="76"/>
      <c r="C3" s="76"/>
      <c r="D3" s="76"/>
      <c r="E3" s="76"/>
      <c r="F3" s="76"/>
      <c r="G3" s="76"/>
      <c r="H3" s="76"/>
      <c r="I3" s="76"/>
      <c r="J3" s="80"/>
    </row>
    <row r="4" spans="1:10" ht="12.75">
      <c r="A4" s="74" t="s">
        <v>2</v>
      </c>
      <c r="B4" s="76"/>
      <c r="C4" s="76" t="s">
        <v>3</v>
      </c>
      <c r="D4" s="76"/>
      <c r="E4" s="76"/>
      <c r="F4" s="76"/>
      <c r="G4" s="76"/>
      <c r="H4" s="76"/>
      <c r="I4" s="76"/>
      <c r="J4" s="80"/>
    </row>
    <row r="5" spans="1:10" ht="12.75">
      <c r="A5" s="81" t="s">
        <v>4</v>
      </c>
      <c r="B5" s="82"/>
      <c r="C5" s="82" t="s">
        <v>5</v>
      </c>
      <c r="D5" s="82"/>
      <c r="E5" s="82"/>
      <c r="F5" s="82"/>
      <c r="G5" s="82"/>
      <c r="H5" s="82"/>
      <c r="I5" s="82"/>
      <c r="J5" s="83"/>
    </row>
    <row r="6" spans="1:10" ht="12.75">
      <c r="A6" s="74"/>
      <c r="B6" s="76"/>
      <c r="C6" s="76"/>
      <c r="D6" s="76"/>
      <c r="E6" s="76"/>
      <c r="F6" s="76"/>
      <c r="G6" s="76"/>
      <c r="H6" s="76"/>
      <c r="I6" s="76"/>
      <c r="J6" s="80"/>
    </row>
    <row r="7" spans="1:10" ht="12.75">
      <c r="A7" s="121" t="s">
        <v>72</v>
      </c>
      <c r="B7" s="122"/>
      <c r="C7" s="122"/>
      <c r="D7" s="122"/>
      <c r="E7" s="122"/>
      <c r="F7" s="122"/>
      <c r="G7" s="122"/>
      <c r="H7" s="122"/>
      <c r="I7" s="122"/>
      <c r="J7" s="123"/>
    </row>
    <row r="8" spans="1:10" ht="12.75">
      <c r="A8" s="74"/>
      <c r="B8" s="76"/>
      <c r="C8" s="76"/>
      <c r="D8" s="76"/>
      <c r="E8" s="76"/>
      <c r="F8" s="76"/>
      <c r="G8" s="76"/>
      <c r="H8" s="76"/>
      <c r="I8" s="76"/>
      <c r="J8" s="80"/>
    </row>
    <row r="9" spans="1:10" ht="12.75">
      <c r="A9" s="86" t="s">
        <v>73</v>
      </c>
      <c r="B9" s="76"/>
      <c r="C9" s="76"/>
      <c r="D9" s="76"/>
      <c r="E9" s="76"/>
      <c r="F9" s="76"/>
      <c r="G9" s="76"/>
      <c r="H9" s="76"/>
      <c r="I9" s="76"/>
      <c r="J9" s="80"/>
    </row>
    <row r="10" spans="1:10" ht="12.75">
      <c r="A10" s="74" t="s">
        <v>74</v>
      </c>
      <c r="B10" s="76"/>
      <c r="C10" s="76"/>
      <c r="D10" s="76"/>
      <c r="E10" s="76"/>
      <c r="F10" s="76"/>
      <c r="G10" s="76"/>
      <c r="H10" s="76"/>
      <c r="I10" s="76"/>
      <c r="J10" s="80"/>
    </row>
    <row r="11" spans="1:10" ht="12.75">
      <c r="A11" s="87" t="s">
        <v>75</v>
      </c>
      <c r="B11" s="88"/>
      <c r="C11" s="76"/>
      <c r="D11" s="76"/>
      <c r="E11" s="76"/>
      <c r="F11" s="76"/>
      <c r="G11" s="76"/>
      <c r="H11" s="76"/>
      <c r="I11" s="76"/>
      <c r="J11" s="80"/>
    </row>
    <row r="12" spans="1:10" ht="12.75">
      <c r="A12" s="89" t="s">
        <v>76</v>
      </c>
      <c r="B12" s="76"/>
      <c r="C12" s="76"/>
      <c r="D12" s="76"/>
      <c r="E12" s="76"/>
      <c r="F12" s="76"/>
      <c r="G12" s="76"/>
      <c r="H12" s="76"/>
      <c r="I12" s="76"/>
      <c r="J12" s="80"/>
    </row>
    <row r="13" spans="1:10" ht="12.75">
      <c r="A13" s="74" t="s">
        <v>77</v>
      </c>
      <c r="B13" s="90"/>
      <c r="C13" s="78"/>
      <c r="D13" s="76"/>
      <c r="E13" s="90"/>
      <c r="F13" s="78"/>
      <c r="G13" s="76"/>
      <c r="H13" s="90"/>
      <c r="I13" s="78"/>
      <c r="J13" s="80"/>
    </row>
    <row r="14" spans="1:10" ht="12.75">
      <c r="A14" s="74" t="s">
        <v>78</v>
      </c>
      <c r="B14" s="90"/>
      <c r="C14" s="78"/>
      <c r="D14" s="76"/>
      <c r="E14" s="90"/>
      <c r="F14" s="78"/>
      <c r="G14" s="76"/>
      <c r="H14" s="90"/>
      <c r="I14" s="78"/>
      <c r="J14" s="80"/>
    </row>
    <row r="15" spans="1:10" ht="12.75">
      <c r="A15" s="74" t="s">
        <v>79</v>
      </c>
      <c r="B15" s="76"/>
      <c r="C15" s="76"/>
      <c r="D15" s="76"/>
      <c r="E15" s="76"/>
      <c r="F15" s="76"/>
      <c r="G15" s="76"/>
      <c r="H15" s="76"/>
      <c r="I15" s="76"/>
      <c r="J15" s="80"/>
    </row>
    <row r="16" spans="1:10" ht="12.75">
      <c r="A16" s="74"/>
      <c r="B16" s="76"/>
      <c r="C16" s="76"/>
      <c r="D16" s="76"/>
      <c r="E16" s="76"/>
      <c r="F16" s="76"/>
      <c r="G16" s="76"/>
      <c r="H16" s="76"/>
      <c r="I16" s="76"/>
      <c r="J16" s="80"/>
    </row>
    <row r="17" spans="1:10" ht="12.75">
      <c r="A17" s="91" t="s">
        <v>80</v>
      </c>
      <c r="B17" s="76"/>
      <c r="C17" s="76"/>
      <c r="D17" s="76"/>
      <c r="E17" s="76"/>
      <c r="F17" s="76"/>
      <c r="G17" s="76"/>
      <c r="H17" s="76"/>
      <c r="I17" s="76"/>
      <c r="J17" s="80"/>
    </row>
    <row r="18" spans="1:10" ht="12.75">
      <c r="A18" s="92" t="s">
        <v>81</v>
      </c>
      <c r="B18" s="84"/>
      <c r="C18" s="84"/>
      <c r="D18" s="84"/>
      <c r="E18" s="84"/>
      <c r="F18" s="84"/>
      <c r="G18" s="84"/>
      <c r="H18" s="84"/>
      <c r="I18" s="84"/>
      <c r="J18" s="85"/>
    </row>
    <row r="19" spans="1:10" ht="12.75">
      <c r="A19" s="93" t="s">
        <v>82</v>
      </c>
      <c r="B19" s="76"/>
      <c r="C19" s="76"/>
      <c r="D19" s="76"/>
      <c r="E19" s="76"/>
      <c r="F19" s="76"/>
      <c r="G19" s="76"/>
      <c r="H19" s="76"/>
      <c r="I19" s="76"/>
      <c r="J19" s="80"/>
    </row>
    <row r="20" spans="1:10" ht="12.75">
      <c r="A20" s="93" t="s">
        <v>83</v>
      </c>
      <c r="B20" s="76"/>
      <c r="C20" s="76"/>
      <c r="D20" s="76"/>
      <c r="E20" s="76"/>
      <c r="F20" s="76"/>
      <c r="G20" s="76"/>
      <c r="H20" s="76"/>
      <c r="I20" s="76"/>
      <c r="J20" s="80"/>
    </row>
    <row r="21" spans="1:10" ht="12.75">
      <c r="A21" s="93"/>
      <c r="B21" s="76"/>
      <c r="C21" s="76"/>
      <c r="D21" s="76"/>
      <c r="E21" s="76"/>
      <c r="F21" s="76"/>
      <c r="G21" s="76"/>
      <c r="H21" s="76"/>
      <c r="I21" s="76"/>
      <c r="J21" s="80"/>
    </row>
    <row r="22" spans="1:10" ht="12.75">
      <c r="A22" s="87" t="s">
        <v>84</v>
      </c>
      <c r="B22" s="76"/>
      <c r="C22" s="76"/>
      <c r="D22" s="76"/>
      <c r="E22" s="76"/>
      <c r="F22" s="76"/>
      <c r="G22" s="76"/>
      <c r="H22" s="76"/>
      <c r="I22" s="76"/>
      <c r="J22" s="80"/>
    </row>
    <row r="23" spans="1:10" ht="12.75">
      <c r="A23" s="87" t="s">
        <v>85</v>
      </c>
      <c r="B23" s="76"/>
      <c r="C23" s="76"/>
      <c r="D23" s="76"/>
      <c r="E23" s="76"/>
      <c r="F23" s="76"/>
      <c r="G23" s="76"/>
      <c r="H23" s="76"/>
      <c r="I23" s="76"/>
      <c r="J23" s="80"/>
    </row>
    <row r="24" spans="1:10" ht="12.75">
      <c r="A24" s="74" t="s">
        <v>86</v>
      </c>
      <c r="B24" s="76"/>
      <c r="C24" s="76"/>
      <c r="D24" s="76"/>
      <c r="E24" s="76"/>
      <c r="F24" s="76"/>
      <c r="G24" s="76"/>
      <c r="H24" s="76"/>
      <c r="I24" s="76"/>
      <c r="J24" s="80"/>
    </row>
    <row r="25" spans="1:10" ht="12.75">
      <c r="A25" s="87" t="s">
        <v>87</v>
      </c>
      <c r="B25" s="76"/>
      <c r="C25" s="76"/>
      <c r="D25" s="76"/>
      <c r="E25" s="76"/>
      <c r="F25" s="76"/>
      <c r="G25" s="76"/>
      <c r="H25" s="76"/>
      <c r="I25" s="76"/>
      <c r="J25" s="80"/>
    </row>
    <row r="26" spans="1:10" ht="12.75">
      <c r="A26" s="87" t="s">
        <v>88</v>
      </c>
      <c r="B26" s="76"/>
      <c r="C26" s="76"/>
      <c r="D26" s="76"/>
      <c r="E26" s="76"/>
      <c r="F26" s="76"/>
      <c r="G26" s="76"/>
      <c r="H26" s="76"/>
      <c r="I26" s="76"/>
      <c r="J26" s="80"/>
    </row>
    <row r="27" spans="1:10" ht="12.75">
      <c r="A27" s="74" t="s">
        <v>89</v>
      </c>
      <c r="B27" s="76"/>
      <c r="C27" s="76"/>
      <c r="D27" s="76"/>
      <c r="E27" s="76"/>
      <c r="F27" s="76"/>
      <c r="G27" s="76"/>
      <c r="H27" s="76"/>
      <c r="I27" s="76"/>
      <c r="J27" s="80"/>
    </row>
    <row r="28" spans="1:10" ht="12.75">
      <c r="A28" s="86" t="s">
        <v>90</v>
      </c>
      <c r="B28" s="76"/>
      <c r="C28" s="76"/>
      <c r="D28" s="76"/>
      <c r="E28" s="76"/>
      <c r="F28" s="76"/>
      <c r="G28" s="76"/>
      <c r="H28" s="76"/>
      <c r="I28" s="76"/>
      <c r="J28" s="80"/>
    </row>
    <row r="29" spans="1:10" ht="12.75">
      <c r="A29" s="74" t="s">
        <v>91</v>
      </c>
      <c r="B29" s="76"/>
      <c r="C29" s="76"/>
      <c r="D29" s="76"/>
      <c r="E29" s="76"/>
      <c r="F29" s="76"/>
      <c r="G29" s="76"/>
      <c r="H29" s="76"/>
      <c r="I29" s="76"/>
      <c r="J29" s="80"/>
    </row>
    <row r="30" spans="1:10" ht="12.75">
      <c r="A30" s="87" t="s">
        <v>92</v>
      </c>
      <c r="B30" s="90"/>
      <c r="C30" s="78"/>
      <c r="D30" s="76"/>
      <c r="E30" s="90"/>
      <c r="F30" s="78"/>
      <c r="G30" s="76"/>
      <c r="H30" s="90"/>
      <c r="I30" s="78"/>
      <c r="J30" s="80"/>
    </row>
    <row r="31" spans="1:10" ht="12.75">
      <c r="A31" s="93" t="s">
        <v>93</v>
      </c>
      <c r="B31" s="90"/>
      <c r="C31" s="78"/>
      <c r="D31" s="76"/>
      <c r="E31" s="90"/>
      <c r="F31" s="78"/>
      <c r="G31" s="76"/>
      <c r="H31" s="90"/>
      <c r="I31" s="78"/>
      <c r="J31" s="80"/>
    </row>
    <row r="32" spans="1:10" ht="12.75">
      <c r="A32" s="87" t="s">
        <v>94</v>
      </c>
      <c r="B32" s="76"/>
      <c r="C32" s="76"/>
      <c r="D32" s="76"/>
      <c r="E32" s="76"/>
      <c r="F32" s="76"/>
      <c r="G32" s="76"/>
      <c r="H32" s="76"/>
      <c r="I32" s="76"/>
      <c r="J32" s="80"/>
    </row>
    <row r="33" spans="1:10" ht="12.75">
      <c r="A33" s="92" t="s">
        <v>95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ht="12.75">
      <c r="A34" s="74" t="s">
        <v>96</v>
      </c>
      <c r="B34" s="76"/>
      <c r="C34" s="76"/>
      <c r="D34" s="76"/>
      <c r="E34" s="76"/>
      <c r="F34" s="76"/>
      <c r="G34" s="76"/>
      <c r="H34" s="76"/>
      <c r="I34" s="76"/>
      <c r="J34" s="80"/>
    </row>
    <row r="35" spans="1:10" ht="12.75">
      <c r="A35" s="105" t="s">
        <v>97</v>
      </c>
      <c r="B35" s="76"/>
      <c r="C35" s="76"/>
      <c r="D35" s="76"/>
      <c r="E35" s="76"/>
      <c r="F35" s="76"/>
      <c r="G35" s="76"/>
      <c r="H35" s="76"/>
      <c r="I35" s="76"/>
      <c r="J35" s="80"/>
    </row>
    <row r="36" spans="1:10" ht="12.75">
      <c r="A36" s="94"/>
      <c r="B36" s="76"/>
      <c r="C36" s="76"/>
      <c r="D36" s="76"/>
      <c r="E36" s="76"/>
      <c r="F36" s="76"/>
      <c r="G36" s="76"/>
      <c r="H36" s="76"/>
      <c r="I36" s="76"/>
      <c r="J36" s="80"/>
    </row>
    <row r="37" spans="1:10" ht="12.75">
      <c r="A37" s="87" t="s">
        <v>98</v>
      </c>
      <c r="B37" s="76"/>
      <c r="C37" s="76"/>
      <c r="D37" s="76"/>
      <c r="E37" s="76"/>
      <c r="F37" s="76"/>
      <c r="G37" s="76"/>
      <c r="H37" s="76"/>
      <c r="I37" s="76"/>
      <c r="J37" s="80"/>
    </row>
    <row r="38" spans="1:10" ht="12.75">
      <c r="A38" s="74" t="s">
        <v>99</v>
      </c>
      <c r="B38" s="76"/>
      <c r="C38" s="76"/>
      <c r="D38" s="76"/>
      <c r="E38" s="76"/>
      <c r="F38" s="76"/>
      <c r="G38" s="76"/>
      <c r="H38" s="76"/>
      <c r="I38" s="76"/>
      <c r="J38" s="80"/>
    </row>
    <row r="39" spans="1:10" s="97" customFormat="1" ht="12.75">
      <c r="A39" s="106" t="s">
        <v>109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ht="12.75">
      <c r="A40" s="74"/>
      <c r="B40" s="76"/>
      <c r="C40" s="76"/>
      <c r="D40" s="76"/>
      <c r="E40" s="76"/>
      <c r="F40" s="76"/>
      <c r="G40" s="76"/>
      <c r="H40" s="76"/>
      <c r="I40" s="76"/>
      <c r="J40" s="80"/>
    </row>
    <row r="41" spans="1:10" ht="12.75">
      <c r="A41" s="74" t="s">
        <v>100</v>
      </c>
      <c r="B41" s="76"/>
      <c r="C41" s="76"/>
      <c r="D41" s="76"/>
      <c r="E41" s="76"/>
      <c r="F41" s="76"/>
      <c r="G41" s="76"/>
      <c r="H41" s="76"/>
      <c r="I41" s="76"/>
      <c r="J41" s="80"/>
    </row>
    <row r="42" spans="1:10" ht="12.75">
      <c r="A42" s="74" t="s">
        <v>101</v>
      </c>
      <c r="B42" s="76"/>
      <c r="C42" s="76"/>
      <c r="D42" s="76"/>
      <c r="E42" s="76"/>
      <c r="F42" s="76"/>
      <c r="G42" s="76"/>
      <c r="H42" s="76"/>
      <c r="I42" s="76"/>
      <c r="J42" s="80"/>
    </row>
    <row r="43" spans="1:10" ht="12.75">
      <c r="A43" s="74"/>
      <c r="B43" s="76"/>
      <c r="C43" s="76"/>
      <c r="D43" s="76"/>
      <c r="E43" s="76"/>
      <c r="F43" s="76"/>
      <c r="G43" s="76"/>
      <c r="H43" s="76"/>
      <c r="I43" s="76"/>
      <c r="J43" s="80"/>
    </row>
    <row r="44" spans="1:10" ht="12.75">
      <c r="A44" s="87" t="s">
        <v>102</v>
      </c>
      <c r="B44" s="76"/>
      <c r="C44" s="76"/>
      <c r="D44" s="76"/>
      <c r="E44" s="76"/>
      <c r="F44" s="76"/>
      <c r="G44" s="76"/>
      <c r="H44" s="76"/>
      <c r="I44" s="76"/>
      <c r="J44" s="80"/>
    </row>
    <row r="45" spans="1:10" ht="12.75">
      <c r="A45" s="74" t="s">
        <v>103</v>
      </c>
      <c r="B45" s="76"/>
      <c r="C45" s="76"/>
      <c r="D45" s="76"/>
      <c r="E45" s="76"/>
      <c r="F45" s="76"/>
      <c r="G45" s="76"/>
      <c r="H45" s="76"/>
      <c r="I45" s="76"/>
      <c r="J45" s="80"/>
    </row>
    <row r="46" spans="1:10" ht="12.75">
      <c r="A46" s="74"/>
      <c r="B46" s="76"/>
      <c r="C46" s="76"/>
      <c r="D46" s="76"/>
      <c r="E46" s="76"/>
      <c r="F46" s="76"/>
      <c r="G46" s="76"/>
      <c r="H46" s="76"/>
      <c r="I46" s="76"/>
      <c r="J46" s="80"/>
    </row>
    <row r="47" spans="1:10" ht="12.75">
      <c r="A47" s="74"/>
      <c r="B47" s="76"/>
      <c r="C47" s="76"/>
      <c r="D47" s="76"/>
      <c r="E47" s="76"/>
      <c r="F47" s="76"/>
      <c r="G47" s="76"/>
      <c r="H47" s="76"/>
      <c r="I47" s="76"/>
      <c r="J47" s="80"/>
    </row>
    <row r="48" spans="1:10" ht="12.75">
      <c r="A48" s="74"/>
      <c r="B48" s="76"/>
      <c r="C48" s="76"/>
      <c r="D48" s="76"/>
      <c r="E48" s="98" t="str">
        <f>'Item 100, pg 20'!F49</f>
        <v>Recycling service rates on this page expire on: June 30, 2016 (C)</v>
      </c>
      <c r="F48" s="76"/>
      <c r="G48" s="76"/>
      <c r="H48" s="76"/>
      <c r="I48" s="76"/>
      <c r="J48" s="80"/>
    </row>
    <row r="49" spans="1:10" ht="12.75">
      <c r="A49" s="74"/>
      <c r="B49" s="76"/>
      <c r="C49" s="76"/>
      <c r="D49" s="76"/>
      <c r="E49" s="76"/>
      <c r="F49" s="76"/>
      <c r="G49" s="76"/>
      <c r="H49" s="76"/>
      <c r="I49" s="76"/>
      <c r="J49" s="80"/>
    </row>
    <row r="50" spans="1:10" ht="12.75">
      <c r="A50" s="81"/>
      <c r="B50" s="82"/>
      <c r="C50" s="82"/>
      <c r="D50" s="82"/>
      <c r="E50" s="82"/>
      <c r="F50" s="82"/>
      <c r="G50" s="82"/>
      <c r="H50" s="82"/>
      <c r="I50" s="82"/>
      <c r="J50" s="83"/>
    </row>
    <row r="51" spans="1:10" ht="12.75">
      <c r="A51" s="74" t="s">
        <v>24</v>
      </c>
      <c r="B51" s="99" t="s">
        <v>25</v>
      </c>
      <c r="C51" s="76"/>
      <c r="D51" s="76"/>
      <c r="E51" s="76"/>
      <c r="F51" s="76"/>
      <c r="G51" s="76"/>
      <c r="H51" s="76"/>
      <c r="I51" s="76"/>
      <c r="J51" s="80"/>
    </row>
    <row r="52" spans="1:10" ht="12.75">
      <c r="A52" s="74"/>
      <c r="B52" s="99"/>
      <c r="C52" s="76"/>
      <c r="D52" s="76"/>
      <c r="E52" s="76"/>
      <c r="F52" s="76"/>
      <c r="G52" s="76"/>
      <c r="H52" s="76"/>
      <c r="I52" s="76"/>
      <c r="J52" s="80"/>
    </row>
    <row r="53" spans="1:10" ht="12.75">
      <c r="A53" s="81" t="s">
        <v>26</v>
      </c>
      <c r="B53" s="100">
        <f>'Item 100, pg 20'!B53</f>
        <v>42138</v>
      </c>
      <c r="C53" s="82"/>
      <c r="D53" s="82"/>
      <c r="E53" s="82"/>
      <c r="F53" s="82"/>
      <c r="G53" s="82"/>
      <c r="H53" s="82" t="s">
        <v>104</v>
      </c>
      <c r="I53" s="82"/>
      <c r="J53" s="101">
        <f>'Item 100, pg 20'!L53</f>
        <v>42186</v>
      </c>
    </row>
    <row r="54" spans="1:10" ht="12.75">
      <c r="A54" s="118" t="s">
        <v>28</v>
      </c>
      <c r="B54" s="119"/>
      <c r="C54" s="119"/>
      <c r="D54" s="119"/>
      <c r="E54" s="119"/>
      <c r="F54" s="119"/>
      <c r="G54" s="119"/>
      <c r="H54" s="119"/>
      <c r="I54" s="119"/>
      <c r="J54" s="120"/>
    </row>
    <row r="55" spans="1:10" ht="12.75">
      <c r="A55" s="74"/>
      <c r="B55" s="76"/>
      <c r="C55" s="76"/>
      <c r="D55" s="76"/>
      <c r="E55" s="76"/>
      <c r="F55" s="76"/>
      <c r="G55" s="76"/>
      <c r="H55" s="76"/>
      <c r="I55" s="76"/>
      <c r="J55" s="80"/>
    </row>
    <row r="56" spans="1:10" ht="12.75">
      <c r="A56" s="74" t="s">
        <v>29</v>
      </c>
      <c r="B56" s="76"/>
      <c r="C56" s="76"/>
      <c r="D56" s="76"/>
      <c r="E56" s="76"/>
      <c r="F56" s="76"/>
      <c r="G56" s="76"/>
      <c r="H56" s="76"/>
      <c r="I56" s="76"/>
      <c r="J56" s="80"/>
    </row>
    <row r="57" spans="1:10" ht="12.75">
      <c r="A57" s="81"/>
      <c r="B57" s="82"/>
      <c r="C57" s="82"/>
      <c r="D57" s="82"/>
      <c r="E57" s="82"/>
      <c r="F57" s="82"/>
      <c r="G57" s="82"/>
      <c r="H57" s="82"/>
      <c r="I57" s="82"/>
      <c r="J57" s="83"/>
    </row>
  </sheetData>
  <sheetProtection/>
  <mergeCells count="3">
    <mergeCell ref="H2:I2"/>
    <mergeCell ref="A54:J54"/>
    <mergeCell ref="A7:J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Jennifer Snyder</cp:lastModifiedBy>
  <cp:lastPrinted>2014-05-15T01:21:26Z</cp:lastPrinted>
  <dcterms:created xsi:type="dcterms:W3CDTF">2012-04-16T17:57:43Z</dcterms:created>
  <dcterms:modified xsi:type="dcterms:W3CDTF">2015-05-14T20:05:57Z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 Pages</vt:lpwstr>
  </property>
  <property fmtid="{D5CDD505-2E9C-101B-9397-08002B2CF9AE}" pid="4" name="EFilingId">
    <vt:lpwstr>2289.00000000000</vt:lpwstr>
  </property>
  <property fmtid="{D5CDD505-2E9C-101B-9397-08002B2CF9AE}" pid="5" name="EFilingLookup">
    <vt:lpwstr/>
  </property>
  <property fmtid="{D5CDD505-2E9C-101B-9397-08002B2CF9AE}" pid="6" name="DocumentSetType">
    <vt:lpwstr>Initial Filing</vt:lpwstr>
  </property>
  <property fmtid="{D5CDD505-2E9C-101B-9397-08002B2CF9AE}" pid="7" name="IsHighlyConfidential">
    <vt:lpwstr>0</vt:lpwstr>
  </property>
  <property fmtid="{D5CDD505-2E9C-101B-9397-08002B2CF9AE}" pid="8" name="DocketNumber">
    <vt:lpwstr>150896</vt:lpwstr>
  </property>
  <property fmtid="{D5CDD505-2E9C-101B-9397-08002B2CF9AE}" pid="9" name="IsConfidential">
    <vt:lpwstr>0</vt:lpwstr>
  </property>
  <property fmtid="{D5CDD505-2E9C-101B-9397-08002B2CF9AE}" pid="10" name="Date1">
    <vt:lpwstr>2015-05-14T00:00:00Z</vt:lpwstr>
  </property>
  <property fmtid="{D5CDD505-2E9C-101B-9397-08002B2CF9AE}" pid="11" name="_docset_NoMedatataSyncRequired">
    <vt:lpwstr>False</vt:lpwstr>
  </property>
  <property fmtid="{D5CDD505-2E9C-101B-9397-08002B2CF9AE}" pid="12" name="CaseType">
    <vt:lpwstr>Tariff Revision</vt:lpwstr>
  </property>
  <property fmtid="{D5CDD505-2E9C-101B-9397-08002B2CF9AE}" pid="13" name="OpenedDate">
    <vt:lpwstr>2015-05-14T00:00:00Z</vt:lpwstr>
  </property>
  <property fmtid="{D5CDD505-2E9C-101B-9397-08002B2CF9AE}" pid="14" name="Prefix">
    <vt:lpwstr>TG</vt:lpwstr>
  </property>
  <property fmtid="{D5CDD505-2E9C-101B-9397-08002B2CF9AE}" pid="15" name="CaseCompanyNames">
    <vt:lpwstr>HAROLD LEMAY ENTERPRISES,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