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argus\Documents\"/>
    </mc:Choice>
  </mc:AlternateContent>
  <bookViews>
    <workbookView xWindow="0" yWindow="0" windowWidth="15975" windowHeight="7245"/>
  </bookViews>
  <sheets>
    <sheet name="Check Sheet" sheetId="4" r:id="rId1"/>
    <sheet name="Item 100, pg 21" sheetId="1" r:id="rId2"/>
    <sheet name="Item 105, pg 24-A" sheetId="2" r:id="rId3"/>
    <sheet name="Item 105, pg 24-C" sheetId="3" r:id="rId4"/>
  </sheets>
  <calcPr calcId="152511"/>
</workbook>
</file>

<file path=xl/calcChain.xml><?xml version="1.0" encoding="utf-8"?>
<calcChain xmlns="http://schemas.openxmlformats.org/spreadsheetml/2006/main">
  <c r="L54" i="1" l="1"/>
  <c r="K44" i="2" s="1"/>
  <c r="P53" i="3" s="1"/>
  <c r="B54" i="1"/>
  <c r="B44" i="2" s="1"/>
  <c r="B53" i="3" s="1"/>
  <c r="B18" i="4"/>
  <c r="B19" i="4" s="1"/>
  <c r="B20" i="4" s="1"/>
  <c r="B21" i="4" s="1"/>
  <c r="B22" i="4" s="1"/>
  <c r="B23" i="4" s="1"/>
  <c r="B24" i="4" s="1"/>
  <c r="B25" i="4" s="1"/>
  <c r="B26" i="4" s="1"/>
  <c r="B27" i="4" s="1"/>
  <c r="P21" i="3"/>
  <c r="N21" i="3"/>
  <c r="L21" i="3"/>
  <c r="J21" i="3"/>
  <c r="H21" i="3"/>
  <c r="F21" i="3"/>
  <c r="D21" i="3"/>
  <c r="L20" i="3"/>
  <c r="J20" i="3"/>
  <c r="H20" i="3"/>
  <c r="F20" i="3"/>
  <c r="P18" i="3"/>
  <c r="N18" i="3"/>
  <c r="L18" i="3"/>
  <c r="J18" i="3"/>
  <c r="H18" i="3"/>
  <c r="F18" i="3"/>
  <c r="D18" i="3"/>
  <c r="L29" i="1"/>
  <c r="L28" i="1"/>
  <c r="E28" i="1"/>
  <c r="L27" i="1"/>
  <c r="E27" i="1"/>
  <c r="L26" i="1"/>
  <c r="E26" i="1"/>
  <c r="L25" i="1"/>
  <c r="E25" i="1"/>
  <c r="L24" i="1"/>
  <c r="E24" i="1"/>
  <c r="L23" i="1"/>
  <c r="E23" i="1"/>
  <c r="L22" i="1"/>
  <c r="E22" i="1"/>
  <c r="L21" i="1"/>
  <c r="E21" i="1"/>
</calcChain>
</file>

<file path=xl/sharedStrings.xml><?xml version="1.0" encoding="utf-8"?>
<sst xmlns="http://schemas.openxmlformats.org/spreadsheetml/2006/main" count="243" uniqueCount="135">
  <si>
    <t>Tariff No.</t>
  </si>
  <si>
    <t>Revised Page No</t>
  </si>
  <si>
    <t>Company Name/Permit Number:</t>
  </si>
  <si>
    <t>Harold LeMay Enterprises Inc. G-98</t>
  </si>
  <si>
    <t>Registered Trade Name(s)</t>
  </si>
  <si>
    <t>Pierce County Refuse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</si>
  <si>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</si>
  <si>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</si>
  <si>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</si>
  <si>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</si>
  <si>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</si>
  <si>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</si>
  <si>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where service is billed</t>
  </si>
  <si>
    <t>to the property owner or manager.</t>
  </si>
  <si>
    <t>Rates below apply in the following service area:</t>
  </si>
  <si>
    <t>Pierce County</t>
  </si>
  <si>
    <t>Number of</t>
  </si>
  <si>
    <t>Frequency</t>
  </si>
  <si>
    <t>Garbage Rate</t>
  </si>
  <si>
    <t>Units or Type</t>
  </si>
  <si>
    <t>of</t>
  </si>
  <si>
    <t>for Customers</t>
  </si>
  <si>
    <t>of Containers</t>
  </si>
  <si>
    <t>Service</t>
  </si>
  <si>
    <t xml:space="preserve">who Recycle </t>
  </si>
  <si>
    <t xml:space="preserve">who don't Recycle </t>
  </si>
  <si>
    <t>MG</t>
  </si>
  <si>
    <t>35 Gal **</t>
  </si>
  <si>
    <t>WG</t>
  </si>
  <si>
    <t>Mini Can</t>
  </si>
  <si>
    <t xml:space="preserve">WG </t>
  </si>
  <si>
    <t>EOWG</t>
  </si>
  <si>
    <t xml:space="preserve">MG </t>
  </si>
  <si>
    <t>65 Gal **</t>
  </si>
  <si>
    <t>95 Gal **</t>
  </si>
  <si>
    <t>** Company Provided</t>
  </si>
  <si>
    <t xml:space="preserve"> 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</si>
  <si>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</si>
  <si>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</si>
  <si>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</si>
  <si>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</si>
  <si>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</t>
  </si>
  <si>
    <t xml:space="preserve">Note 3:  Bi-weekly Yard Waste service is provided at an additional charge of $5.53 per unit.  Special pickup </t>
  </si>
  <si>
    <t xml:space="preserve">             (not requiring dispatch) is $3.80 per unit.</t>
  </si>
  <si>
    <t>Description/rules related to recycling program are shown on page 23.</t>
  </si>
  <si>
    <t>Description/rules related to yard waste program are shown on page 23.</t>
  </si>
  <si>
    <t>Issued By:</t>
  </si>
  <si>
    <t>Irmgard R Wilcox</t>
  </si>
  <si>
    <t>Issue Date:</t>
  </si>
  <si>
    <t>Effective Date:</t>
  </si>
  <si>
    <t>(For Official Use Only)</t>
  </si>
  <si>
    <t>Docket No. TG-_________________________  Date: ___________________________  By: ____________________</t>
  </si>
  <si>
    <t>24-A</t>
  </si>
  <si>
    <t>Item 105 -- Multi-family Service - Monthly Rates (continues on next page)</t>
  </si>
  <si>
    <t>Service Area:</t>
  </si>
  <si>
    <t>Joint Base Lewis-McChord</t>
  </si>
  <si>
    <t>Garbage</t>
  </si>
  <si>
    <t>Recycle</t>
  </si>
  <si>
    <t>Yard Waste</t>
  </si>
  <si>
    <t>Rate</t>
  </si>
  <si>
    <t>65 Gal</t>
  </si>
  <si>
    <t>95 Gal</t>
  </si>
  <si>
    <t>EOW</t>
  </si>
  <si>
    <t>R=with recycling, NR=non Recycling</t>
  </si>
  <si>
    <t xml:space="preserve">Curbside recycling will be provided to all customers in 95-gallon wheeled carts and collected </t>
  </si>
  <si>
    <t>every-other-week.  Materials collected will be newspaper, mixed paper, cardboard,  tin, aluminum, and plastics.</t>
  </si>
  <si>
    <t>Note 1:</t>
  </si>
  <si>
    <t>95-gal recycling cart:</t>
  </si>
  <si>
    <t>Customers receiving service will receive a commodity</t>
  </si>
  <si>
    <t>annually using the deferred accounting method.</t>
  </si>
  <si>
    <t>Docket No. TG-_________________________  Date: _______________________  By: ___________________</t>
  </si>
  <si>
    <t xml:space="preserve">Revised Page No. </t>
  </si>
  <si>
    <t>24-C</t>
  </si>
  <si>
    <t>Item 105 -- Multi-Family Container Service -- Dumped in Company's Vehicle</t>
  </si>
  <si>
    <t>Non-compacted Material (Company-owned container)</t>
  </si>
  <si>
    <t>Rates stated per container, per pickup</t>
  </si>
  <si>
    <t xml:space="preserve">Service Area: </t>
  </si>
  <si>
    <t>Joint Base Lewis, McChord</t>
  </si>
  <si>
    <t>Garbage:</t>
  </si>
  <si>
    <t>Size or Type of Container</t>
  </si>
  <si>
    <t>Permanent Service</t>
  </si>
  <si>
    <t>1 Yard</t>
  </si>
  <si>
    <t>1.5 Yard</t>
  </si>
  <si>
    <t>2 Yard</t>
  </si>
  <si>
    <t>3 Yard</t>
  </si>
  <si>
    <t>4 Yard</t>
  </si>
  <si>
    <t>6 Yard</t>
  </si>
  <si>
    <t>8 Yard</t>
  </si>
  <si>
    <t>Monthly Rent (if applicable)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</si>
  <si>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</si>
  <si>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</si>
  <si>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</si>
  <si>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</si>
  <si>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</si>
  <si>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</si>
  <si>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</si>
  <si>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</si>
  <si>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</si>
  <si>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</si>
  <si>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</si>
  <si>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</si>
  <si>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</si>
  <si>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</si>
  <si>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Permanent Service:  If rent is shown, the rate for the first pickup and each additional pickup must</t>
  </si>
  <si>
    <t>be the same.  If rent is not shown, it is to be included in the rate for the first pickup.</t>
  </si>
  <si>
    <t xml:space="preserve"> 4-yard, 6-yard or 8 yard container(s) will be place at each Apartment Complex to collect recycling materials. </t>
  </si>
  <si>
    <t>The size or number of container(s) is guided by need and size of Complex.</t>
  </si>
  <si>
    <t>Note 3:</t>
  </si>
  <si>
    <t>Recycling will be charged at $1.70 per dwelling unit, per month.</t>
  </si>
  <si>
    <t>The commodity price adjustment will be adjusted annually using the deferred accounting method.</t>
  </si>
  <si>
    <t>Note 4:</t>
  </si>
  <si>
    <t>Recycling is scheduled for every-other-week pickup.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</si>
  <si>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</si>
  <si>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</si>
  <si>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</si>
  <si>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</si>
  <si>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</si>
  <si>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</si>
  <si>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</si>
  <si>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</si>
  <si>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</si>
  <si>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</si>
  <si>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</si>
  <si>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24-B</t>
  </si>
  <si>
    <t>Supplements in Effect</t>
  </si>
  <si>
    <t xml:space="preserve">       Effective Date:</t>
  </si>
  <si>
    <t>Note 2:  Recycling program charge (in addition to garbage rate) is $6.01, and for recycling only service $7.01 per month.</t>
  </si>
  <si>
    <t xml:space="preserve">             Additionally, these customers will receive a commodity price adjustment (cpa) of $1.19 (R) credit per month.</t>
  </si>
  <si>
    <t xml:space="preserve">price adjustment of $.45 (A) credit per month.  The commodity price adjustment will be adjusted </t>
  </si>
  <si>
    <t>Commodity price adjustment of $.45 (A) credit per dwelling unit, per month.</t>
  </si>
  <si>
    <t>13A</t>
  </si>
  <si>
    <t>13B</t>
  </si>
  <si>
    <t xml:space="preserve">        Revised Page No.</t>
  </si>
  <si>
    <t xml:space="preserve">     Recycling service rates on this page expire on: February 29, 2016 (C)</t>
  </si>
  <si>
    <t>Recycling service rates on this page expire on: February 29, 2016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</si>
</sst>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mmmm\ d\,\ yyyy"/>
    <numFmt numFmtId="165" formatCode="&quot;$&quot;#,##0.00"/>
    <numFmt numFmtId="166" formatCode="[$-409]mmmm\ d\,\ yyyy;@"/>
    <numFmt numFmtId="167" formatCode="#,##0.0000_);\(#,##0.0000\)"/>
    <numFmt numFmtId="168" formatCode="&quot;$&quot;#,##0"/>
    <numFmt numFmtId="169" formatCode="#,##0.00000_);\(#,##0.00000\)"/>
  </numFmts>
  <fonts count="12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u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8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5" xfId="0" applyFill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3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0" xfId="0" applyFill="1" applyBorder="1"/>
    <xf numFmtId="0" fontId="0" fillId="0" borderId="4" xfId="0" quotePrefix="1" applyBorder="1" applyAlignment="1">
      <alignment horizontal="left"/>
    </xf>
    <xf numFmtId="0" fontId="0" fillId="0" borderId="4" xfId="0" quotePrefix="1" applyBorder="1" applyAlignment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4" fontId="1" fillId="0" borderId="13" xfId="1" applyFont="1" applyBorder="1"/>
    <xf numFmtId="44" fontId="0" fillId="0" borderId="14" xfId="1" applyFont="1" applyBorder="1" applyAlignment="1">
      <alignment horizontal="center"/>
    </xf>
    <xf numFmtId="0" fontId="0" fillId="0" borderId="10" xfId="0" applyBorder="1"/>
    <xf numFmtId="0" fontId="0" fillId="0" borderId="12" xfId="0" applyBorder="1"/>
    <xf numFmtId="44" fontId="0" fillId="0" borderId="15" xfId="1" applyFont="1" applyBorder="1" applyAlignment="1">
      <alignment horizontal="center"/>
    </xf>
    <xf numFmtId="44" fontId="3" fillId="0" borderId="13" xfId="1" applyFont="1" applyFill="1" applyBorder="1"/>
    <xf numFmtId="0" fontId="3" fillId="0" borderId="0" xfId="0" applyFont="1"/>
    <xf numFmtId="44" fontId="0" fillId="0" borderId="0" xfId="0" applyNumberFormat="1"/>
    <xf numFmtId="2" fontId="3" fillId="0" borderId="0" xfId="0" applyNumberFormat="1" applyFont="1"/>
    <xf numFmtId="44" fontId="1" fillId="0" borderId="5" xfId="1" applyFont="1" applyBorder="1" applyAlignment="1">
      <alignment horizontal="center"/>
    </xf>
    <xf numFmtId="44" fontId="1" fillId="0" borderId="14" xfId="1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44" fontId="1" fillId="0" borderId="14" xfId="1" applyFont="1" applyBorder="1" applyAlignment="1">
      <alignment horizontal="left"/>
    </xf>
    <xf numFmtId="44" fontId="1" fillId="0" borderId="15" xfId="1" applyFont="1" applyBorder="1" applyAlignment="1">
      <alignment horizontal="left"/>
    </xf>
    <xf numFmtId="0" fontId="4" fillId="0" borderId="4" xfId="0" applyFont="1" applyBorder="1"/>
    <xf numFmtId="0" fontId="4" fillId="0" borderId="0" xfId="0" applyFont="1" applyBorder="1"/>
    <xf numFmtId="0" fontId="3" fillId="0" borderId="4" xfId="0" quotePrefix="1" applyFont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7" xfId="0" applyFill="1" applyBorder="1"/>
    <xf numFmtId="0" fontId="0" fillId="0" borderId="0" xfId="0" applyFill="1"/>
    <xf numFmtId="0" fontId="3" fillId="0" borderId="4" xfId="0" applyFont="1" applyBorder="1"/>
    <xf numFmtId="0" fontId="5" fillId="0" borderId="0" xfId="0" applyFont="1" applyFill="1" applyBorder="1"/>
    <xf numFmtId="0" fontId="0" fillId="0" borderId="0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/>
    <xf numFmtId="0" fontId="7" fillId="0" borderId="7" xfId="0" applyFont="1" applyBorder="1" applyAlignment="1">
      <alignment horizontal="left"/>
    </xf>
    <xf numFmtId="0" fontId="7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4" fontId="3" fillId="0" borderId="13" xfId="0" applyNumberFormat="1" applyFont="1" applyBorder="1"/>
    <xf numFmtId="165" fontId="0" fillId="0" borderId="15" xfId="0" applyNumberFormat="1" applyBorder="1"/>
    <xf numFmtId="44" fontId="0" fillId="0" borderId="13" xfId="0" applyNumberFormat="1" applyBorder="1"/>
    <xf numFmtId="0" fontId="0" fillId="0" borderId="15" xfId="0" applyBorder="1"/>
    <xf numFmtId="8" fontId="0" fillId="0" borderId="12" xfId="0" applyNumberFormat="1" applyBorder="1"/>
    <xf numFmtId="4" fontId="0" fillId="0" borderId="13" xfId="0" applyNumberFormat="1" applyBorder="1"/>
    <xf numFmtId="165" fontId="0" fillId="0" borderId="14" xfId="0" applyNumberFormat="1" applyBorder="1"/>
    <xf numFmtId="4" fontId="0" fillId="0" borderId="12" xfId="0" applyNumberFormat="1" applyBorder="1" applyAlignment="1">
      <alignment horizontal="center"/>
    </xf>
    <xf numFmtId="4" fontId="0" fillId="0" borderId="12" xfId="0" applyNumberFormat="1" applyBorder="1"/>
    <xf numFmtId="0" fontId="0" fillId="0" borderId="4" xfId="0" applyFill="1" applyBorder="1"/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4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7" xfId="0" applyFont="1" applyBorder="1"/>
    <xf numFmtId="0" fontId="8" fillId="0" borderId="0" xfId="0" applyFont="1"/>
    <xf numFmtId="0" fontId="5" fillId="0" borderId="7" xfId="0" applyFont="1" applyBorder="1" applyAlignment="1">
      <alignment horizontal="right"/>
    </xf>
    <xf numFmtId="0" fontId="9" fillId="0" borderId="0" xfId="0" applyFont="1" applyBorder="1"/>
    <xf numFmtId="0" fontId="0" fillId="0" borderId="0" xfId="0" applyBorder="1" applyAlignment="1">
      <alignment horizontal="right"/>
    </xf>
    <xf numFmtId="0" fontId="5" fillId="0" borderId="4" xfId="0" applyFont="1" applyBorder="1"/>
    <xf numFmtId="0" fontId="5" fillId="0" borderId="4" xfId="0" quotePrefix="1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 indent="1"/>
    </xf>
    <xf numFmtId="44" fontId="1" fillId="0" borderId="8" xfId="1" applyBorder="1"/>
    <xf numFmtId="44" fontId="1" fillId="0" borderId="6" xfId="1" applyFont="1" applyBorder="1" applyAlignment="1">
      <alignment horizontal="center"/>
    </xf>
    <xf numFmtId="44" fontId="1" fillId="0" borderId="6" xfId="1" applyBorder="1"/>
    <xf numFmtId="44" fontId="0" fillId="0" borderId="6" xfId="1" applyFont="1" applyFill="1" applyBorder="1" applyAlignment="1">
      <alignment horizontal="center"/>
    </xf>
    <xf numFmtId="44" fontId="1" fillId="0" borderId="13" xfId="1" applyBorder="1"/>
    <xf numFmtId="0" fontId="3" fillId="0" borderId="4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44" fontId="1" fillId="0" borderId="8" xfId="1" applyFill="1" applyBorder="1"/>
    <xf numFmtId="0" fontId="0" fillId="2" borderId="13" xfId="0" applyFill="1" applyBorder="1"/>
    <xf numFmtId="0" fontId="0" fillId="2" borderId="15" xfId="0" applyFill="1" applyBorder="1"/>
    <xf numFmtId="0" fontId="0" fillId="2" borderId="8" xfId="0" applyFill="1" applyBorder="1"/>
    <xf numFmtId="0" fontId="0" fillId="2" borderId="6" xfId="0" applyFill="1" applyBorder="1"/>
    <xf numFmtId="167" fontId="0" fillId="0" borderId="0" xfId="0" applyNumberFormat="1" applyFill="1" applyBorder="1"/>
    <xf numFmtId="168" fontId="0" fillId="0" borderId="0" xfId="0" applyNumberFormat="1"/>
    <xf numFmtId="4" fontId="0" fillId="0" borderId="0" xfId="0" applyNumberFormat="1" applyFill="1" applyBorder="1"/>
    <xf numFmtId="169" fontId="0" fillId="0" borderId="0" xfId="0" applyNumberFormat="1" applyBorder="1"/>
    <xf numFmtId="0" fontId="3" fillId="0" borderId="0" xfId="0" quotePrefix="1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/>
    <xf numFmtId="0" fontId="3" fillId="0" borderId="4" xfId="0" quotePrefix="1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6" fontId="0" fillId="0" borderId="5" xfId="0" applyNumberFormat="1" applyBorder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5" xfId="0" applyFont="1" applyBorder="1" applyAlignment="1">
      <alignment horizontal="left"/>
    </xf>
    <xf numFmtId="0" fontId="8" fillId="0" borderId="5" xfId="0" applyFont="1" applyFill="1" applyBorder="1"/>
    <xf numFmtId="0" fontId="8" fillId="0" borderId="6" xfId="0" applyFont="1" applyBorder="1" applyAlignment="1">
      <alignment horizontal="left"/>
    </xf>
    <xf numFmtId="0" fontId="10" fillId="0" borderId="0" xfId="0" applyFont="1" applyBorder="1"/>
    <xf numFmtId="0" fontId="8" fillId="0" borderId="8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0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/>
    <xf numFmtId="0" fontId="8" fillId="0" borderId="12" xfId="0" applyFont="1" applyBorder="1" applyAlignment="1">
      <alignment horizontal="right"/>
    </xf>
    <xf numFmtId="166" fontId="8" fillId="0" borderId="5" xfId="0" applyNumberFormat="1" applyFont="1" applyFill="1" applyBorder="1" applyAlignment="1">
      <alignment horizontal="left"/>
    </xf>
    <xf numFmtId="14" fontId="8" fillId="0" borderId="5" xfId="0" applyNumberFormat="1" applyFont="1" applyBorder="1"/>
    <xf numFmtId="164" fontId="8" fillId="0" borderId="6" xfId="0" applyNumberFormat="1" applyFont="1" applyBorder="1" applyAlignment="1">
      <alignment horizontal="left"/>
    </xf>
    <xf numFmtId="0" fontId="0" fillId="2" borderId="14" xfId="0" applyFill="1" applyBorder="1"/>
    <xf numFmtId="164" fontId="0" fillId="0" borderId="5" xfId="0" applyNumberFormat="1" applyBorder="1" applyAlignment="1"/>
    <xf numFmtId="164" fontId="0" fillId="0" borderId="5" xfId="0" applyNumberFormat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0" fillId="0" borderId="5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zoomScale="115" zoomScaleNormal="115" workbookViewId="0">
      <selection activeCell="H44" sqref="H44"/>
    </sheetView>
  </sheetViews>
  <sheetFormatPr defaultRowHeight="12" x14ac:dyDescent="0.2"/>
  <cols>
    <col min="1" max="1" width="10.5703125" style="99" customWidth="1"/>
    <col min="2" max="2" width="17.140625" style="99" customWidth="1"/>
    <col min="3" max="3" width="10.140625" style="99" bestFit="1" customWidth="1"/>
    <col min="4" max="4" width="4.85546875" style="99" customWidth="1"/>
    <col min="5" max="6" width="9.140625" style="99"/>
    <col min="7" max="7" width="5" style="99" customWidth="1"/>
    <col min="8" max="9" width="9.140625" style="99"/>
    <col min="10" max="10" width="12.5703125" style="99" customWidth="1"/>
    <col min="11" max="16384" width="9.140625" style="99"/>
  </cols>
  <sheetData>
    <row r="1" spans="1:10" x14ac:dyDescent="0.2">
      <c r="A1" s="133"/>
      <c r="B1" s="134"/>
      <c r="C1" s="134"/>
      <c r="D1" s="134"/>
      <c r="E1" s="134"/>
      <c r="F1" s="134"/>
      <c r="G1" s="134"/>
      <c r="H1" s="134"/>
      <c r="I1" s="134"/>
      <c r="J1" s="135"/>
    </row>
    <row r="2" spans="1:10" x14ac:dyDescent="0.2">
      <c r="A2" s="95" t="s">
        <v>0</v>
      </c>
      <c r="B2" s="136">
        <v>9</v>
      </c>
      <c r="C2" s="96"/>
      <c r="D2" s="96"/>
      <c r="E2" s="96"/>
      <c r="F2" s="96"/>
      <c r="G2" s="137">
        <v>14</v>
      </c>
      <c r="H2" s="159" t="s">
        <v>71</v>
      </c>
      <c r="I2" s="159"/>
      <c r="J2" s="138">
        <v>1</v>
      </c>
    </row>
    <row r="3" spans="1:10" x14ac:dyDescent="0.2">
      <c r="A3" s="95"/>
      <c r="B3" s="96"/>
      <c r="C3" s="96"/>
      <c r="D3" s="96"/>
      <c r="E3" s="96"/>
      <c r="F3" s="96"/>
      <c r="G3" s="96"/>
      <c r="H3" s="96"/>
      <c r="I3" s="96"/>
      <c r="J3" s="98"/>
    </row>
    <row r="4" spans="1:10" x14ac:dyDescent="0.2">
      <c r="A4" s="95" t="s">
        <v>2</v>
      </c>
      <c r="B4" s="96"/>
      <c r="C4" s="96" t="s">
        <v>3</v>
      </c>
      <c r="D4" s="139"/>
      <c r="E4" s="96"/>
      <c r="F4" s="96"/>
      <c r="G4" s="96"/>
      <c r="H4" s="96"/>
      <c r="I4" s="96"/>
      <c r="J4" s="98"/>
    </row>
    <row r="5" spans="1:10" x14ac:dyDescent="0.2">
      <c r="A5" s="140" t="s">
        <v>4</v>
      </c>
      <c r="B5" s="141"/>
      <c r="C5" s="141" t="s">
        <v>5</v>
      </c>
      <c r="D5" s="141"/>
      <c r="E5" s="141"/>
      <c r="F5" s="141"/>
      <c r="G5" s="141"/>
      <c r="H5" s="141"/>
      <c r="I5" s="141"/>
      <c r="J5" s="142"/>
    </row>
    <row r="6" spans="1:10" x14ac:dyDescent="0.2">
      <c r="A6" s="95"/>
      <c r="B6" s="96"/>
      <c r="C6" s="96"/>
      <c r="D6" s="96"/>
      <c r="E6" s="96"/>
      <c r="F6" s="96"/>
      <c r="G6" s="96"/>
      <c r="H6" s="96"/>
      <c r="I6" s="96"/>
      <c r="J6" s="98"/>
    </row>
    <row r="7" spans="1:10" x14ac:dyDescent="0.2">
      <c r="A7" s="95"/>
      <c r="B7" s="96"/>
      <c r="C7" s="159" t="s">
        <v>112</v>
      </c>
      <c r="D7" s="159"/>
      <c r="E7" s="159"/>
      <c r="F7" s="159"/>
      <c r="G7" s="159"/>
      <c r="H7" s="159"/>
      <c r="I7" s="96"/>
      <c r="J7" s="98"/>
    </row>
    <row r="8" spans="1:10" x14ac:dyDescent="0.2">
      <c r="A8" s="95"/>
      <c r="B8" s="96" t="s">
        <v>113</v>
      </c>
      <c r="C8" s="96"/>
      <c r="D8" s="96"/>
      <c r="E8" s="96"/>
      <c r="F8" s="96"/>
      <c r="G8" s="96"/>
      <c r="H8" s="96"/>
      <c r="I8" s="96"/>
      <c r="J8" s="98"/>
    </row>
    <row r="9" spans="1:10" x14ac:dyDescent="0.2">
      <c r="A9" s="95"/>
      <c r="B9" s="96" t="s">
        <v>114</v>
      </c>
      <c r="C9" s="96"/>
      <c r="D9" s="96"/>
      <c r="E9" s="96"/>
      <c r="F9" s="96"/>
      <c r="G9" s="96"/>
      <c r="H9" s="96"/>
      <c r="I9" s="96"/>
      <c r="J9" s="98"/>
    </row>
    <row r="10" spans="1:10" x14ac:dyDescent="0.2">
      <c r="A10" s="95"/>
      <c r="B10" s="96" t="s">
        <v>115</v>
      </c>
      <c r="C10" s="96"/>
      <c r="D10" s="96"/>
      <c r="E10" s="96"/>
      <c r="F10" s="96"/>
      <c r="G10" s="96"/>
      <c r="H10" s="96"/>
      <c r="I10" s="96"/>
      <c r="J10" s="98"/>
    </row>
    <row r="11" spans="1:10" x14ac:dyDescent="0.2">
      <c r="A11" s="95"/>
      <c r="B11" s="143" t="s">
        <v>116</v>
      </c>
      <c r="C11" s="96"/>
      <c r="D11" s="96"/>
      <c r="E11" s="96"/>
      <c r="F11" s="96"/>
      <c r="G11" s="96"/>
      <c r="H11" s="96"/>
      <c r="I11" s="96"/>
      <c r="J11" s="98"/>
    </row>
    <row r="12" spans="1:10" x14ac:dyDescent="0.2">
      <c r="A12" s="95"/>
      <c r="B12" s="96"/>
      <c r="C12" s="96"/>
      <c r="D12" s="96"/>
      <c r="E12" s="96"/>
      <c r="F12" s="96"/>
      <c r="G12" s="96"/>
      <c r="H12" s="96"/>
      <c r="I12" s="96"/>
      <c r="J12" s="98"/>
    </row>
    <row r="13" spans="1:10" x14ac:dyDescent="0.2">
      <c r="A13" s="95"/>
      <c r="B13" s="144" t="s">
        <v>117</v>
      </c>
      <c r="C13" s="145" t="s">
        <v>118</v>
      </c>
      <c r="D13" s="96"/>
      <c r="E13" s="144" t="s">
        <v>117</v>
      </c>
      <c r="F13" s="145" t="s">
        <v>118</v>
      </c>
      <c r="G13" s="96"/>
      <c r="H13" s="144" t="s">
        <v>117</v>
      </c>
      <c r="I13" s="145" t="s">
        <v>118</v>
      </c>
      <c r="J13" s="98"/>
    </row>
    <row r="14" spans="1:10" x14ac:dyDescent="0.2">
      <c r="A14" s="95"/>
      <c r="B14" s="146" t="s">
        <v>119</v>
      </c>
      <c r="C14" s="147" t="s">
        <v>120</v>
      </c>
      <c r="D14" s="96"/>
      <c r="E14" s="146" t="s">
        <v>119</v>
      </c>
      <c r="F14" s="147" t="s">
        <v>120</v>
      </c>
      <c r="G14" s="96"/>
      <c r="H14" s="146" t="s">
        <v>119</v>
      </c>
      <c r="I14" s="147" t="s">
        <v>120</v>
      </c>
      <c r="J14" s="98"/>
    </row>
    <row r="15" spans="1:10" x14ac:dyDescent="0.2">
      <c r="A15" s="95"/>
      <c r="B15" s="148" t="s">
        <v>121</v>
      </c>
      <c r="C15" s="149">
        <v>1</v>
      </c>
      <c r="D15" s="96"/>
      <c r="E15" s="148">
        <v>14</v>
      </c>
      <c r="F15" s="149">
        <v>1</v>
      </c>
      <c r="G15" s="96"/>
      <c r="H15" s="149">
        <v>27</v>
      </c>
      <c r="I15" s="149">
        <v>1</v>
      </c>
      <c r="J15" s="98"/>
    </row>
    <row r="16" spans="1:10" x14ac:dyDescent="0.2">
      <c r="A16" s="95"/>
      <c r="B16" s="148" t="s">
        <v>122</v>
      </c>
      <c r="C16" s="149">
        <v>14</v>
      </c>
      <c r="D16" s="96"/>
      <c r="E16" s="148">
        <v>15</v>
      </c>
      <c r="F16" s="149">
        <v>1</v>
      </c>
      <c r="G16" s="96"/>
      <c r="H16" s="148">
        <v>28</v>
      </c>
      <c r="I16" s="149">
        <v>0</v>
      </c>
      <c r="J16" s="98"/>
    </row>
    <row r="17" spans="1:10" x14ac:dyDescent="0.2">
      <c r="A17" s="95"/>
      <c r="B17" s="148">
        <v>2</v>
      </c>
      <c r="C17" s="149">
        <v>1</v>
      </c>
      <c r="D17" s="96"/>
      <c r="E17" s="148">
        <v>16</v>
      </c>
      <c r="F17" s="149">
        <v>6</v>
      </c>
      <c r="G17" s="96"/>
      <c r="H17" s="148">
        <v>29</v>
      </c>
      <c r="I17" s="149">
        <v>1</v>
      </c>
      <c r="J17" s="98"/>
    </row>
    <row r="18" spans="1:10" x14ac:dyDescent="0.2">
      <c r="A18" s="95"/>
      <c r="B18" s="148">
        <f t="shared" ref="B18:B27" si="0">+B17+1</f>
        <v>3</v>
      </c>
      <c r="C18" s="149">
        <v>1</v>
      </c>
      <c r="D18" s="96"/>
      <c r="E18" s="148">
        <v>17</v>
      </c>
      <c r="F18" s="149">
        <v>1</v>
      </c>
      <c r="G18" s="96"/>
      <c r="H18" s="148">
        <v>30</v>
      </c>
      <c r="I18" s="149">
        <v>4</v>
      </c>
      <c r="J18" s="98"/>
    </row>
    <row r="19" spans="1:10" x14ac:dyDescent="0.2">
      <c r="A19" s="95"/>
      <c r="B19" s="148">
        <f t="shared" si="0"/>
        <v>4</v>
      </c>
      <c r="C19" s="149">
        <v>0</v>
      </c>
      <c r="D19" s="96"/>
      <c r="E19" s="148">
        <v>18</v>
      </c>
      <c r="F19" s="149">
        <v>0</v>
      </c>
      <c r="G19" s="96"/>
      <c r="H19" s="148">
        <v>31</v>
      </c>
      <c r="I19" s="149">
        <v>1</v>
      </c>
      <c r="J19" s="98"/>
    </row>
    <row r="20" spans="1:10" x14ac:dyDescent="0.2">
      <c r="A20" s="95"/>
      <c r="B20" s="148">
        <f t="shared" si="0"/>
        <v>5</v>
      </c>
      <c r="C20" s="149">
        <v>0</v>
      </c>
      <c r="D20" s="96"/>
      <c r="E20" s="148">
        <v>19</v>
      </c>
      <c r="F20" s="149">
        <v>1</v>
      </c>
      <c r="G20" s="96"/>
      <c r="H20" s="148">
        <v>32</v>
      </c>
      <c r="I20" s="149">
        <v>6</v>
      </c>
      <c r="J20" s="98"/>
    </row>
    <row r="21" spans="1:10" x14ac:dyDescent="0.2">
      <c r="A21" s="95"/>
      <c r="B21" s="148">
        <f t="shared" si="0"/>
        <v>6</v>
      </c>
      <c r="C21" s="149">
        <v>0</v>
      </c>
      <c r="D21" s="96"/>
      <c r="E21" s="148">
        <v>20</v>
      </c>
      <c r="F21" s="149">
        <v>1</v>
      </c>
      <c r="G21" s="96"/>
      <c r="H21" s="148">
        <v>33</v>
      </c>
      <c r="I21" s="149">
        <v>6</v>
      </c>
      <c r="J21" s="98"/>
    </row>
    <row r="22" spans="1:10" x14ac:dyDescent="0.2">
      <c r="A22" s="95"/>
      <c r="B22" s="148">
        <f t="shared" si="0"/>
        <v>7</v>
      </c>
      <c r="C22" s="149">
        <v>0</v>
      </c>
      <c r="D22" s="96"/>
      <c r="E22" s="148">
        <v>21</v>
      </c>
      <c r="F22" s="149">
        <v>10</v>
      </c>
      <c r="G22" s="96"/>
      <c r="H22" s="148">
        <v>34</v>
      </c>
      <c r="I22" s="149">
        <v>6</v>
      </c>
      <c r="J22" s="98"/>
    </row>
    <row r="23" spans="1:10" x14ac:dyDescent="0.2">
      <c r="A23" s="95"/>
      <c r="B23" s="148">
        <f t="shared" si="0"/>
        <v>8</v>
      </c>
      <c r="C23" s="149">
        <v>0</v>
      </c>
      <c r="D23" s="96"/>
      <c r="E23" s="148">
        <v>22</v>
      </c>
      <c r="F23" s="149">
        <v>6</v>
      </c>
      <c r="G23" s="96"/>
      <c r="H23" s="148">
        <v>35</v>
      </c>
      <c r="I23" s="149">
        <v>6</v>
      </c>
      <c r="J23" s="98"/>
    </row>
    <row r="24" spans="1:10" x14ac:dyDescent="0.2">
      <c r="A24" s="95"/>
      <c r="B24" s="148">
        <f t="shared" si="0"/>
        <v>9</v>
      </c>
      <c r="C24" s="149">
        <v>0</v>
      </c>
      <c r="D24" s="96"/>
      <c r="E24" s="148">
        <v>23</v>
      </c>
      <c r="F24" s="149">
        <v>0</v>
      </c>
      <c r="G24" s="96"/>
      <c r="H24" s="148">
        <v>36</v>
      </c>
      <c r="I24" s="149">
        <v>1</v>
      </c>
      <c r="J24" s="98"/>
    </row>
    <row r="25" spans="1:10" x14ac:dyDescent="0.2">
      <c r="A25" s="95"/>
      <c r="B25" s="148">
        <f t="shared" si="0"/>
        <v>10</v>
      </c>
      <c r="C25" s="149">
        <v>0</v>
      </c>
      <c r="D25" s="96"/>
      <c r="E25" s="148">
        <v>24</v>
      </c>
      <c r="F25" s="149">
        <v>2</v>
      </c>
      <c r="G25" s="96"/>
      <c r="H25" s="148">
        <v>37</v>
      </c>
      <c r="I25" s="149">
        <v>0</v>
      </c>
      <c r="J25" s="98"/>
    </row>
    <row r="26" spans="1:10" x14ac:dyDescent="0.2">
      <c r="A26" s="95"/>
      <c r="B26" s="148">
        <f t="shared" si="0"/>
        <v>11</v>
      </c>
      <c r="C26" s="149">
        <v>0</v>
      </c>
      <c r="D26" s="96"/>
      <c r="E26" s="148" t="s">
        <v>52</v>
      </c>
      <c r="F26" s="149">
        <v>5</v>
      </c>
      <c r="G26" s="96"/>
      <c r="H26" s="148">
        <v>38</v>
      </c>
      <c r="I26" s="149">
        <v>1</v>
      </c>
      <c r="J26" s="98"/>
    </row>
    <row r="27" spans="1:10" x14ac:dyDescent="0.2">
      <c r="A27" s="95"/>
      <c r="B27" s="148">
        <f t="shared" si="0"/>
        <v>12</v>
      </c>
      <c r="C27" s="149">
        <v>0</v>
      </c>
      <c r="D27" s="96"/>
      <c r="E27" s="148" t="s">
        <v>123</v>
      </c>
      <c r="F27" s="149">
        <v>2</v>
      </c>
      <c r="G27" s="96"/>
      <c r="H27" s="148">
        <v>39</v>
      </c>
      <c r="I27" s="149">
        <v>0</v>
      </c>
      <c r="J27" s="98"/>
    </row>
    <row r="28" spans="1:10" x14ac:dyDescent="0.2">
      <c r="A28" s="95"/>
      <c r="B28" s="148">
        <v>13</v>
      </c>
      <c r="C28" s="149">
        <v>1</v>
      </c>
      <c r="D28" s="96"/>
      <c r="E28" s="148" t="s">
        <v>72</v>
      </c>
      <c r="F28" s="149">
        <v>5</v>
      </c>
      <c r="G28" s="96"/>
      <c r="H28" s="148"/>
      <c r="I28" s="150"/>
      <c r="J28" s="98"/>
    </row>
    <row r="29" spans="1:10" x14ac:dyDescent="0.2">
      <c r="A29" s="95"/>
      <c r="B29" s="148" t="s">
        <v>130</v>
      </c>
      <c r="C29" s="149">
        <v>0</v>
      </c>
      <c r="D29" s="96"/>
      <c r="E29" s="148">
        <v>25</v>
      </c>
      <c r="F29" s="149">
        <v>3</v>
      </c>
      <c r="G29" s="96"/>
      <c r="H29" s="150"/>
      <c r="I29" s="150"/>
      <c r="J29" s="98"/>
    </row>
    <row r="30" spans="1:10" x14ac:dyDescent="0.2">
      <c r="A30" s="95"/>
      <c r="B30" s="148" t="s">
        <v>131</v>
      </c>
      <c r="C30" s="149">
        <v>0</v>
      </c>
      <c r="D30" s="96"/>
      <c r="E30" s="148">
        <v>26</v>
      </c>
      <c r="F30" s="149">
        <v>6</v>
      </c>
      <c r="G30" s="96"/>
      <c r="H30" s="150"/>
      <c r="I30" s="150"/>
      <c r="J30" s="98"/>
    </row>
    <row r="31" spans="1:10" x14ac:dyDescent="0.2">
      <c r="A31" s="95"/>
      <c r="B31" s="150"/>
      <c r="C31" s="150"/>
      <c r="D31" s="96"/>
      <c r="E31" s="150"/>
      <c r="F31" s="150"/>
      <c r="G31" s="96"/>
      <c r="H31" s="150"/>
      <c r="I31" s="150"/>
      <c r="J31" s="98"/>
    </row>
    <row r="32" spans="1:10" x14ac:dyDescent="0.2">
      <c r="A32" s="95"/>
      <c r="B32" s="151"/>
      <c r="C32" s="150"/>
      <c r="D32" s="96"/>
      <c r="E32" s="148"/>
      <c r="F32" s="150"/>
      <c r="G32" s="96"/>
      <c r="H32" s="150"/>
      <c r="I32" s="150"/>
      <c r="J32" s="98"/>
    </row>
    <row r="33" spans="1:10" x14ac:dyDescent="0.2">
      <c r="A33" s="95"/>
      <c r="B33" s="150"/>
      <c r="C33" s="150"/>
      <c r="D33" s="96"/>
      <c r="E33" s="148"/>
      <c r="F33" s="150"/>
      <c r="G33" s="96"/>
      <c r="H33" s="150"/>
      <c r="I33" s="150"/>
      <c r="J33" s="98"/>
    </row>
    <row r="34" spans="1:10" x14ac:dyDescent="0.2">
      <c r="A34" s="95"/>
      <c r="B34" s="150"/>
      <c r="C34" s="150"/>
      <c r="D34" s="96"/>
      <c r="E34" s="148"/>
      <c r="F34" s="150"/>
      <c r="G34" s="96"/>
      <c r="H34" s="150"/>
      <c r="I34" s="150"/>
      <c r="J34" s="98"/>
    </row>
    <row r="35" spans="1:10" x14ac:dyDescent="0.2">
      <c r="A35" s="95"/>
      <c r="B35" s="150"/>
      <c r="C35" s="150"/>
      <c r="D35" s="96"/>
      <c r="E35" s="150"/>
      <c r="F35" s="150"/>
      <c r="G35" s="96"/>
      <c r="H35" s="150"/>
      <c r="I35" s="150"/>
      <c r="J35" s="98"/>
    </row>
    <row r="36" spans="1:10" x14ac:dyDescent="0.2">
      <c r="A36" s="95"/>
      <c r="B36" s="150"/>
      <c r="C36" s="150"/>
      <c r="D36" s="96"/>
      <c r="E36" s="150"/>
      <c r="F36" s="150"/>
      <c r="G36" s="96"/>
      <c r="H36" s="150"/>
      <c r="I36" s="150"/>
      <c r="J36" s="98"/>
    </row>
    <row r="37" spans="1:10" x14ac:dyDescent="0.2">
      <c r="A37" s="95"/>
      <c r="B37" s="150"/>
      <c r="C37" s="150"/>
      <c r="D37" s="96"/>
      <c r="E37" s="150"/>
      <c r="F37" s="150"/>
      <c r="G37" s="96"/>
      <c r="H37" s="150"/>
      <c r="I37" s="150"/>
      <c r="J37" s="98"/>
    </row>
    <row r="38" spans="1:10" x14ac:dyDescent="0.2">
      <c r="A38" s="95"/>
      <c r="B38" s="151"/>
      <c r="C38" s="150"/>
      <c r="D38" s="96"/>
      <c r="E38" s="150"/>
      <c r="F38" s="150"/>
      <c r="G38" s="96"/>
      <c r="H38" s="150"/>
      <c r="I38" s="150"/>
      <c r="J38" s="98"/>
    </row>
    <row r="39" spans="1:10" x14ac:dyDescent="0.2">
      <c r="A39" s="95"/>
      <c r="B39" s="150"/>
      <c r="C39" s="150"/>
      <c r="D39" s="96"/>
      <c r="E39" s="150"/>
      <c r="F39" s="150"/>
      <c r="G39" s="96"/>
      <c r="H39" s="150"/>
      <c r="I39" s="150"/>
      <c r="J39" s="98"/>
    </row>
    <row r="40" spans="1:10" x14ac:dyDescent="0.2">
      <c r="A40" s="95"/>
      <c r="B40" s="151"/>
      <c r="C40" s="150"/>
      <c r="D40" s="96"/>
      <c r="E40" s="150"/>
      <c r="F40" s="150"/>
      <c r="G40" s="96"/>
      <c r="H40" s="96"/>
      <c r="I40" s="96"/>
      <c r="J40" s="98"/>
    </row>
    <row r="41" spans="1:10" x14ac:dyDescent="0.2">
      <c r="A41" s="95"/>
      <c r="B41" s="96"/>
      <c r="C41" s="96"/>
      <c r="D41" s="96"/>
      <c r="E41" s="96"/>
      <c r="F41" s="96"/>
      <c r="G41" s="96"/>
      <c r="H41" s="96"/>
      <c r="I41" s="96"/>
      <c r="J41" s="98"/>
    </row>
    <row r="42" spans="1:10" x14ac:dyDescent="0.2">
      <c r="A42" s="95"/>
      <c r="B42" s="96"/>
      <c r="C42" s="96"/>
      <c r="D42" s="96"/>
      <c r="E42" s="96"/>
      <c r="F42" s="96"/>
      <c r="G42" s="96"/>
      <c r="H42" s="96"/>
      <c r="I42" s="96"/>
      <c r="J42" s="98"/>
    </row>
    <row r="43" spans="1:10" x14ac:dyDescent="0.2">
      <c r="A43" s="95"/>
      <c r="B43" s="96"/>
      <c r="C43" s="96"/>
      <c r="D43" s="160" t="s">
        <v>124</v>
      </c>
      <c r="E43" s="160"/>
      <c r="F43" s="160"/>
      <c r="G43" s="160"/>
      <c r="H43" s="96"/>
      <c r="I43" s="96"/>
      <c r="J43" s="98"/>
    </row>
    <row r="44" spans="1:10" x14ac:dyDescent="0.2">
      <c r="A44" s="95"/>
      <c r="B44" s="96"/>
      <c r="C44" s="96"/>
      <c r="D44" s="96"/>
      <c r="E44" s="96"/>
      <c r="F44" s="96"/>
      <c r="G44" s="96"/>
      <c r="H44" s="96"/>
      <c r="I44" s="96"/>
      <c r="J44" s="98"/>
    </row>
    <row r="45" spans="1:10" x14ac:dyDescent="0.2">
      <c r="A45" s="95"/>
      <c r="B45" s="96"/>
      <c r="C45" s="96"/>
      <c r="D45" s="96"/>
      <c r="E45" s="96"/>
      <c r="F45" s="96"/>
      <c r="G45" s="96"/>
      <c r="H45" s="96"/>
      <c r="I45" s="96"/>
      <c r="J45" s="98"/>
    </row>
    <row r="46" spans="1:10" x14ac:dyDescent="0.2">
      <c r="A46" s="95"/>
      <c r="B46" s="96"/>
      <c r="C46" s="96"/>
      <c r="D46" s="96"/>
      <c r="E46" s="96"/>
      <c r="F46" s="96"/>
      <c r="G46" s="96"/>
      <c r="H46" s="96"/>
      <c r="I46" s="96"/>
      <c r="J46" s="98"/>
    </row>
    <row r="47" spans="1:10" x14ac:dyDescent="0.2">
      <c r="A47" s="95"/>
      <c r="B47" s="96"/>
      <c r="C47" s="96"/>
      <c r="D47" s="96"/>
      <c r="E47" s="96"/>
      <c r="F47" s="96"/>
      <c r="G47" s="96"/>
      <c r="H47" s="96"/>
      <c r="I47" s="96"/>
      <c r="J47" s="98"/>
    </row>
    <row r="48" spans="1:10" x14ac:dyDescent="0.2">
      <c r="A48" s="95"/>
      <c r="B48" s="96"/>
      <c r="C48" s="96"/>
      <c r="D48" s="96"/>
      <c r="E48" s="96"/>
      <c r="F48" s="96"/>
      <c r="G48" s="96"/>
      <c r="H48" s="96"/>
      <c r="I48" s="96"/>
      <c r="J48" s="98"/>
    </row>
    <row r="49" spans="1:10" x14ac:dyDescent="0.2">
      <c r="A49" s="95"/>
      <c r="B49" s="96"/>
      <c r="C49" s="96"/>
      <c r="D49" s="96"/>
      <c r="E49" s="96"/>
      <c r="F49" s="96"/>
      <c r="G49" s="96"/>
      <c r="H49" s="96"/>
      <c r="I49" s="96"/>
      <c r="J49" s="98"/>
    </row>
    <row r="50" spans="1:10" x14ac:dyDescent="0.2">
      <c r="A50" s="95"/>
      <c r="B50" s="96"/>
      <c r="C50" s="96"/>
      <c r="D50" s="96"/>
      <c r="E50" s="96"/>
      <c r="F50" s="96"/>
      <c r="G50" s="96"/>
      <c r="H50" s="96"/>
      <c r="I50" s="96"/>
      <c r="J50" s="98"/>
    </row>
    <row r="51" spans="1:10" x14ac:dyDescent="0.2">
      <c r="A51" s="140"/>
      <c r="B51" s="141"/>
      <c r="C51" s="141"/>
      <c r="D51" s="141"/>
      <c r="E51" s="141"/>
      <c r="F51" s="141"/>
      <c r="G51" s="141"/>
      <c r="H51" s="141"/>
      <c r="I51" s="141"/>
      <c r="J51" s="142"/>
    </row>
    <row r="52" spans="1:10" x14ac:dyDescent="0.2">
      <c r="A52" s="95" t="s">
        <v>46</v>
      </c>
      <c r="B52" s="97" t="s">
        <v>47</v>
      </c>
      <c r="C52" s="96"/>
      <c r="D52" s="96"/>
      <c r="E52" s="96"/>
      <c r="F52" s="96"/>
      <c r="G52" s="96"/>
      <c r="H52" s="96"/>
      <c r="I52" s="96"/>
      <c r="J52" s="98"/>
    </row>
    <row r="53" spans="1:10" x14ac:dyDescent="0.2">
      <c r="A53" s="95"/>
      <c r="B53" s="96"/>
      <c r="C53" s="96"/>
      <c r="D53" s="96"/>
      <c r="E53" s="96"/>
      <c r="F53" s="96"/>
      <c r="G53" s="96"/>
      <c r="H53" s="96"/>
      <c r="I53" s="96"/>
      <c r="J53" s="98"/>
    </row>
    <row r="54" spans="1:10" x14ac:dyDescent="0.2">
      <c r="A54" s="140" t="s">
        <v>48</v>
      </c>
      <c r="B54" s="152">
        <v>42009</v>
      </c>
      <c r="C54" s="153"/>
      <c r="D54" s="141"/>
      <c r="E54" s="141"/>
      <c r="F54" s="141"/>
      <c r="G54" s="141"/>
      <c r="H54" s="141" t="s">
        <v>125</v>
      </c>
      <c r="I54" s="141"/>
      <c r="J54" s="154">
        <v>42064</v>
      </c>
    </row>
    <row r="55" spans="1:10" x14ac:dyDescent="0.2">
      <c r="A55" s="161" t="s">
        <v>50</v>
      </c>
      <c r="B55" s="162"/>
      <c r="C55" s="162"/>
      <c r="D55" s="162"/>
      <c r="E55" s="162"/>
      <c r="F55" s="162"/>
      <c r="G55" s="162"/>
      <c r="H55" s="162"/>
      <c r="I55" s="162"/>
      <c r="J55" s="163"/>
    </row>
    <row r="56" spans="1:10" x14ac:dyDescent="0.2">
      <c r="A56" s="95"/>
      <c r="B56" s="96"/>
      <c r="C56" s="96"/>
      <c r="D56" s="96"/>
      <c r="E56" s="96"/>
      <c r="F56" s="96"/>
      <c r="G56" s="96"/>
      <c r="H56" s="96"/>
      <c r="I56" s="96"/>
      <c r="J56" s="98"/>
    </row>
    <row r="57" spans="1:10" x14ac:dyDescent="0.2">
      <c r="A57" s="95" t="s">
        <v>70</v>
      </c>
      <c r="B57" s="96"/>
      <c r="C57" s="96"/>
      <c r="D57" s="96"/>
      <c r="E57" s="96"/>
      <c r="F57" s="96"/>
      <c r="G57" s="96"/>
      <c r="H57" s="96"/>
      <c r="I57" s="96"/>
      <c r="J57" s="98"/>
    </row>
    <row r="58" spans="1:10" x14ac:dyDescent="0.2">
      <c r="A58" s="140"/>
      <c r="B58" s="141"/>
      <c r="C58" s="141"/>
      <c r="D58" s="141"/>
      <c r="E58" s="141"/>
      <c r="F58" s="141"/>
      <c r="G58" s="141"/>
      <c r="H58" s="141"/>
      <c r="I58" s="141"/>
      <c r="J58" s="142"/>
    </row>
  </sheetData>
  <mergeCells count="4">
    <mergeCell ref="H2:I2"/>
    <mergeCell ref="C7:H7"/>
    <mergeCell ref="D43:G43"/>
    <mergeCell ref="A55:J55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zoomScaleNormal="100" workbookViewId="0">
      <selection activeCell="R29" sqref="R29"/>
    </sheetView>
  </sheetViews>
  <sheetFormatPr defaultRowHeight="12.75" x14ac:dyDescent="0.2"/>
  <cols>
    <col min="1" max="1" width="10.85546875" customWidth="1"/>
    <col min="2" max="2" width="18.28515625" customWidth="1"/>
    <col min="4" max="4" width="3.42578125" customWidth="1"/>
    <col min="5" max="5" width="10.42578125" customWidth="1"/>
    <col min="6" max="6" width="4.140625" customWidth="1"/>
    <col min="7" max="7" width="2" customWidth="1"/>
    <col min="8" max="8" width="9.85546875" customWidth="1"/>
    <col min="9" max="9" width="9.42578125" customWidth="1"/>
    <col min="11" max="11" width="3.42578125" customWidth="1"/>
    <col min="12" max="12" width="13.85546875" customWidth="1"/>
    <col min="13" max="13" width="5.140625" customWidth="1"/>
  </cols>
  <sheetData>
    <row r="1" spans="1:1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">
      <c r="A2" s="4" t="s">
        <v>0</v>
      </c>
      <c r="B2" s="5">
        <v>9</v>
      </c>
      <c r="C2" s="6"/>
      <c r="D2" s="6"/>
      <c r="E2" s="7"/>
      <c r="F2" s="6"/>
      <c r="G2" s="6"/>
      <c r="H2" s="6"/>
      <c r="I2" s="6"/>
      <c r="J2" s="8">
        <v>10</v>
      </c>
      <c r="K2" s="6" t="s">
        <v>1</v>
      </c>
      <c r="L2" s="6"/>
      <c r="M2" s="9">
        <v>21</v>
      </c>
    </row>
    <row r="3" spans="1:13" x14ac:dyDescent="0.2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</row>
    <row r="4" spans="1:13" x14ac:dyDescent="0.2">
      <c r="A4" s="4" t="s">
        <v>2</v>
      </c>
      <c r="B4" s="6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10"/>
    </row>
    <row r="5" spans="1:13" x14ac:dyDescent="0.2">
      <c r="A5" s="11" t="s">
        <v>4</v>
      </c>
      <c r="B5" s="12"/>
      <c r="C5" s="6" t="s">
        <v>5</v>
      </c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x14ac:dyDescent="0.2">
      <c r="A6" s="164" t="s">
        <v>6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6"/>
    </row>
    <row r="7" spans="1:13" x14ac:dyDescent="0.2">
      <c r="A7" s="14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3" x14ac:dyDescent="0.2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0"/>
    </row>
    <row r="9" spans="1:13" x14ac:dyDescent="0.2">
      <c r="A9" s="17" t="s">
        <v>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0"/>
    </row>
    <row r="10" spans="1:13" x14ac:dyDescent="0.2">
      <c r="A10" s="18" t="s">
        <v>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0"/>
    </row>
    <row r="11" spans="1:13" x14ac:dyDescent="0.2">
      <c r="A11" s="18" t="s">
        <v>10</v>
      </c>
      <c r="B11" s="19"/>
      <c r="C11" s="6"/>
      <c r="D11" s="6"/>
      <c r="E11" s="6"/>
      <c r="F11" s="6"/>
      <c r="G11" s="6"/>
      <c r="H11" s="6"/>
      <c r="I11" s="6"/>
      <c r="J11" s="6"/>
      <c r="K11" s="6"/>
      <c r="L11" s="6"/>
      <c r="M11" s="10"/>
    </row>
    <row r="12" spans="1:13" x14ac:dyDescent="0.2">
      <c r="A12" s="20" t="s">
        <v>11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0"/>
    </row>
    <row r="13" spans="1:13" x14ac:dyDescent="0.2">
      <c r="A13" s="21" t="s">
        <v>12</v>
      </c>
      <c r="B13" s="22"/>
      <c r="C13" s="23"/>
      <c r="D13" s="23"/>
      <c r="E13" s="6"/>
      <c r="F13" s="6"/>
      <c r="G13" s="22"/>
      <c r="H13" s="23"/>
      <c r="I13" s="6"/>
      <c r="J13" s="22"/>
      <c r="K13" s="22"/>
      <c r="L13" s="22"/>
      <c r="M13" s="24"/>
    </row>
    <row r="14" spans="1:13" x14ac:dyDescent="0.2">
      <c r="A14" s="21" t="s">
        <v>13</v>
      </c>
      <c r="B14" s="22"/>
      <c r="C14" s="23"/>
      <c r="D14" s="23"/>
      <c r="E14" s="6"/>
      <c r="F14" s="6"/>
      <c r="G14" s="22"/>
      <c r="H14" s="23"/>
      <c r="I14" s="6"/>
      <c r="J14" s="22"/>
      <c r="K14" s="22"/>
      <c r="L14" s="22"/>
      <c r="M14" s="24"/>
    </row>
    <row r="15" spans="1:13" x14ac:dyDescent="0.2">
      <c r="A15" s="1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"/>
    </row>
    <row r="16" spans="1:13" x14ac:dyDescent="0.2">
      <c r="A16" s="4" t="s">
        <v>14</v>
      </c>
      <c r="B16" s="6"/>
      <c r="C16" s="6"/>
      <c r="D16" s="6"/>
      <c r="E16" s="6"/>
      <c r="F16" s="6"/>
      <c r="G16" s="6" t="s">
        <v>15</v>
      </c>
      <c r="H16" s="6"/>
      <c r="I16" s="6"/>
      <c r="J16" s="6"/>
      <c r="K16" s="6"/>
      <c r="L16" s="6"/>
      <c r="M16" s="10"/>
    </row>
    <row r="17" spans="1:20" x14ac:dyDescent="0.2">
      <c r="A17" s="25"/>
      <c r="B17" s="15"/>
      <c r="C17" s="15"/>
      <c r="D17" s="26"/>
      <c r="E17" s="15"/>
      <c r="F17" s="26"/>
      <c r="G17" s="15"/>
      <c r="H17" s="15"/>
      <c r="I17" s="15"/>
      <c r="J17" s="15"/>
      <c r="K17" s="26"/>
      <c r="L17" s="26"/>
      <c r="M17" s="27"/>
    </row>
    <row r="18" spans="1:20" x14ac:dyDescent="0.2">
      <c r="A18" s="28" t="s">
        <v>16</v>
      </c>
      <c r="B18" s="28" t="s">
        <v>17</v>
      </c>
      <c r="C18" s="29" t="s">
        <v>18</v>
      </c>
      <c r="D18" s="30"/>
      <c r="E18" s="29" t="s">
        <v>18</v>
      </c>
      <c r="F18" s="30"/>
      <c r="G18" s="31"/>
      <c r="H18" s="28" t="s">
        <v>16</v>
      </c>
      <c r="I18" s="28" t="s">
        <v>17</v>
      </c>
      <c r="J18" s="29" t="s">
        <v>18</v>
      </c>
      <c r="K18" s="30"/>
      <c r="L18" s="29" t="s">
        <v>18</v>
      </c>
      <c r="M18" s="32"/>
      <c r="N18" s="6"/>
    </row>
    <row r="19" spans="1:20" x14ac:dyDescent="0.2">
      <c r="A19" s="31" t="s">
        <v>19</v>
      </c>
      <c r="B19" s="31" t="s">
        <v>20</v>
      </c>
      <c r="C19" s="33" t="s">
        <v>21</v>
      </c>
      <c r="D19" s="30"/>
      <c r="E19" s="33" t="s">
        <v>21</v>
      </c>
      <c r="F19" s="30"/>
      <c r="G19" s="31"/>
      <c r="H19" s="31" t="s">
        <v>19</v>
      </c>
      <c r="I19" s="31" t="s">
        <v>20</v>
      </c>
      <c r="J19" s="33" t="s">
        <v>21</v>
      </c>
      <c r="K19" s="30"/>
      <c r="L19" s="33" t="s">
        <v>21</v>
      </c>
      <c r="M19" s="34"/>
      <c r="N19" s="6"/>
    </row>
    <row r="20" spans="1:20" x14ac:dyDescent="0.2">
      <c r="A20" s="35" t="s">
        <v>22</v>
      </c>
      <c r="B20" s="35" t="s">
        <v>23</v>
      </c>
      <c r="C20" s="36" t="s">
        <v>24</v>
      </c>
      <c r="D20" s="37"/>
      <c r="E20" s="36" t="s">
        <v>25</v>
      </c>
      <c r="F20" s="30"/>
      <c r="G20" s="31"/>
      <c r="H20" s="35" t="s">
        <v>22</v>
      </c>
      <c r="I20" s="35" t="s">
        <v>23</v>
      </c>
      <c r="J20" s="36" t="s">
        <v>24</v>
      </c>
      <c r="K20" s="37"/>
      <c r="L20" s="36" t="s">
        <v>25</v>
      </c>
      <c r="M20" s="38"/>
      <c r="N20" s="6"/>
    </row>
    <row r="21" spans="1:20" x14ac:dyDescent="0.2">
      <c r="A21" s="39">
        <v>1</v>
      </c>
      <c r="B21" s="39" t="s">
        <v>26</v>
      </c>
      <c r="C21" s="40">
        <v>7.21</v>
      </c>
      <c r="D21" s="41"/>
      <c r="E21" s="40">
        <f>C21+1</f>
        <v>8.2100000000000009</v>
      </c>
      <c r="F21" s="41"/>
      <c r="G21" s="42"/>
      <c r="H21" s="39" t="s">
        <v>27</v>
      </c>
      <c r="I21" s="43" t="s">
        <v>28</v>
      </c>
      <c r="J21" s="40">
        <v>17.53</v>
      </c>
      <c r="K21" s="41"/>
      <c r="L21" s="40">
        <f>J21+1</f>
        <v>18.53</v>
      </c>
      <c r="M21" s="44"/>
      <c r="N21" s="6"/>
    </row>
    <row r="22" spans="1:20" x14ac:dyDescent="0.2">
      <c r="A22" s="39" t="s">
        <v>29</v>
      </c>
      <c r="B22" s="39" t="s">
        <v>30</v>
      </c>
      <c r="C22" s="40">
        <v>13.05</v>
      </c>
      <c r="D22" s="41"/>
      <c r="E22" s="40">
        <f>C22+1</f>
        <v>14.05</v>
      </c>
      <c r="F22" s="41"/>
      <c r="G22" s="42"/>
      <c r="H22" s="39" t="s">
        <v>27</v>
      </c>
      <c r="I22" s="43" t="s">
        <v>31</v>
      </c>
      <c r="J22" s="45">
        <v>11.94</v>
      </c>
      <c r="K22" s="41"/>
      <c r="L22" s="45">
        <f>J22+1</f>
        <v>12.94</v>
      </c>
      <c r="M22" s="44"/>
      <c r="N22" s="6"/>
      <c r="O22" s="46"/>
    </row>
    <row r="23" spans="1:20" x14ac:dyDescent="0.2">
      <c r="A23" s="39">
        <v>1</v>
      </c>
      <c r="B23" s="39" t="s">
        <v>30</v>
      </c>
      <c r="C23" s="40">
        <v>17.39</v>
      </c>
      <c r="D23" s="41"/>
      <c r="E23" s="40">
        <f>C23+1</f>
        <v>18.39</v>
      </c>
      <c r="F23" s="41"/>
      <c r="G23" s="42"/>
      <c r="H23" s="39" t="s">
        <v>27</v>
      </c>
      <c r="I23" s="43" t="s">
        <v>32</v>
      </c>
      <c r="J23" s="45">
        <v>8.98</v>
      </c>
      <c r="K23" s="41"/>
      <c r="L23" s="45">
        <f>J23+1</f>
        <v>9.98</v>
      </c>
      <c r="M23" s="44"/>
      <c r="N23" s="6"/>
      <c r="O23" s="46"/>
    </row>
    <row r="24" spans="1:20" x14ac:dyDescent="0.2">
      <c r="A24" s="39">
        <v>2</v>
      </c>
      <c r="B24" s="39" t="s">
        <v>30</v>
      </c>
      <c r="C24" s="40">
        <v>25.59</v>
      </c>
      <c r="D24" s="41"/>
      <c r="E24" s="40">
        <f>C24+2</f>
        <v>27.59</v>
      </c>
      <c r="F24" s="41"/>
      <c r="G24" s="42"/>
      <c r="H24" s="39" t="s">
        <v>33</v>
      </c>
      <c r="I24" s="43" t="s">
        <v>28</v>
      </c>
      <c r="J24" s="40">
        <v>24.46</v>
      </c>
      <c r="K24" s="41"/>
      <c r="L24" s="40">
        <f>J24+2</f>
        <v>26.46</v>
      </c>
      <c r="M24" s="44"/>
      <c r="N24" s="19"/>
    </row>
    <row r="25" spans="1:20" x14ac:dyDescent="0.2">
      <c r="A25" s="39">
        <v>3</v>
      </c>
      <c r="B25" s="39" t="s">
        <v>30</v>
      </c>
      <c r="C25" s="40">
        <v>34.15</v>
      </c>
      <c r="D25" s="41"/>
      <c r="E25" s="40">
        <f>C25+3</f>
        <v>37.15</v>
      </c>
      <c r="F25" s="41"/>
      <c r="G25" s="42"/>
      <c r="H25" s="39" t="s">
        <v>33</v>
      </c>
      <c r="I25" s="43" t="s">
        <v>31</v>
      </c>
      <c r="J25" s="40">
        <v>15.5</v>
      </c>
      <c r="K25" s="41"/>
      <c r="L25" s="40">
        <f>J25+2</f>
        <v>17.5</v>
      </c>
      <c r="M25" s="44"/>
      <c r="N25" s="6"/>
    </row>
    <row r="26" spans="1:20" x14ac:dyDescent="0.2">
      <c r="A26" s="39">
        <v>4</v>
      </c>
      <c r="B26" s="39" t="s">
        <v>30</v>
      </c>
      <c r="C26" s="40">
        <v>42.38</v>
      </c>
      <c r="D26" s="41"/>
      <c r="E26" s="40">
        <f>C26+4</f>
        <v>46.38</v>
      </c>
      <c r="F26" s="41"/>
      <c r="G26" s="42"/>
      <c r="H26" s="39" t="s">
        <v>33</v>
      </c>
      <c r="I26" s="43" t="s">
        <v>32</v>
      </c>
      <c r="J26" s="40">
        <v>8.92</v>
      </c>
      <c r="K26" s="41"/>
      <c r="L26" s="40">
        <f>J26+2</f>
        <v>10.92</v>
      </c>
      <c r="M26" s="44"/>
      <c r="N26" s="6"/>
      <c r="Q26" s="47"/>
    </row>
    <row r="27" spans="1:20" x14ac:dyDescent="0.2">
      <c r="A27" s="39">
        <v>5</v>
      </c>
      <c r="B27" s="39" t="s">
        <v>30</v>
      </c>
      <c r="C27" s="40">
        <v>50.9</v>
      </c>
      <c r="D27" s="41"/>
      <c r="E27" s="40">
        <f>C27+5</f>
        <v>55.9</v>
      </c>
      <c r="F27" s="41"/>
      <c r="G27" s="42"/>
      <c r="H27" s="39" t="s">
        <v>34</v>
      </c>
      <c r="I27" s="43" t="s">
        <v>28</v>
      </c>
      <c r="J27" s="40">
        <v>32.15</v>
      </c>
      <c r="K27" s="41"/>
      <c r="L27" s="40">
        <f>J27+3</f>
        <v>35.15</v>
      </c>
      <c r="M27" s="44"/>
    </row>
    <row r="28" spans="1:20" x14ac:dyDescent="0.2">
      <c r="A28" s="39">
        <v>6</v>
      </c>
      <c r="B28" s="39" t="s">
        <v>30</v>
      </c>
      <c r="C28" s="40">
        <v>59.13</v>
      </c>
      <c r="D28" s="41"/>
      <c r="E28" s="40">
        <f>C28+6</f>
        <v>65.13</v>
      </c>
      <c r="F28" s="41"/>
      <c r="G28" s="42"/>
      <c r="H28" s="39" t="s">
        <v>34</v>
      </c>
      <c r="I28" s="43" t="s">
        <v>31</v>
      </c>
      <c r="J28" s="40">
        <v>20.22</v>
      </c>
      <c r="K28" s="41"/>
      <c r="L28" s="40">
        <f>J28+3</f>
        <v>23.22</v>
      </c>
      <c r="M28" s="44"/>
      <c r="T28" s="48"/>
    </row>
    <row r="29" spans="1:20" x14ac:dyDescent="0.2">
      <c r="A29" s="39"/>
      <c r="B29" s="39"/>
      <c r="C29" s="40"/>
      <c r="D29" s="49"/>
      <c r="E29" s="40"/>
      <c r="F29" s="50"/>
      <c r="G29" s="42"/>
      <c r="H29" s="39" t="s">
        <v>34</v>
      </c>
      <c r="I29" s="43" t="s">
        <v>32</v>
      </c>
      <c r="J29" s="40">
        <v>12.21</v>
      </c>
      <c r="K29" s="41"/>
      <c r="L29" s="40">
        <f>J29+3</f>
        <v>15.21</v>
      </c>
      <c r="M29" s="44"/>
      <c r="Q29" s="47"/>
    </row>
    <row r="30" spans="1:20" x14ac:dyDescent="0.2">
      <c r="A30" s="43"/>
      <c r="B30" s="43"/>
      <c r="C30" s="51"/>
      <c r="D30" s="12"/>
      <c r="E30" s="51"/>
      <c r="F30" s="52"/>
      <c r="G30" s="42"/>
      <c r="H30" s="43" t="s">
        <v>35</v>
      </c>
      <c r="I30" s="43"/>
      <c r="J30" s="51"/>
      <c r="K30" s="53" t="s">
        <v>36</v>
      </c>
      <c r="L30" s="51"/>
      <c r="M30" s="54" t="s">
        <v>36</v>
      </c>
    </row>
    <row r="31" spans="1:20" x14ac:dyDescent="0.2">
      <c r="A31" s="55" t="s">
        <v>37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0"/>
    </row>
    <row r="32" spans="1:20" x14ac:dyDescent="0.2">
      <c r="A32" s="4"/>
      <c r="B32" s="6"/>
      <c r="C32" s="56" t="s">
        <v>38</v>
      </c>
      <c r="D32" s="56"/>
      <c r="E32" s="6"/>
      <c r="F32" s="6"/>
      <c r="G32" s="6"/>
      <c r="H32" s="6"/>
      <c r="I32" s="6"/>
      <c r="J32" s="6"/>
      <c r="K32" s="6"/>
      <c r="L32" s="6"/>
      <c r="M32" s="10"/>
    </row>
    <row r="33" spans="1:13" x14ac:dyDescent="0.2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0"/>
    </row>
    <row r="34" spans="1:13" x14ac:dyDescent="0.2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0"/>
    </row>
    <row r="35" spans="1:13" x14ac:dyDescent="0.2">
      <c r="A35" s="4" t="s">
        <v>39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0"/>
    </row>
    <row r="36" spans="1:13" x14ac:dyDescent="0.2">
      <c r="A36" s="4" t="s">
        <v>40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0"/>
    </row>
    <row r="37" spans="1:13" x14ac:dyDescent="0.2">
      <c r="A37" s="4" t="s">
        <v>41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0"/>
    </row>
    <row r="38" spans="1:13" x14ac:dyDescent="0.2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0"/>
    </row>
    <row r="39" spans="1:13" x14ac:dyDescent="0.2">
      <c r="A39" s="57" t="s">
        <v>126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0"/>
    </row>
    <row r="40" spans="1:13" s="60" customFormat="1" x14ac:dyDescent="0.2">
      <c r="A40" s="158" t="s">
        <v>127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59"/>
    </row>
    <row r="41" spans="1:13" x14ac:dyDescent="0.2">
      <c r="A41" s="1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0"/>
    </row>
    <row r="42" spans="1:13" x14ac:dyDescent="0.2">
      <c r="A42" s="61" t="s">
        <v>42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0"/>
    </row>
    <row r="43" spans="1:13" x14ac:dyDescent="0.2">
      <c r="A43" s="61" t="s">
        <v>43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0"/>
    </row>
    <row r="44" spans="1:13" x14ac:dyDescent="0.2">
      <c r="A44" s="4"/>
      <c r="B44" s="6"/>
      <c r="C44" s="6"/>
      <c r="D44" s="6"/>
      <c r="E44" s="15"/>
      <c r="F44" s="15"/>
      <c r="G44" s="15"/>
      <c r="H44" s="15"/>
      <c r="I44" s="15"/>
      <c r="J44" s="6"/>
      <c r="K44" s="6"/>
      <c r="L44" s="6"/>
      <c r="M44" s="10"/>
    </row>
    <row r="45" spans="1:13" x14ac:dyDescent="0.2">
      <c r="A45" s="4" t="s">
        <v>44</v>
      </c>
      <c r="B45" s="6"/>
      <c r="C45" s="6"/>
      <c r="D45" s="6"/>
      <c r="E45" s="15"/>
      <c r="F45" s="15"/>
      <c r="G45" s="15"/>
      <c r="H45" s="15"/>
      <c r="I45" s="15"/>
      <c r="J45" s="6"/>
      <c r="K45" s="6"/>
      <c r="L45" s="6"/>
      <c r="M45" s="10"/>
    </row>
    <row r="46" spans="1:13" x14ac:dyDescent="0.2">
      <c r="A46" s="4" t="s">
        <v>45</v>
      </c>
      <c r="B46" s="6"/>
      <c r="C46" s="6"/>
      <c r="D46" s="6"/>
      <c r="E46" s="15"/>
      <c r="F46" s="15"/>
      <c r="G46" s="15"/>
      <c r="H46" s="15"/>
      <c r="I46" s="15"/>
      <c r="J46" s="6"/>
      <c r="K46" s="6"/>
      <c r="L46" s="6"/>
      <c r="M46" s="10"/>
    </row>
    <row r="47" spans="1:13" x14ac:dyDescent="0.2">
      <c r="A47" s="4"/>
      <c r="B47" s="6"/>
      <c r="C47" s="6"/>
      <c r="D47" s="6"/>
      <c r="E47" s="15"/>
      <c r="F47" s="15"/>
      <c r="G47" s="15"/>
      <c r="H47" s="15"/>
      <c r="I47" s="15"/>
      <c r="J47" s="6"/>
      <c r="K47" s="6"/>
      <c r="L47" s="6"/>
      <c r="M47" s="10"/>
    </row>
    <row r="48" spans="1:13" x14ac:dyDescent="0.2">
      <c r="A48" s="4"/>
      <c r="B48" s="6"/>
      <c r="C48" s="6"/>
      <c r="D48" s="6"/>
      <c r="E48" s="15"/>
      <c r="F48" s="15"/>
      <c r="G48" s="15"/>
      <c r="H48" s="15"/>
      <c r="I48" s="15"/>
      <c r="J48" s="6"/>
      <c r="K48" s="6"/>
      <c r="L48" s="6"/>
      <c r="M48" s="10"/>
    </row>
    <row r="49" spans="1:13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0"/>
    </row>
    <row r="50" spans="1:13" x14ac:dyDescent="0.2">
      <c r="A50" s="4"/>
      <c r="B50" s="6"/>
      <c r="C50" s="6"/>
      <c r="D50" s="6"/>
      <c r="E50" s="62" t="s">
        <v>133</v>
      </c>
      <c r="F50" s="62"/>
      <c r="G50" s="6"/>
      <c r="H50" s="6"/>
      <c r="I50" s="6"/>
      <c r="J50" s="6"/>
      <c r="K50" s="6"/>
      <c r="L50" s="6"/>
      <c r="M50" s="10"/>
    </row>
    <row r="51" spans="1:13" x14ac:dyDescent="0.2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3"/>
    </row>
    <row r="52" spans="1:13" x14ac:dyDescent="0.2">
      <c r="A52" s="4" t="s">
        <v>46</v>
      </c>
      <c r="B52" s="63" t="s">
        <v>47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10"/>
    </row>
    <row r="53" spans="1:13" x14ac:dyDescent="0.2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10"/>
    </row>
    <row r="54" spans="1:13" x14ac:dyDescent="0.2">
      <c r="A54" s="11" t="s">
        <v>48</v>
      </c>
      <c r="B54" s="64">
        <f>'Check Sheet'!B54</f>
        <v>42009</v>
      </c>
      <c r="C54" s="12"/>
      <c r="D54" s="12"/>
      <c r="E54" s="12"/>
      <c r="F54" s="12"/>
      <c r="G54" s="12"/>
      <c r="H54" s="12"/>
      <c r="I54" s="12"/>
      <c r="J54" s="12" t="s">
        <v>49</v>
      </c>
      <c r="K54" s="12"/>
      <c r="L54" s="65">
        <f>'Check Sheet'!J54</f>
        <v>42064</v>
      </c>
      <c r="M54" s="13"/>
    </row>
    <row r="55" spans="1:13" x14ac:dyDescent="0.2">
      <c r="A55" s="167" t="s">
        <v>50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9"/>
    </row>
    <row r="56" spans="1:13" x14ac:dyDescent="0.2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10"/>
    </row>
    <row r="57" spans="1:13" x14ac:dyDescent="0.2">
      <c r="A57" s="4" t="s">
        <v>51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0"/>
    </row>
    <row r="58" spans="1:13" x14ac:dyDescent="0.2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</row>
  </sheetData>
  <mergeCells count="2">
    <mergeCell ref="A6:M6"/>
    <mergeCell ref="A55:M55"/>
  </mergeCells>
  <printOptions horizontalCentered="1" verticalCentered="1"/>
  <pageMargins left="0.5" right="0.5" top="0.5" bottom="0.5" header="0.5" footer="0.5"/>
  <pageSetup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zoomScaleNormal="100" workbookViewId="0">
      <selection activeCell="O25" sqref="O25"/>
    </sheetView>
  </sheetViews>
  <sheetFormatPr defaultRowHeight="12.75" x14ac:dyDescent="0.2"/>
  <cols>
    <col min="1" max="1" width="12.85546875" customWidth="1"/>
    <col min="2" max="2" width="17.42578125" customWidth="1"/>
    <col min="3" max="3" width="14" customWidth="1"/>
    <col min="4" max="4" width="4.28515625" customWidth="1"/>
    <col min="5" max="5" width="1.28515625" customWidth="1"/>
    <col min="6" max="6" width="10.28515625" customWidth="1"/>
    <col min="7" max="7" width="8" customWidth="1"/>
    <col min="8" max="8" width="7.5703125" customWidth="1"/>
    <col min="9" max="9" width="2.85546875" customWidth="1"/>
    <col min="10" max="10" width="10.42578125" customWidth="1"/>
    <col min="11" max="11" width="9.85546875" customWidth="1"/>
    <col min="12" max="12" width="9.42578125" customWidth="1"/>
  </cols>
  <sheetData>
    <row r="1" spans="1:12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2">
      <c r="A2" s="4" t="s">
        <v>0</v>
      </c>
      <c r="B2" s="66">
        <v>9</v>
      </c>
      <c r="C2" s="6"/>
      <c r="D2" s="6"/>
      <c r="E2" s="6"/>
      <c r="F2" s="6"/>
      <c r="G2" s="6"/>
      <c r="H2" s="6"/>
      <c r="I2" s="67">
        <v>5</v>
      </c>
      <c r="J2" s="7" t="s">
        <v>132</v>
      </c>
      <c r="K2" s="6"/>
      <c r="L2" s="68" t="s">
        <v>52</v>
      </c>
    </row>
    <row r="3" spans="1:12" x14ac:dyDescent="0.2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10"/>
    </row>
    <row r="4" spans="1:12" x14ac:dyDescent="0.2">
      <c r="A4" s="4" t="s">
        <v>2</v>
      </c>
      <c r="B4" s="6"/>
      <c r="C4" s="69" t="s">
        <v>3</v>
      </c>
      <c r="D4" s="6"/>
      <c r="E4" s="6"/>
      <c r="F4" s="6"/>
      <c r="G4" s="6"/>
      <c r="H4" s="6"/>
      <c r="I4" s="6"/>
      <c r="J4" s="6"/>
      <c r="K4" s="6"/>
      <c r="L4" s="10"/>
    </row>
    <row r="5" spans="1:12" x14ac:dyDescent="0.2">
      <c r="A5" s="11" t="s">
        <v>4</v>
      </c>
      <c r="B5" s="12"/>
      <c r="C5" s="12" t="s">
        <v>5</v>
      </c>
      <c r="D5" s="12"/>
      <c r="E5" s="12"/>
      <c r="F5" s="12"/>
      <c r="G5" s="12"/>
      <c r="H5" s="12"/>
      <c r="I5" s="12"/>
      <c r="J5" s="12"/>
      <c r="K5" s="12"/>
      <c r="L5" s="13"/>
    </row>
    <row r="6" spans="1:12" x14ac:dyDescent="0.2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10"/>
    </row>
    <row r="7" spans="1:12" x14ac:dyDescent="0.2">
      <c r="A7" s="170" t="s">
        <v>53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2"/>
    </row>
    <row r="8" spans="1:12" x14ac:dyDescent="0.2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10"/>
    </row>
    <row r="9" spans="1:12" x14ac:dyDescent="0.2">
      <c r="A9" s="4" t="s">
        <v>54</v>
      </c>
      <c r="B9" s="6" t="s">
        <v>55</v>
      </c>
      <c r="C9" s="6"/>
      <c r="D9" s="6"/>
      <c r="E9" s="6"/>
      <c r="F9" s="6"/>
      <c r="G9" s="6"/>
      <c r="H9" s="6"/>
      <c r="I9" s="6"/>
      <c r="J9" s="6"/>
      <c r="K9" s="6"/>
      <c r="L9" s="10"/>
    </row>
    <row r="10" spans="1:12" x14ac:dyDescent="0.2">
      <c r="A10" s="4"/>
      <c r="B10" s="6"/>
      <c r="C10" s="6"/>
      <c r="D10" s="12"/>
      <c r="E10" s="6"/>
      <c r="F10" s="6"/>
      <c r="G10" s="6"/>
      <c r="H10" s="6"/>
      <c r="I10" s="12"/>
      <c r="J10" s="6"/>
      <c r="K10" s="6"/>
      <c r="L10" s="10"/>
    </row>
    <row r="11" spans="1:12" x14ac:dyDescent="0.2">
      <c r="A11" s="28" t="s">
        <v>16</v>
      </c>
      <c r="B11" s="28" t="s">
        <v>17</v>
      </c>
      <c r="C11" s="70" t="s">
        <v>56</v>
      </c>
      <c r="D11" s="32"/>
      <c r="E11" s="30"/>
      <c r="F11" s="28" t="s">
        <v>16</v>
      </c>
      <c r="G11" s="28" t="s">
        <v>17</v>
      </c>
      <c r="H11" s="70" t="s">
        <v>57</v>
      </c>
      <c r="I11" s="71"/>
      <c r="J11" s="28" t="s">
        <v>16</v>
      </c>
      <c r="K11" s="28" t="s">
        <v>17</v>
      </c>
      <c r="L11" s="28" t="s">
        <v>58</v>
      </c>
    </row>
    <row r="12" spans="1:12" x14ac:dyDescent="0.2">
      <c r="A12" s="31" t="s">
        <v>19</v>
      </c>
      <c r="B12" s="31" t="s">
        <v>20</v>
      </c>
      <c r="C12" s="72" t="s">
        <v>23</v>
      </c>
      <c r="D12" s="34"/>
      <c r="E12" s="30"/>
      <c r="F12" s="31" t="s">
        <v>19</v>
      </c>
      <c r="G12" s="31" t="s">
        <v>20</v>
      </c>
      <c r="H12" s="72" t="s">
        <v>23</v>
      </c>
      <c r="I12" s="34"/>
      <c r="J12" s="31" t="s">
        <v>19</v>
      </c>
      <c r="K12" s="31" t="s">
        <v>20</v>
      </c>
      <c r="L12" s="31" t="s">
        <v>23</v>
      </c>
    </row>
    <row r="13" spans="1:12" x14ac:dyDescent="0.2">
      <c r="A13" s="35" t="s">
        <v>22</v>
      </c>
      <c r="B13" s="35" t="s">
        <v>23</v>
      </c>
      <c r="C13" s="73" t="s">
        <v>59</v>
      </c>
      <c r="D13" s="38"/>
      <c r="E13" s="30"/>
      <c r="F13" s="35" t="s">
        <v>22</v>
      </c>
      <c r="G13" s="35" t="s">
        <v>23</v>
      </c>
      <c r="H13" s="73" t="s">
        <v>59</v>
      </c>
      <c r="I13" s="37"/>
      <c r="J13" s="35" t="s">
        <v>22</v>
      </c>
      <c r="K13" s="35" t="s">
        <v>23</v>
      </c>
      <c r="L13" s="35" t="s">
        <v>59</v>
      </c>
    </row>
    <row r="14" spans="1:12" x14ac:dyDescent="0.2">
      <c r="A14" s="39" t="s">
        <v>60</v>
      </c>
      <c r="B14" s="43" t="s">
        <v>28</v>
      </c>
      <c r="C14" s="74">
        <v>20.93</v>
      </c>
      <c r="D14" s="75"/>
      <c r="E14" s="6"/>
      <c r="F14" s="39" t="s">
        <v>61</v>
      </c>
      <c r="G14" s="43" t="s">
        <v>62</v>
      </c>
      <c r="H14" s="76">
        <v>6.01</v>
      </c>
      <c r="I14" s="75"/>
      <c r="J14" s="39" t="s">
        <v>61</v>
      </c>
      <c r="K14" s="77" t="s">
        <v>62</v>
      </c>
      <c r="L14" s="78">
        <v>5.53</v>
      </c>
    </row>
    <row r="15" spans="1:12" x14ac:dyDescent="0.2">
      <c r="A15" s="39" t="s">
        <v>61</v>
      </c>
      <c r="B15" s="43" t="s">
        <v>28</v>
      </c>
      <c r="C15" s="76">
        <v>27.2</v>
      </c>
      <c r="D15" s="75"/>
      <c r="E15" s="6"/>
      <c r="F15" s="43"/>
      <c r="G15" s="43"/>
      <c r="H15" s="79"/>
      <c r="I15" s="80"/>
      <c r="J15" s="81"/>
      <c r="K15" s="80"/>
      <c r="L15" s="82"/>
    </row>
    <row r="16" spans="1:12" x14ac:dyDescent="0.2">
      <c r="A16" s="39"/>
      <c r="B16" s="43"/>
      <c r="C16" s="79"/>
      <c r="D16" s="75"/>
      <c r="E16" s="6"/>
      <c r="F16" s="43"/>
      <c r="G16" s="43"/>
      <c r="H16" s="79"/>
      <c r="I16" s="80"/>
      <c r="J16" s="81"/>
      <c r="K16" s="80"/>
      <c r="L16" s="82"/>
    </row>
    <row r="17" spans="1:12" x14ac:dyDescent="0.2">
      <c r="A17" s="43"/>
      <c r="B17" s="43"/>
      <c r="C17" s="79"/>
      <c r="D17" s="75"/>
      <c r="E17" s="6"/>
      <c r="F17" s="43"/>
      <c r="G17" s="43"/>
      <c r="H17" s="51" t="s">
        <v>36</v>
      </c>
      <c r="I17" s="77"/>
      <c r="J17" s="43" t="s">
        <v>36</v>
      </c>
      <c r="K17" s="77"/>
      <c r="L17" s="43"/>
    </row>
    <row r="18" spans="1:12" x14ac:dyDescent="0.2">
      <c r="A18" s="43"/>
      <c r="B18" s="43"/>
      <c r="C18" s="51"/>
      <c r="D18" s="77"/>
      <c r="E18" s="6"/>
      <c r="F18" s="39"/>
      <c r="G18" s="43"/>
      <c r="H18" s="79"/>
      <c r="I18" s="75"/>
      <c r="J18" s="43"/>
      <c r="K18" s="77"/>
      <c r="L18" s="43"/>
    </row>
    <row r="19" spans="1:12" x14ac:dyDescent="0.2">
      <c r="A19" s="55" t="s">
        <v>37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10"/>
    </row>
    <row r="20" spans="1:12" x14ac:dyDescent="0.2">
      <c r="A20" s="4"/>
      <c r="B20" s="6"/>
      <c r="C20" s="56" t="s">
        <v>38</v>
      </c>
      <c r="D20" s="56"/>
      <c r="E20" s="6"/>
      <c r="F20" s="6"/>
      <c r="G20" s="6"/>
      <c r="H20" s="6"/>
      <c r="I20" s="6"/>
      <c r="J20" s="6"/>
      <c r="K20" s="6"/>
      <c r="L20" s="10"/>
    </row>
    <row r="21" spans="1:12" x14ac:dyDescent="0.2">
      <c r="A21" s="4"/>
      <c r="B21" s="6"/>
      <c r="C21" s="56" t="s">
        <v>63</v>
      </c>
      <c r="D21" s="56"/>
      <c r="E21" s="6"/>
      <c r="F21" s="6"/>
      <c r="G21" s="6"/>
      <c r="H21" s="6"/>
      <c r="I21" s="6"/>
      <c r="J21" s="6"/>
      <c r="K21" s="6"/>
      <c r="L21" s="10"/>
    </row>
    <row r="22" spans="1:12" x14ac:dyDescent="0.2">
      <c r="A22" s="4"/>
      <c r="B22" s="6"/>
      <c r="C22" s="56"/>
      <c r="D22" s="56"/>
      <c r="E22" s="6"/>
      <c r="F22" s="6"/>
      <c r="G22" s="6"/>
      <c r="H22" s="6"/>
      <c r="I22" s="6"/>
      <c r="J22" s="6"/>
      <c r="K22" s="6"/>
      <c r="L22" s="10"/>
    </row>
    <row r="23" spans="1:12" x14ac:dyDescent="0.2">
      <c r="A23" s="4" t="s">
        <v>64</v>
      </c>
      <c r="B23" s="6"/>
      <c r="C23" s="56"/>
      <c r="D23" s="56"/>
      <c r="E23" s="6"/>
      <c r="F23" s="6"/>
      <c r="G23" s="6"/>
      <c r="H23" s="6"/>
      <c r="I23" s="6"/>
      <c r="J23" s="6"/>
      <c r="K23" s="6"/>
      <c r="L23" s="10"/>
    </row>
    <row r="24" spans="1:12" x14ac:dyDescent="0.2">
      <c r="A24" s="4" t="s">
        <v>65</v>
      </c>
      <c r="B24" s="6"/>
      <c r="C24" s="56"/>
      <c r="D24" s="56"/>
      <c r="E24" s="6"/>
      <c r="F24" s="6"/>
      <c r="G24" s="6"/>
      <c r="H24" s="6"/>
      <c r="I24" s="6"/>
      <c r="J24" s="6"/>
      <c r="K24" s="6"/>
      <c r="L24" s="10"/>
    </row>
    <row r="25" spans="1:12" x14ac:dyDescent="0.2">
      <c r="A25" s="4"/>
      <c r="B25" s="6"/>
      <c r="C25" s="56"/>
      <c r="D25" s="56"/>
      <c r="E25" s="6"/>
      <c r="F25" s="6"/>
      <c r="G25" s="6"/>
      <c r="H25" s="6"/>
      <c r="I25" s="6"/>
      <c r="J25" s="6"/>
      <c r="K25" s="6"/>
      <c r="L25" s="10"/>
    </row>
    <row r="26" spans="1:12" x14ac:dyDescent="0.2">
      <c r="A26" s="4"/>
      <c r="B26" s="6"/>
      <c r="C26" s="56"/>
      <c r="D26" s="56"/>
      <c r="E26" s="6"/>
      <c r="F26" s="6"/>
      <c r="G26" s="6"/>
      <c r="H26" s="6"/>
      <c r="I26" s="6"/>
      <c r="J26" s="6"/>
      <c r="K26" s="6"/>
      <c r="L26" s="10"/>
    </row>
    <row r="27" spans="1:12" x14ac:dyDescent="0.2">
      <c r="A27" s="83" t="s">
        <v>66</v>
      </c>
      <c r="B27" s="84" t="s">
        <v>67</v>
      </c>
      <c r="C27" s="85"/>
      <c r="D27" s="86" t="s">
        <v>68</v>
      </c>
      <c r="E27" s="85"/>
      <c r="F27" s="87"/>
      <c r="G27" s="87"/>
      <c r="H27" s="19"/>
      <c r="I27" s="88"/>
      <c r="J27" s="88"/>
      <c r="K27" s="88"/>
      <c r="L27" s="16"/>
    </row>
    <row r="28" spans="1:12" x14ac:dyDescent="0.2">
      <c r="A28" s="58"/>
      <c r="B28" s="90" t="s">
        <v>128</v>
      </c>
      <c r="C28" s="87"/>
      <c r="D28" s="87"/>
      <c r="E28" s="90"/>
      <c r="F28" s="87"/>
      <c r="G28" s="87"/>
      <c r="H28" s="19"/>
      <c r="I28" s="19"/>
      <c r="J28" s="19"/>
      <c r="K28" s="19"/>
      <c r="L28" s="10"/>
    </row>
    <row r="29" spans="1:12" x14ac:dyDescent="0.2">
      <c r="A29" s="91"/>
      <c r="B29" s="87" t="s">
        <v>69</v>
      </c>
      <c r="C29" s="87"/>
      <c r="D29" s="87"/>
      <c r="E29" s="87"/>
      <c r="F29" s="87"/>
      <c r="G29" s="87"/>
      <c r="H29" s="22"/>
      <c r="I29" s="19"/>
      <c r="J29" s="19"/>
      <c r="K29" s="19"/>
      <c r="L29" s="10"/>
    </row>
    <row r="30" spans="1:12" x14ac:dyDescent="0.2">
      <c r="A30" s="17"/>
      <c r="B30" s="92"/>
      <c r="C30" s="93"/>
      <c r="D30" s="93"/>
      <c r="E30" s="93"/>
      <c r="F30" s="93"/>
      <c r="G30" s="93"/>
      <c r="H30" s="6"/>
      <c r="I30" s="6"/>
      <c r="J30" s="6"/>
      <c r="K30" s="6"/>
      <c r="L30" s="10"/>
    </row>
    <row r="31" spans="1:12" x14ac:dyDescent="0.2">
      <c r="A31" s="4"/>
      <c r="B31" s="90"/>
      <c r="C31" s="94"/>
      <c r="D31" s="94"/>
      <c r="E31" s="94"/>
      <c r="F31" s="93"/>
      <c r="G31" s="93"/>
      <c r="H31" s="6"/>
      <c r="I31" s="6"/>
      <c r="J31" s="6"/>
      <c r="K31" s="6"/>
      <c r="L31" s="10"/>
    </row>
    <row r="32" spans="1:12" x14ac:dyDescent="0.2">
      <c r="A32" s="17"/>
      <c r="B32" s="92"/>
      <c r="C32" s="93"/>
      <c r="D32" s="93"/>
      <c r="E32" s="92"/>
      <c r="F32" s="93"/>
      <c r="G32" s="93"/>
      <c r="H32" s="6"/>
      <c r="I32" s="6"/>
      <c r="J32" s="6"/>
      <c r="K32" s="6"/>
      <c r="L32" s="10"/>
    </row>
    <row r="33" spans="1:12" x14ac:dyDescent="0.2">
      <c r="A33" s="17"/>
      <c r="B33" s="93"/>
      <c r="C33" s="93"/>
      <c r="D33" s="93"/>
      <c r="E33" s="93"/>
      <c r="F33" s="93"/>
      <c r="G33" s="93"/>
      <c r="H33" s="23"/>
      <c r="I33" s="23"/>
      <c r="J33" s="23"/>
      <c r="K33" s="23"/>
      <c r="L33" s="10"/>
    </row>
    <row r="34" spans="1:12" x14ac:dyDescent="0.2">
      <c r="A34" s="4"/>
      <c r="B34" s="63"/>
      <c r="C34" s="6"/>
      <c r="D34" s="6"/>
      <c r="E34" s="6"/>
      <c r="F34" s="6"/>
      <c r="G34" s="6"/>
      <c r="H34" s="6"/>
      <c r="I34" s="6"/>
      <c r="J34" s="6"/>
      <c r="K34" s="6"/>
      <c r="L34" s="10"/>
    </row>
    <row r="35" spans="1:12" x14ac:dyDescent="0.2">
      <c r="A35" s="4"/>
      <c r="B35" s="63"/>
      <c r="C35" s="6"/>
      <c r="D35" s="6"/>
      <c r="E35" s="6"/>
      <c r="F35" s="6"/>
      <c r="G35" s="6"/>
      <c r="H35" s="6"/>
      <c r="I35" s="6"/>
      <c r="J35" s="6"/>
      <c r="K35" s="6"/>
      <c r="L35" s="10"/>
    </row>
    <row r="36" spans="1:12" s="99" customFormat="1" ht="12" x14ac:dyDescent="0.2">
      <c r="A36" s="95"/>
      <c r="B36" s="96"/>
      <c r="C36" s="96"/>
      <c r="D36" s="96"/>
      <c r="E36" s="96"/>
      <c r="F36" s="96"/>
      <c r="G36" s="96"/>
      <c r="H36" s="96"/>
      <c r="I36" s="96"/>
      <c r="J36" s="97"/>
      <c r="K36" s="96"/>
      <c r="L36" s="98"/>
    </row>
    <row r="37" spans="1:12" x14ac:dyDescent="0.2">
      <c r="A37" s="4"/>
      <c r="B37" s="63"/>
      <c r="C37" s="6"/>
      <c r="D37" s="6"/>
      <c r="E37" s="6"/>
      <c r="F37" s="6"/>
      <c r="G37" s="6"/>
      <c r="H37" s="6"/>
      <c r="I37" s="6"/>
      <c r="J37" s="6"/>
      <c r="K37" s="6"/>
      <c r="L37" s="10"/>
    </row>
    <row r="38" spans="1:12" x14ac:dyDescent="0.2">
      <c r="A38" s="4"/>
      <c r="B38" s="63"/>
      <c r="D38" s="62" t="s">
        <v>134</v>
      </c>
      <c r="E38" s="6"/>
      <c r="G38" s="6"/>
      <c r="H38" s="6"/>
      <c r="I38" s="6"/>
      <c r="J38" s="6"/>
      <c r="K38" s="6"/>
      <c r="L38" s="10"/>
    </row>
    <row r="39" spans="1:12" x14ac:dyDescent="0.2">
      <c r="A39" s="4"/>
      <c r="B39" s="63"/>
      <c r="C39" s="6"/>
      <c r="D39" s="6"/>
      <c r="E39" s="6"/>
      <c r="F39" s="6"/>
      <c r="G39" s="6"/>
      <c r="H39" s="6"/>
      <c r="I39" s="6"/>
      <c r="J39" s="6"/>
      <c r="K39" s="6"/>
      <c r="L39" s="100"/>
    </row>
    <row r="40" spans="1:12" s="99" customFormat="1" ht="12" x14ac:dyDescent="0.2">
      <c r="A40" s="95"/>
      <c r="B40" s="96"/>
      <c r="C40" s="96"/>
      <c r="D40" s="96"/>
      <c r="E40" s="101"/>
      <c r="F40" s="101"/>
      <c r="G40" s="101"/>
      <c r="H40" s="97"/>
      <c r="I40" s="96"/>
      <c r="J40" s="96"/>
      <c r="K40" s="96"/>
      <c r="L40" s="98"/>
    </row>
    <row r="41" spans="1:12" x14ac:dyDescent="0.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</row>
    <row r="42" spans="1:12" x14ac:dyDescent="0.2">
      <c r="A42" s="4" t="s">
        <v>46</v>
      </c>
      <c r="B42" s="6" t="s">
        <v>47</v>
      </c>
      <c r="C42" s="6"/>
      <c r="D42" s="6"/>
      <c r="E42" s="6"/>
      <c r="F42" s="6"/>
      <c r="G42" s="6"/>
      <c r="H42" s="6"/>
      <c r="I42" s="6"/>
      <c r="J42" s="6"/>
      <c r="K42" s="6"/>
      <c r="L42" s="10"/>
    </row>
    <row r="43" spans="1:12" x14ac:dyDescent="0.2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10"/>
    </row>
    <row r="44" spans="1:12" x14ac:dyDescent="0.2">
      <c r="A44" s="11" t="s">
        <v>48</v>
      </c>
      <c r="B44" s="64">
        <f>'Item 100, pg 21'!B54</f>
        <v>42009</v>
      </c>
      <c r="C44" s="12"/>
      <c r="D44" s="12"/>
      <c r="E44" s="12"/>
      <c r="F44" s="12"/>
      <c r="G44" s="12"/>
      <c r="H44" s="12"/>
      <c r="I44" s="156"/>
      <c r="J44" s="157" t="s">
        <v>49</v>
      </c>
      <c r="K44" s="175">
        <f>'Item 100, pg 21'!L54</f>
        <v>42064</v>
      </c>
      <c r="L44" s="176"/>
    </row>
    <row r="45" spans="1:12" x14ac:dyDescent="0.2">
      <c r="A45" s="167" t="s">
        <v>50</v>
      </c>
      <c r="B45" s="168"/>
      <c r="C45" s="168"/>
      <c r="D45" s="168"/>
      <c r="E45" s="168"/>
      <c r="F45" s="168"/>
      <c r="G45" s="168"/>
      <c r="H45" s="168"/>
      <c r="I45" s="173"/>
      <c r="J45" s="173"/>
      <c r="K45" s="173"/>
      <c r="L45" s="174"/>
    </row>
    <row r="46" spans="1:12" x14ac:dyDescent="0.2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10"/>
    </row>
    <row r="47" spans="1:12" x14ac:dyDescent="0.2">
      <c r="A47" s="4" t="s">
        <v>70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10"/>
    </row>
    <row r="48" spans="1:12" x14ac:dyDescent="0.2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"/>
    </row>
  </sheetData>
  <mergeCells count="3">
    <mergeCell ref="A7:L7"/>
    <mergeCell ref="A45:L45"/>
    <mergeCell ref="K44:L44"/>
  </mergeCells>
  <printOptions horizontalCentered="1" verticalCentered="1"/>
  <pageMargins left="0.5" right="0.5" top="0.5" bottom="0.5" header="0.5" footer="0.5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zoomScaleNormal="100" workbookViewId="0">
      <selection activeCell="T23" sqref="T23"/>
    </sheetView>
  </sheetViews>
  <sheetFormatPr defaultRowHeight="12.75" x14ac:dyDescent="0.2"/>
  <cols>
    <col min="1" max="1" width="12.85546875" customWidth="1"/>
    <col min="2" max="2" width="17.7109375" customWidth="1"/>
    <col min="3" max="3" width="0.7109375" customWidth="1"/>
    <col min="4" max="4" width="8.42578125" customWidth="1"/>
    <col min="5" max="5" width="3" customWidth="1"/>
    <col min="6" max="6" width="8.7109375" customWidth="1"/>
    <col min="7" max="7" width="3" customWidth="1"/>
    <col min="8" max="8" width="10.28515625" customWidth="1"/>
    <col min="9" max="9" width="4.42578125" customWidth="1"/>
    <col min="10" max="10" width="8.85546875" customWidth="1"/>
    <col min="11" max="11" width="4.28515625" customWidth="1"/>
    <col min="12" max="12" width="11.42578125" customWidth="1"/>
    <col min="13" max="13" width="4.7109375" customWidth="1"/>
    <col min="14" max="14" width="10.28515625" customWidth="1"/>
    <col min="15" max="15" width="4.5703125" bestFit="1" customWidth="1"/>
    <col min="16" max="16" width="12.85546875" bestFit="1" customWidth="1"/>
    <col min="17" max="17" width="4.28515625" customWidth="1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">
      <c r="A2" s="4" t="s">
        <v>0</v>
      </c>
      <c r="B2" s="63">
        <v>9</v>
      </c>
      <c r="C2" s="6"/>
      <c r="D2" s="6"/>
      <c r="E2" s="6"/>
      <c r="F2" s="6"/>
      <c r="G2" s="6"/>
      <c r="H2" s="6"/>
      <c r="I2" s="6"/>
      <c r="J2" s="102"/>
      <c r="K2" s="63"/>
      <c r="L2" s="8">
        <v>5</v>
      </c>
      <c r="M2" s="63" t="s">
        <v>71</v>
      </c>
      <c r="N2" s="63"/>
      <c r="O2" s="6"/>
      <c r="P2" s="5" t="s">
        <v>72</v>
      </c>
      <c r="Q2" s="10"/>
    </row>
    <row r="3" spans="1:17" x14ac:dyDescent="0.2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0"/>
    </row>
    <row r="4" spans="1:17" x14ac:dyDescent="0.2">
      <c r="A4" s="4" t="s">
        <v>2</v>
      </c>
      <c r="B4" s="6"/>
      <c r="C4" s="6"/>
      <c r="D4" s="69" t="s">
        <v>3</v>
      </c>
      <c r="E4" s="69"/>
      <c r="F4" s="69"/>
      <c r="G4" s="69"/>
      <c r="H4" s="69"/>
      <c r="I4" s="6"/>
      <c r="J4" s="6"/>
      <c r="K4" s="6"/>
      <c r="L4" s="6"/>
      <c r="M4" s="6"/>
      <c r="N4" s="6"/>
      <c r="O4" s="6"/>
      <c r="P4" s="6"/>
      <c r="Q4" s="10"/>
    </row>
    <row r="5" spans="1:17" x14ac:dyDescent="0.2">
      <c r="A5" s="4" t="s">
        <v>4</v>
      </c>
      <c r="B5" s="6"/>
      <c r="C5" s="6"/>
      <c r="D5" s="69" t="s">
        <v>5</v>
      </c>
      <c r="E5" s="69"/>
      <c r="F5" s="69"/>
      <c r="G5" s="6"/>
      <c r="H5" s="6"/>
      <c r="I5" s="6"/>
      <c r="J5" s="6"/>
      <c r="K5" s="6"/>
      <c r="L5" s="6"/>
      <c r="M5" s="6"/>
      <c r="N5" s="6"/>
      <c r="O5" s="6"/>
      <c r="P5" s="6"/>
      <c r="Q5" s="10"/>
    </row>
    <row r="6" spans="1:17" x14ac:dyDescent="0.2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0"/>
    </row>
    <row r="7" spans="1:17" x14ac:dyDescent="0.2">
      <c r="A7" s="170" t="s">
        <v>73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6"/>
      <c r="Q7" s="10"/>
    </row>
    <row r="8" spans="1:17" x14ac:dyDescent="0.2">
      <c r="A8" s="178" t="s">
        <v>74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6"/>
      <c r="Q8" s="10"/>
    </row>
    <row r="9" spans="1:17" x14ac:dyDescent="0.2">
      <c r="A9" s="178" t="s">
        <v>75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6"/>
      <c r="Q9" s="10"/>
    </row>
    <row r="10" spans="1:17" x14ac:dyDescent="0.2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0"/>
    </row>
    <row r="11" spans="1:17" x14ac:dyDescent="0.2">
      <c r="A11" s="4" t="s">
        <v>76</v>
      </c>
      <c r="B11" s="67" t="s">
        <v>77</v>
      </c>
      <c r="C11" s="12"/>
      <c r="D11" s="1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0"/>
    </row>
    <row r="12" spans="1:17" x14ac:dyDescent="0.2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0"/>
    </row>
    <row r="13" spans="1:17" x14ac:dyDescent="0.2">
      <c r="A13" s="103" t="s">
        <v>78</v>
      </c>
      <c r="B13" s="22"/>
      <c r="C13" s="23"/>
      <c r="D13" s="179" t="s">
        <v>79</v>
      </c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6"/>
      <c r="Q13" s="10"/>
    </row>
    <row r="14" spans="1:17" x14ac:dyDescent="0.2">
      <c r="A14" s="104" t="s">
        <v>80</v>
      </c>
      <c r="B14" s="105"/>
      <c r="C14" s="106"/>
      <c r="D14" s="107" t="s">
        <v>81</v>
      </c>
      <c r="E14" s="108"/>
      <c r="F14" s="107" t="s">
        <v>82</v>
      </c>
      <c r="G14" s="108"/>
      <c r="H14" s="107" t="s">
        <v>83</v>
      </c>
      <c r="I14" s="108"/>
      <c r="J14" s="107" t="s">
        <v>84</v>
      </c>
      <c r="K14" s="108"/>
      <c r="L14" s="107" t="s">
        <v>85</v>
      </c>
      <c r="M14" s="108"/>
      <c r="N14" s="107" t="s">
        <v>86</v>
      </c>
      <c r="O14" s="3"/>
      <c r="P14" s="107" t="s">
        <v>87</v>
      </c>
      <c r="Q14" s="3"/>
    </row>
    <row r="15" spans="1:17" x14ac:dyDescent="0.2">
      <c r="A15" s="109" t="s">
        <v>88</v>
      </c>
      <c r="B15" s="6"/>
      <c r="C15" s="6"/>
      <c r="D15" s="110"/>
      <c r="E15" s="111"/>
      <c r="F15" s="110"/>
      <c r="G15" s="111"/>
      <c r="H15" s="110"/>
      <c r="I15" s="111"/>
      <c r="J15" s="110"/>
      <c r="K15" s="111"/>
      <c r="L15" s="110"/>
      <c r="M15" s="112"/>
      <c r="N15" s="110"/>
      <c r="O15" s="112"/>
      <c r="P15" s="110"/>
      <c r="Q15" s="13"/>
    </row>
    <row r="16" spans="1:17" x14ac:dyDescent="0.2">
      <c r="A16" s="109" t="s">
        <v>89</v>
      </c>
      <c r="B16" s="6"/>
      <c r="C16" s="6"/>
      <c r="D16" s="110">
        <v>26.84</v>
      </c>
      <c r="E16" s="113"/>
      <c r="F16" s="110">
        <v>36.700000000000003</v>
      </c>
      <c r="G16" s="113"/>
      <c r="H16" s="110">
        <v>43.81</v>
      </c>
      <c r="I16" s="113"/>
      <c r="J16" s="110">
        <v>57.14</v>
      </c>
      <c r="K16" s="113"/>
      <c r="L16" s="110">
        <v>72.569999999999993</v>
      </c>
      <c r="M16" s="113"/>
      <c r="N16" s="110">
        <v>95.59</v>
      </c>
      <c r="O16" s="113"/>
      <c r="P16" s="110">
        <v>124.68</v>
      </c>
      <c r="Q16" s="113"/>
    </row>
    <row r="17" spans="1:19" x14ac:dyDescent="0.2">
      <c r="A17" s="109" t="s">
        <v>90</v>
      </c>
      <c r="B17" s="6"/>
      <c r="C17" s="6"/>
      <c r="D17" s="114">
        <v>13.7</v>
      </c>
      <c r="E17" s="113"/>
      <c r="F17" s="110">
        <v>18.75</v>
      </c>
      <c r="G17" s="113"/>
      <c r="H17" s="110">
        <v>24.8</v>
      </c>
      <c r="I17" s="113"/>
      <c r="J17" s="110">
        <v>34.39</v>
      </c>
      <c r="K17" s="113"/>
      <c r="L17" s="110">
        <v>47.23</v>
      </c>
      <c r="M17" s="113"/>
      <c r="N17" s="110">
        <v>63.91</v>
      </c>
      <c r="O17" s="113"/>
      <c r="P17" s="110">
        <v>86.66</v>
      </c>
      <c r="Q17" s="113"/>
    </row>
    <row r="18" spans="1:19" x14ac:dyDescent="0.2">
      <c r="A18" s="115" t="s">
        <v>91</v>
      </c>
      <c r="B18" s="116"/>
      <c r="C18" s="15"/>
      <c r="D18" s="117">
        <f>D17+20</f>
        <v>33.700000000000003</v>
      </c>
      <c r="E18" s="113"/>
      <c r="F18" s="117">
        <f>F17+20</f>
        <v>38.75</v>
      </c>
      <c r="G18" s="113"/>
      <c r="H18" s="117">
        <f>H17+20</f>
        <v>44.8</v>
      </c>
      <c r="I18" s="113"/>
      <c r="J18" s="117">
        <f>J17+20</f>
        <v>54.39</v>
      </c>
      <c r="K18" s="113"/>
      <c r="L18" s="117">
        <f>L17+20</f>
        <v>67.22999999999999</v>
      </c>
      <c r="M18" s="113"/>
      <c r="N18" s="117">
        <f>N17+20</f>
        <v>83.91</v>
      </c>
      <c r="O18" s="113"/>
      <c r="P18" s="117">
        <f>P17+20</f>
        <v>106.66</v>
      </c>
      <c r="Q18" s="113"/>
    </row>
    <row r="19" spans="1:19" x14ac:dyDescent="0.2">
      <c r="A19" s="103" t="s">
        <v>92</v>
      </c>
      <c r="B19" s="6"/>
      <c r="C19" s="6"/>
      <c r="D19" s="118"/>
      <c r="E19" s="119"/>
      <c r="F19" s="118"/>
      <c r="G19" s="119"/>
      <c r="H19" s="120"/>
      <c r="I19" s="121"/>
      <c r="J19" s="120"/>
      <c r="K19" s="121"/>
      <c r="L19" s="118"/>
      <c r="M19" s="119"/>
      <c r="N19" s="118"/>
      <c r="O19" s="155"/>
      <c r="P19" s="118"/>
      <c r="Q19" s="119"/>
    </row>
    <row r="20" spans="1:19" x14ac:dyDescent="0.2">
      <c r="A20" s="109" t="s">
        <v>93</v>
      </c>
      <c r="B20" s="6"/>
      <c r="C20" s="6"/>
      <c r="D20" s="110">
        <v>22.71</v>
      </c>
      <c r="E20" s="111"/>
      <c r="F20" s="110">
        <f>$D$20</f>
        <v>22.71</v>
      </c>
      <c r="G20" s="111"/>
      <c r="H20" s="110">
        <f>$D$20</f>
        <v>22.71</v>
      </c>
      <c r="I20" s="111"/>
      <c r="J20" s="110">
        <f>$D$20</f>
        <v>22.71</v>
      </c>
      <c r="K20" s="111"/>
      <c r="L20" s="110">
        <f>$D$20</f>
        <v>22.71</v>
      </c>
      <c r="M20" s="111"/>
      <c r="N20" s="110">
        <v>42.77</v>
      </c>
      <c r="O20" s="111"/>
      <c r="P20" s="110">
        <v>42.77</v>
      </c>
      <c r="Q20" s="111"/>
    </row>
    <row r="21" spans="1:19" x14ac:dyDescent="0.2">
      <c r="A21" s="109" t="s">
        <v>94</v>
      </c>
      <c r="B21" s="6"/>
      <c r="C21" s="6"/>
      <c r="D21" s="114">
        <f>D17+5</f>
        <v>18.7</v>
      </c>
      <c r="E21" s="113"/>
      <c r="F21" s="110">
        <f>F17+5</f>
        <v>23.75</v>
      </c>
      <c r="G21" s="113"/>
      <c r="H21" s="110">
        <f>H17+5</f>
        <v>29.8</v>
      </c>
      <c r="I21" s="113"/>
      <c r="J21" s="110">
        <f>J17+5</f>
        <v>39.39</v>
      </c>
      <c r="K21" s="113"/>
      <c r="L21" s="110">
        <f>L17+5</f>
        <v>52.23</v>
      </c>
      <c r="M21" s="113"/>
      <c r="N21" s="110">
        <f>N17+5</f>
        <v>68.91</v>
      </c>
      <c r="O21" s="113"/>
      <c r="P21" s="110">
        <f>P17+5</f>
        <v>91.66</v>
      </c>
      <c r="Q21" s="113"/>
    </row>
    <row r="22" spans="1:19" x14ac:dyDescent="0.2">
      <c r="A22" s="109" t="s">
        <v>95</v>
      </c>
      <c r="B22" s="6"/>
      <c r="C22" s="6"/>
      <c r="D22" s="110">
        <v>0.48</v>
      </c>
      <c r="E22" s="111"/>
      <c r="F22" s="110">
        <v>0.53</v>
      </c>
      <c r="G22" s="111"/>
      <c r="H22" s="110">
        <v>0.63</v>
      </c>
      <c r="I22" s="111"/>
      <c r="J22" s="110">
        <v>0.69</v>
      </c>
      <c r="K22" s="111"/>
      <c r="L22" s="110">
        <v>0.9</v>
      </c>
      <c r="M22" s="111"/>
      <c r="N22" s="110">
        <v>1.32</v>
      </c>
      <c r="O22" s="111"/>
      <c r="P22" s="110">
        <v>1.32</v>
      </c>
      <c r="Q22" s="111"/>
    </row>
    <row r="23" spans="1:19" x14ac:dyDescent="0.2">
      <c r="A23" s="109" t="s">
        <v>96</v>
      </c>
      <c r="B23" s="6"/>
      <c r="C23" s="6"/>
      <c r="D23" s="110"/>
      <c r="E23" s="111"/>
      <c r="F23" s="110"/>
      <c r="G23" s="111"/>
      <c r="H23" s="110"/>
      <c r="I23" s="111"/>
      <c r="J23" s="110"/>
      <c r="K23" s="111"/>
      <c r="L23" s="110"/>
      <c r="M23" s="112"/>
      <c r="N23" s="110"/>
      <c r="O23" s="112"/>
      <c r="P23" s="110"/>
      <c r="Q23" s="13"/>
    </row>
    <row r="24" spans="1:19" x14ac:dyDescent="0.2">
      <c r="A24" s="103"/>
      <c r="B24" s="6"/>
      <c r="C24" s="6"/>
      <c r="D24" s="122"/>
      <c r="E24" s="19"/>
      <c r="F24" s="122"/>
      <c r="G24" s="19"/>
      <c r="H24" s="122"/>
      <c r="I24" s="19"/>
      <c r="J24" s="122"/>
      <c r="K24" s="19"/>
      <c r="L24" s="122"/>
      <c r="M24" s="19"/>
      <c r="N24" s="122"/>
      <c r="O24" s="19"/>
      <c r="P24" s="122"/>
      <c r="Q24" s="59"/>
      <c r="S24" s="123"/>
    </row>
    <row r="25" spans="1:19" x14ac:dyDescent="0.2">
      <c r="A25" s="4"/>
      <c r="B25" s="6"/>
      <c r="C25" s="6"/>
      <c r="D25" s="124"/>
      <c r="E25" s="19"/>
      <c r="F25" s="124"/>
      <c r="G25" s="19"/>
      <c r="H25" s="124"/>
      <c r="I25" s="19"/>
      <c r="J25" s="124"/>
      <c r="K25" s="19"/>
      <c r="L25" s="124"/>
      <c r="M25" s="19"/>
      <c r="N25" s="124"/>
      <c r="O25" s="19"/>
      <c r="P25" s="124"/>
      <c r="Q25" s="10"/>
    </row>
    <row r="26" spans="1:19" x14ac:dyDescent="0.2">
      <c r="A26" s="17" t="s">
        <v>97</v>
      </c>
      <c r="B26" s="63" t="s">
        <v>98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25"/>
      <c r="O26" s="6"/>
      <c r="P26" s="6"/>
      <c r="Q26" s="10"/>
    </row>
    <row r="27" spans="1:19" x14ac:dyDescent="0.2">
      <c r="A27" s="17"/>
      <c r="B27" s="63" t="s">
        <v>99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0"/>
    </row>
    <row r="28" spans="1:19" x14ac:dyDescent="0.2">
      <c r="A28" s="17"/>
      <c r="B28" s="63" t="s">
        <v>100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0"/>
    </row>
    <row r="29" spans="1:19" x14ac:dyDescent="0.2">
      <c r="A29" s="17"/>
      <c r="B29" s="63" t="s">
        <v>101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0"/>
    </row>
    <row r="30" spans="1:19" x14ac:dyDescent="0.2">
      <c r="A30" s="17"/>
      <c r="B30" s="63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0"/>
    </row>
    <row r="31" spans="1:19" x14ac:dyDescent="0.2">
      <c r="A31" s="57" t="s">
        <v>102</v>
      </c>
      <c r="B31" s="126" t="s">
        <v>103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6"/>
      <c r="Q31" s="10"/>
    </row>
    <row r="32" spans="1:19" x14ac:dyDescent="0.2">
      <c r="A32" s="17"/>
      <c r="B32" s="63" t="s">
        <v>104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0"/>
    </row>
    <row r="33" spans="1:17" x14ac:dyDescent="0.2">
      <c r="A33" s="17"/>
      <c r="B33" s="6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0"/>
    </row>
    <row r="34" spans="1:17" x14ac:dyDescent="0.2">
      <c r="A34" s="17"/>
      <c r="B34" s="63" t="s">
        <v>105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0"/>
    </row>
    <row r="35" spans="1:17" x14ac:dyDescent="0.2">
      <c r="A35" s="17"/>
      <c r="B35" s="63" t="s">
        <v>106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0"/>
    </row>
    <row r="36" spans="1:17" x14ac:dyDescent="0.2">
      <c r="A36" s="17"/>
      <c r="B36" s="63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0"/>
    </row>
    <row r="37" spans="1:17" x14ac:dyDescent="0.2">
      <c r="A37" s="57" t="s">
        <v>107</v>
      </c>
      <c r="B37" s="89" t="s">
        <v>108</v>
      </c>
      <c r="C37" s="6"/>
      <c r="D37" s="6"/>
      <c r="E37" s="6"/>
      <c r="F37" s="6"/>
      <c r="G37" s="6"/>
      <c r="H37" s="6"/>
      <c r="I37" s="6"/>
      <c r="J37" s="6"/>
      <c r="Q37" s="10"/>
    </row>
    <row r="38" spans="1:17" x14ac:dyDescent="0.2">
      <c r="A38" s="17"/>
      <c r="B38" s="12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0"/>
    </row>
    <row r="39" spans="1:17" x14ac:dyDescent="0.2">
      <c r="A39" s="17"/>
      <c r="B39" s="90" t="s">
        <v>129</v>
      </c>
      <c r="C39" s="88"/>
      <c r="D39" s="86"/>
      <c r="E39" s="88"/>
      <c r="F39" s="128"/>
      <c r="G39" s="128"/>
      <c r="H39" s="128"/>
      <c r="I39" s="88"/>
      <c r="J39" s="88"/>
      <c r="K39" s="88"/>
      <c r="L39" s="15"/>
      <c r="M39" s="19"/>
      <c r="N39" s="19"/>
      <c r="O39" s="6"/>
      <c r="P39" s="6"/>
      <c r="Q39" s="10"/>
    </row>
    <row r="40" spans="1:17" x14ac:dyDescent="0.2">
      <c r="A40" s="17"/>
      <c r="B40" s="90" t="s">
        <v>109</v>
      </c>
      <c r="C40" s="87"/>
      <c r="D40" s="87"/>
      <c r="E40" s="90"/>
      <c r="F40" s="87"/>
      <c r="G40" s="87"/>
      <c r="H40" s="19"/>
      <c r="I40" s="19"/>
      <c r="J40" s="19"/>
      <c r="K40" s="19"/>
      <c r="L40" s="6"/>
      <c r="M40" s="6"/>
      <c r="N40" s="6"/>
      <c r="O40" s="6"/>
      <c r="P40" s="6"/>
      <c r="Q40" s="10"/>
    </row>
    <row r="41" spans="1:17" x14ac:dyDescent="0.2">
      <c r="A41" s="17"/>
      <c r="B41" s="90"/>
      <c r="C41" s="87"/>
      <c r="D41" s="87"/>
      <c r="E41" s="90"/>
      <c r="F41" s="87"/>
      <c r="G41" s="87"/>
      <c r="H41" s="19"/>
      <c r="I41" s="19"/>
      <c r="J41" s="19"/>
      <c r="K41" s="19"/>
      <c r="L41" s="6"/>
      <c r="M41" s="6"/>
      <c r="N41" s="6"/>
      <c r="O41" s="6"/>
      <c r="P41" s="6"/>
      <c r="Q41" s="10"/>
    </row>
    <row r="42" spans="1:17" s="60" customFormat="1" x14ac:dyDescent="0.2">
      <c r="A42" s="129" t="s">
        <v>110</v>
      </c>
      <c r="B42" s="90" t="s">
        <v>111</v>
      </c>
      <c r="C42" s="19"/>
      <c r="D42" s="19"/>
      <c r="E42" s="19"/>
      <c r="F42" s="19"/>
      <c r="G42" s="19"/>
      <c r="H42" s="19"/>
      <c r="I42" s="88"/>
      <c r="J42" s="88"/>
      <c r="K42" s="88"/>
      <c r="L42" s="19"/>
      <c r="M42" s="19"/>
      <c r="N42" s="19"/>
      <c r="O42" s="19"/>
      <c r="P42" s="19"/>
      <c r="Q42" s="59"/>
    </row>
    <row r="43" spans="1:17" x14ac:dyDescent="0.2">
      <c r="A43" s="17"/>
      <c r="B43" s="92"/>
      <c r="C43" s="93"/>
      <c r="D43" s="93"/>
      <c r="E43" s="92"/>
      <c r="F43" s="93"/>
      <c r="G43" s="93"/>
      <c r="H43" s="6"/>
      <c r="I43" s="6"/>
      <c r="J43" s="6"/>
      <c r="K43" s="6"/>
      <c r="L43" s="6"/>
      <c r="M43" s="6"/>
      <c r="N43" s="6"/>
      <c r="O43" s="6"/>
      <c r="P43" s="6"/>
      <c r="Q43" s="10"/>
    </row>
    <row r="44" spans="1:17" x14ac:dyDescent="0.2">
      <c r="A44" s="130"/>
      <c r="B44" s="93"/>
      <c r="C44" s="93"/>
      <c r="D44" s="93"/>
      <c r="E44" s="93"/>
      <c r="F44" s="93"/>
      <c r="G44" s="93"/>
      <c r="H44" s="23"/>
      <c r="I44" s="6"/>
      <c r="J44" s="6"/>
      <c r="K44" s="6"/>
      <c r="L44" s="6"/>
      <c r="M44" s="6"/>
      <c r="N44" s="6"/>
      <c r="O44" s="6"/>
      <c r="P44" s="6"/>
      <c r="Q44" s="10"/>
    </row>
    <row r="45" spans="1:17" x14ac:dyDescent="0.2">
      <c r="A45" s="57"/>
      <c r="B45" s="90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"/>
    </row>
    <row r="46" spans="1:17" x14ac:dyDescent="0.2">
      <c r="A46" s="4"/>
      <c r="B46" s="63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0"/>
    </row>
    <row r="47" spans="1:17" x14ac:dyDescent="0.2">
      <c r="A47" s="4"/>
      <c r="B47" s="63"/>
      <c r="C47" s="6"/>
      <c r="D47" s="6"/>
      <c r="E47" s="6"/>
      <c r="F47" s="62"/>
      <c r="G47" s="6"/>
      <c r="H47" s="62"/>
      <c r="I47" s="62" t="s">
        <v>134</v>
      </c>
      <c r="J47" s="6"/>
      <c r="K47" s="6"/>
      <c r="L47" s="6"/>
      <c r="M47" s="6"/>
      <c r="N47" s="6"/>
      <c r="O47" s="10"/>
      <c r="Q47" s="10"/>
    </row>
    <row r="48" spans="1:17" x14ac:dyDescent="0.2">
      <c r="A48" s="17"/>
      <c r="B48" s="63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0"/>
    </row>
    <row r="49" spans="1:17" x14ac:dyDescent="0.2">
      <c r="A49" s="17"/>
      <c r="B49" s="6"/>
      <c r="C49" s="6"/>
      <c r="D49" s="6"/>
      <c r="E49" s="6"/>
      <c r="F49" s="6"/>
      <c r="G49" s="6"/>
      <c r="H49" s="6"/>
      <c r="I49" s="15"/>
      <c r="J49" s="15"/>
      <c r="K49" s="15"/>
      <c r="L49" s="6"/>
      <c r="M49" s="6"/>
      <c r="N49" s="6"/>
      <c r="O49" s="6"/>
      <c r="P49" s="6"/>
      <c r="Q49" s="10"/>
    </row>
    <row r="50" spans="1:17" x14ac:dyDescent="0.2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10"/>
    </row>
    <row r="51" spans="1:17" x14ac:dyDescent="0.2">
      <c r="A51" s="1" t="s">
        <v>46</v>
      </c>
      <c r="B51" s="131" t="s">
        <v>47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</row>
    <row r="52" spans="1:17" x14ac:dyDescent="0.2">
      <c r="A52" s="4"/>
      <c r="B52" s="63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0"/>
    </row>
    <row r="53" spans="1:17" x14ac:dyDescent="0.2">
      <c r="A53" s="11" t="s">
        <v>48</v>
      </c>
      <c r="B53" s="64">
        <f>'Item 105, pg 24-A'!B44</f>
        <v>42009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75" t="s">
        <v>49</v>
      </c>
      <c r="O53" s="175"/>
      <c r="P53" s="132">
        <f>'Item 105, pg 24-A'!K44</f>
        <v>42064</v>
      </c>
      <c r="Q53" s="13"/>
    </row>
    <row r="54" spans="1:17" x14ac:dyDescent="0.2">
      <c r="A54" s="177" t="s">
        <v>50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6"/>
      <c r="Q54" s="10"/>
    </row>
    <row r="55" spans="1:17" x14ac:dyDescent="0.2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0"/>
    </row>
    <row r="56" spans="1:17" x14ac:dyDescent="0.2">
      <c r="A56" s="4" t="s">
        <v>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0"/>
    </row>
    <row r="57" spans="1:17" x14ac:dyDescent="0.2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3"/>
    </row>
  </sheetData>
  <mergeCells count="6">
    <mergeCell ref="A54:O54"/>
    <mergeCell ref="A7:O7"/>
    <mergeCell ref="A8:O8"/>
    <mergeCell ref="A9:O9"/>
    <mergeCell ref="D13:O13"/>
    <mergeCell ref="N53:O53"/>
  </mergeCells>
  <printOptions horizontalCentered="1" verticalCentered="1"/>
  <pageMargins left="0.5" right="0.5" top="0.5" bottom="0.5" header="0.5" footer="0.5"/>
  <pageSetup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56FA3499966034B8869BDB624BD06F3" ma:contentTypeVersion="111" ma:contentTypeDescription="" ma:contentTypeScope="" ma:versionID="61f64158b50dba46330d531e3f82a7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2015-01-05T08:00:00+00:00</OpenedDate>
    <Date1 xmlns="dc463f71-b30c-4ab2-9473-d307f9d35888">2015-01-05T08:00:00+00:00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DocketNumber xmlns="dc463f71-b30c-4ab2-9473-d307f9d35888">150021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508D82E-BC3B-4035-BC4A-B79F8A661863}"/>
</file>

<file path=customXml/itemProps2.xml><?xml version="1.0" encoding="utf-8"?>
<ds:datastoreItem xmlns:ds="http://schemas.openxmlformats.org/officeDocument/2006/customXml" ds:itemID="{2B13CC56-3A0C-4285-95B8-1EDB2B5F67ED}"/>
</file>

<file path=customXml/itemProps3.xml><?xml version="1.0" encoding="utf-8"?>
<ds:datastoreItem xmlns:ds="http://schemas.openxmlformats.org/officeDocument/2006/customXml" ds:itemID="{D9934CC8-92D6-46C4-BBE6-8E1335CF5978}"/>
</file>

<file path=customXml/itemProps4.xml><?xml version="1.0" encoding="utf-8"?>
<ds:datastoreItem xmlns:ds="http://schemas.openxmlformats.org/officeDocument/2006/customXml" ds:itemID="{ED693F7E-BCF7-4073-99A2-D19D417913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Check Sheet</vt:lpstr>
      <vt:lpstr>Item 100, pg 21</vt:lpstr>
      <vt:lpstr>Item 105, pg 24-A</vt:lpstr>
      <vt:lpstr>Item 105, pg 24-C</vt:lpstr>
    </vt:vector>
  </TitlesOfParts>
  <Company>Waste Connections,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Lorri Targus</cp:lastModifiedBy>
  <cp:lastPrinted>2015-01-05T19:10:36Z</cp:lastPrinted>
  <dcterms:created xsi:type="dcterms:W3CDTF">2014-01-09T18:56:31Z</dcterms:created>
  <dcterms:modified xsi:type="dcterms:W3CDTF">2015-01-05T19:10:40Z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0x0101006E56B4D1795A2E4DB2F0B01679ED314A00456FA3499966034B8869BDB624BD06F3</vt:lpwstr>
  </property>
  <property fmtid="{D5CDD505-2E9C-101B-9397-08002B2CF9AE}" pid="3" name="_docset_NoMedatataSyncRequired">
    <vt:lpwstr>False</vt:lpwstr>
  </property>
</Properties>
</file>