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5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<sst xmlns="http://schemas.openxmlformats.org/spreadsheetml/2006/main" count="37" uniqueCount="33">
  <si>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Materials</t>
  </si>
  <si>
    <t>LS</t>
  </si>
  <si>
    <t>Labor</t>
  </si>
  <si>
    <t>Supervisor</t>
  </si>
  <si>
    <t>Laborers</t>
  </si>
  <si>
    <t>Job</t>
  </si>
  <si>
    <t>Hours</t>
  </si>
  <si>
    <t>Hourly Rate</t>
  </si>
  <si>
    <t>Extension</t>
  </si>
  <si>
    <t>Labor Total</t>
  </si>
  <si>
    <t>Miscellaneous Expenses</t>
  </si>
  <si>
    <t>Pickup Trucks</t>
  </si>
  <si>
    <t>Engineering &amp; Mobilization</t>
  </si>
  <si>
    <t>Summary of Costs</t>
  </si>
  <si>
    <t>Subtotal</t>
  </si>
  <si>
    <t>Overhead @ 10%</t>
  </si>
  <si>
    <t>Profit @ 10%</t>
  </si>
  <si>
    <t>Total Cost</t>
  </si>
  <si>
    <t>Subtotal:</t>
  </si>
  <si>
    <t>Bid Price:</t>
  </si>
  <si>
    <t>Bac T Test</t>
  </si>
  <si>
    <t>Test Pump Rental</t>
  </si>
  <si>
    <t>Fuel, Grease, Oil</t>
  </si>
  <si>
    <t>Backhoe Rental</t>
  </si>
  <si>
    <t>DAYS</t>
  </si>
  <si>
    <t>Misc. Expenses</t>
  </si>
  <si>
    <t>Trailer Rental</t>
  </si>
  <si>
    <t>Equipment Operators</t>
  </si>
  <si>
    <t>Push under Asphalt Driveway</t>
  </si>
  <si>
    <t>Total Contract Cost</t>
  </si>
  <si>
    <t>Excise Tax @ 8.5% x $4000.00</t>
  </si>
  <si>
    <t>Pattison Water Co.</t>
  </si>
  <si>
    <t>Less $1,000.00 Pay in from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</si>
</sst>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#,##0.0_);[Red]\(#,##0.0\)"/>
    <numFmt numFmtId="166" formatCode="#,##0.000_);[Red]\(#,##0.000\)"/>
    <numFmt numFmtId="167" formatCode="&quot;$&quot;#,##0.0000_);[Red]\(&quot;$&quot;#,##0.0000\)"/>
    <numFmt numFmtId="168" formatCode="&quot;$&quot;#,##0.00000_);[Red]\(&quot;$&quot;#,##0.00000\)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8" fontId="0" fillId="0" borderId="0" xfId="17" applyNumberFormat="1" applyAlignment="1">
      <alignment/>
    </xf>
    <xf numFmtId="44" fontId="0" fillId="0" borderId="0" xfId="17" applyFont="1" applyAlignment="1">
      <alignment/>
    </xf>
    <xf numFmtId="44" fontId="2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25.140625" style="0" customWidth="1"/>
    <col min="3" max="3" width="11.421875" style="0" customWidth="1"/>
    <col min="5" max="5" width="10.28125" style="0" bestFit="1" customWidth="1"/>
    <col min="7" max="7" width="11.7109375" style="0" customWidth="1"/>
  </cols>
  <sheetData>
    <row r="1" spans="1:10" ht="20.25">
      <c r="A1" s="10" t="s">
        <v>2</v>
      </c>
      <c r="B1" s="1"/>
      <c r="D1" s="3"/>
      <c r="G1" s="4"/>
      <c r="J1" s="14"/>
    </row>
    <row r="2" ht="12.75">
      <c r="D2" s="3"/>
    </row>
    <row r="3" spans="1:7" ht="12.75">
      <c r="A3" s="2" t="s">
        <v>5</v>
      </c>
      <c r="C3" s="6" t="s">
        <v>6</v>
      </c>
      <c r="D3" s="7" t="s">
        <v>7</v>
      </c>
      <c r="E3" s="7"/>
      <c r="G3" s="6" t="s">
        <v>8</v>
      </c>
    </row>
    <row r="4" ht="12.75">
      <c r="D4" s="3"/>
    </row>
    <row r="5" spans="1:7" ht="12.75">
      <c r="A5" t="s">
        <v>27</v>
      </c>
      <c r="C5" s="3">
        <v>8</v>
      </c>
      <c r="D5" s="5">
        <v>40</v>
      </c>
      <c r="G5" s="4">
        <f>C5*D5</f>
        <v>320</v>
      </c>
    </row>
    <row r="6" spans="1:7" ht="12.75">
      <c r="A6" t="s">
        <v>3</v>
      </c>
      <c r="C6" s="3">
        <v>8</v>
      </c>
      <c r="D6" s="5">
        <v>50</v>
      </c>
      <c r="G6" s="4">
        <f>C6*D6</f>
        <v>400</v>
      </c>
    </row>
    <row r="7" spans="1:7" ht="12.75">
      <c r="A7" t="s">
        <v>4</v>
      </c>
      <c r="C7" s="3">
        <v>16</v>
      </c>
      <c r="D7" s="5">
        <v>30</v>
      </c>
      <c r="G7" s="4">
        <f>C7*D7</f>
        <v>480</v>
      </c>
    </row>
    <row r="8" spans="4:7" ht="12.75">
      <c r="D8" s="3"/>
      <c r="G8" s="4"/>
    </row>
    <row r="9" spans="4:7" ht="12.75">
      <c r="D9" s="3"/>
      <c r="E9" t="s">
        <v>9</v>
      </c>
      <c r="G9" s="9">
        <f>SUM(G5:G8)</f>
        <v>1200</v>
      </c>
    </row>
    <row r="10" spans="4:7" ht="12.75">
      <c r="D10" s="3"/>
      <c r="G10" s="9"/>
    </row>
    <row r="11" spans="1:7" ht="18">
      <c r="A11" s="10" t="s">
        <v>10</v>
      </c>
      <c r="D11" s="3"/>
      <c r="G11" s="9"/>
    </row>
    <row r="12" spans="4:7" ht="12.75">
      <c r="D12" s="3" t="s">
        <v>24</v>
      </c>
      <c r="G12" s="9"/>
    </row>
    <row r="13" spans="1:7" ht="12.75">
      <c r="A13" t="s">
        <v>11</v>
      </c>
      <c r="D13" s="3">
        <v>2</v>
      </c>
      <c r="E13" s="4">
        <v>100</v>
      </c>
      <c r="G13" s="11">
        <f>D13*E13</f>
        <v>200</v>
      </c>
    </row>
    <row r="14" spans="1:7" ht="12.75">
      <c r="A14" t="s">
        <v>23</v>
      </c>
      <c r="D14" s="3">
        <v>1</v>
      </c>
      <c r="E14" s="4">
        <v>300</v>
      </c>
      <c r="G14" s="11">
        <f>D14*E14</f>
        <v>300</v>
      </c>
    </row>
    <row r="15" spans="1:7" ht="12.75">
      <c r="A15" t="s">
        <v>26</v>
      </c>
      <c r="D15" s="3">
        <v>1</v>
      </c>
      <c r="E15" s="4">
        <v>100</v>
      </c>
      <c r="G15" s="11">
        <f>D15*E15</f>
        <v>100</v>
      </c>
    </row>
    <row r="16" spans="1:7" ht="12.75">
      <c r="A16" t="s">
        <v>12</v>
      </c>
      <c r="D16" s="3" t="s">
        <v>1</v>
      </c>
      <c r="E16" s="11">
        <v>300</v>
      </c>
      <c r="G16" s="11">
        <v>300</v>
      </c>
    </row>
    <row r="17" spans="1:7" ht="12.75">
      <c r="A17" t="s">
        <v>20</v>
      </c>
      <c r="D17" s="3">
        <v>2</v>
      </c>
      <c r="E17" s="4">
        <v>20</v>
      </c>
      <c r="G17" s="11">
        <f>D17*E17</f>
        <v>40</v>
      </c>
    </row>
    <row r="18" spans="1:7" ht="12.75">
      <c r="A18" t="s">
        <v>21</v>
      </c>
      <c r="D18" s="3">
        <v>1</v>
      </c>
      <c r="E18" s="4">
        <v>60</v>
      </c>
      <c r="G18" s="11">
        <f>D18*E18</f>
        <v>60</v>
      </c>
    </row>
    <row r="19" spans="1:7" ht="12.75">
      <c r="A19" t="s">
        <v>22</v>
      </c>
      <c r="D19" s="3" t="s">
        <v>1</v>
      </c>
      <c r="E19" s="4">
        <v>100</v>
      </c>
      <c r="G19" s="15">
        <f>E19</f>
        <v>100</v>
      </c>
    </row>
    <row r="20" spans="1:7" ht="12.75">
      <c r="A20" t="s">
        <v>28</v>
      </c>
      <c r="D20" s="3" t="s">
        <v>1</v>
      </c>
      <c r="E20" s="4">
        <v>800</v>
      </c>
      <c r="G20" s="15">
        <f>E20</f>
        <v>800</v>
      </c>
    </row>
    <row r="21" spans="4:7" ht="12.75">
      <c r="D21" s="3"/>
      <c r="E21" s="4"/>
      <c r="G21" s="16"/>
    </row>
    <row r="22" spans="4:7" ht="12.75">
      <c r="D22" s="3"/>
      <c r="E22" s="4"/>
      <c r="G22" s="17">
        <f>SUM(G13:G21)</f>
        <v>1900</v>
      </c>
    </row>
    <row r="23" spans="4:7" ht="12.75">
      <c r="D23" s="3"/>
      <c r="E23" s="4"/>
      <c r="G23" s="15"/>
    </row>
    <row r="24" spans="4:7" ht="12.75">
      <c r="D24" s="3"/>
      <c r="E24" s="4"/>
      <c r="G24" s="11"/>
    </row>
    <row r="25" ht="12.75">
      <c r="G25" s="12"/>
    </row>
    <row r="26" spans="1:7" ht="15">
      <c r="A26" s="8" t="s">
        <v>13</v>
      </c>
      <c r="G26" s="4"/>
    </row>
    <row r="28" spans="1:3" ht="12.75">
      <c r="A28" t="s">
        <v>0</v>
      </c>
      <c r="C28" s="4">
        <v>1042.48</v>
      </c>
    </row>
    <row r="29" spans="1:3" ht="12.75">
      <c r="A29" t="s">
        <v>2</v>
      </c>
      <c r="C29" s="4">
        <v>1200</v>
      </c>
    </row>
    <row r="30" spans="1:3" ht="12.75">
      <c r="A30" t="s">
        <v>25</v>
      </c>
      <c r="C30" s="13">
        <f>G22</f>
        <v>1900</v>
      </c>
    </row>
    <row r="31" ht="12.75">
      <c r="C31" s="4"/>
    </row>
    <row r="32" spans="1:3" ht="12.75">
      <c r="A32" t="s">
        <v>14</v>
      </c>
      <c r="C32" s="9">
        <f>C28+C29+C30</f>
        <v>4142.48</v>
      </c>
    </row>
    <row r="33" ht="12.75">
      <c r="C33" s="4"/>
    </row>
    <row r="34" spans="1:3" ht="12.75">
      <c r="A34" t="s">
        <v>15</v>
      </c>
      <c r="C34" s="4">
        <f>C32*0.1</f>
        <v>414.248</v>
      </c>
    </row>
    <row r="36" spans="1:3" ht="12.75">
      <c r="A36" t="s">
        <v>18</v>
      </c>
      <c r="C36" s="4">
        <f>SUM(C32:C34)</f>
        <v>4556.727999999999</v>
      </c>
    </row>
    <row r="37" spans="1:3" ht="12.75">
      <c r="A37" s="2"/>
      <c r="C37" s="4"/>
    </row>
    <row r="38" spans="1:3" ht="12.75">
      <c r="A38" t="s">
        <v>16</v>
      </c>
      <c r="C38" s="4">
        <f>C36*0.1</f>
        <v>455.67279999999994</v>
      </c>
    </row>
    <row r="40" spans="1:3" ht="12.75">
      <c r="A40" t="s">
        <v>18</v>
      </c>
      <c r="C40" s="9">
        <f>SUM(C36:C38)</f>
        <v>5012.400799999999</v>
      </c>
    </row>
    <row r="42" spans="1:3" ht="12.75">
      <c r="A42" s="2" t="s">
        <v>19</v>
      </c>
      <c r="C42" s="9">
        <v>5000</v>
      </c>
    </row>
    <row r="43" spans="1:3" ht="12.75">
      <c r="A43" t="s">
        <v>30</v>
      </c>
      <c r="C43" s="4">
        <f>4000*0.085</f>
        <v>340</v>
      </c>
    </row>
    <row r="45" spans="1:3" ht="12.75">
      <c r="A45" s="2" t="s">
        <v>17</v>
      </c>
      <c r="B45" s="2"/>
      <c r="C45" s="9">
        <f>SUM(C42:C44)</f>
        <v>5340</v>
      </c>
    </row>
    <row r="46" spans="1:3" ht="12.75">
      <c r="A46" t="s">
        <v>32</v>
      </c>
      <c r="C46" s="4">
        <v>-1000</v>
      </c>
    </row>
    <row r="47" spans="1:3" ht="12.75">
      <c r="A47" t="s">
        <v>31</v>
      </c>
      <c r="C47" s="4"/>
    </row>
    <row r="48" spans="1:3" ht="12.75">
      <c r="A48" t="s">
        <v>29</v>
      </c>
      <c r="C48" s="9">
        <v>4340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&amp;C&amp;"Arial,Bold"&amp;12Mestas Line Extension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Casebolt</dc:creator>
  <cp:keywords/>
  <dc:description/>
  <cp:lastModifiedBy>Pattison Water 1016-03</cp:lastModifiedBy>
  <cp:lastPrinted>2009-12-10T18:18:45Z</cp:lastPrinted>
  <dcterms:created xsi:type="dcterms:W3CDTF">2000-09-19T21:32:44Z</dcterms:created>
  <dcterms:modified xsi:type="dcterms:W3CDTF">2009-12-10T18:19:06Z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091905</vt:lpwstr>
  </property>
  <property fmtid="{D5CDD505-2E9C-101B-9397-08002B2CF9AE}" pid="6" name="IsConfidenti">
    <vt:lpwstr>0</vt:lpwstr>
  </property>
  <property fmtid="{D5CDD505-2E9C-101B-9397-08002B2CF9AE}" pid="7" name="Dat">
    <vt:lpwstr>2009-12-08T00:00:00Z</vt:lpwstr>
  </property>
  <property fmtid="{D5CDD505-2E9C-101B-9397-08002B2CF9AE}" pid="8" name="CaseTy">
    <vt:lpwstr>Contract</vt:lpwstr>
  </property>
  <property fmtid="{D5CDD505-2E9C-101B-9397-08002B2CF9AE}" pid="9" name="OpenedDa">
    <vt:lpwstr>2009-12-08T00:00:00Z</vt:lpwstr>
  </property>
  <property fmtid="{D5CDD505-2E9C-101B-9397-08002B2CF9AE}" pid="10" name="Pref">
    <vt:lpwstr>UW</vt:lpwstr>
  </property>
  <property fmtid="{D5CDD505-2E9C-101B-9397-08002B2CF9AE}" pid="11" name="CaseCompanyNam">
    <vt:lpwstr>Pattison Water Company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