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tabRatio="601" activeTab="0"/>
  </bookViews>
  <sheets>
    <sheet name="Check Sheet" sheetId="1" r:id="rId1"/>
    <sheet name="Item 51,52, pg 15" sheetId="2" r:id="rId2"/>
    <sheet name="Item 55,60, pg 16" sheetId="3" r:id="rId3"/>
    <sheet name="Item 80, pg 19" sheetId="4" r:id="rId4"/>
    <sheet name="Item 100, pg 21" sheetId="5" r:id="rId5"/>
    <sheet name="Item 100, pg 22" sheetId="6" r:id="rId6"/>
    <sheet name="Item 105, pg 25" sheetId="7" r:id="rId7"/>
    <sheet name="Item 105, pg 26" sheetId="8" r:id="rId8"/>
    <sheet name="Item 105, pg 27" sheetId="9" r:id="rId9"/>
    <sheet name="Item 105, pg 28" sheetId="10" r:id="rId10"/>
    <sheet name="Item 105, pg 30" sheetId="11" r:id="rId11"/>
    <sheet name="Item 120,130,150, pg 32" sheetId="12" r:id="rId12"/>
    <sheet name="Item 230, pg 38" sheetId="13" r:id="rId13"/>
    <sheet name="Item 240, pg 39" sheetId="14" r:id="rId14"/>
    <sheet name="Item 245, pg 40" sheetId="15" r:id="rId15"/>
    <sheet name="Item 255, pg 42" sheetId="16" r:id="rId16"/>
    <sheet name="Item 255, pg 43" sheetId="17" r:id="rId17"/>
    <sheet name="Item 255, pg 44" sheetId="18" r:id="rId18"/>
    <sheet name="Item 255, pg 45" sheetId="19" r:id="rId19"/>
    <sheet name="Item 255, pg 46" sheetId="20" r:id="rId20"/>
    <sheet name="Item 255, pg 47" sheetId="21" r:id="rId21"/>
    <sheet name="Item 255, pg 48" sheetId="22" r:id="rId22"/>
    <sheet name="Item 255, pg 49" sheetId="23" r:id="rId23"/>
  </sheets>
  <externalReferences>
    <externalReference r:id="rId26"/>
    <externalReference r:id="rId27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<sst xmlns="http://schemas.openxmlformats.org/spreadsheetml/2006/main" count="1615" uniqueCount="402">
  <si>
    <t>Charges in this item apply when other items in the tariff specifically refer to this item.</t>
  </si>
  <si>
    <t>Disposal site (name or location)</t>
  </si>
  <si>
    <t>Type of Material</t>
  </si>
  <si>
    <t>Fee for Disposal</t>
  </si>
  <si>
    <t>$                per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</si>
  <si>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</si>
  <si>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</si>
  <si>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</si>
  <si>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</si>
  <si>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</si>
  <si>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</si>
  <si>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</si>
  <si>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</si>
  <si>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</si>
  <si>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</si>
  <si>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</si>
  <si>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</si>
  <si>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</si>
  <si>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</si>
  <si>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</si>
  <si>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</si>
  <si>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</si>
  <si>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</si>
  <si>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</si>
  <si>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</si>
  <si>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</si>
  <si>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</si>
  <si>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</si>
  <si>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</si>
  <si>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</si>
  <si>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</si>
  <si>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</si>
  <si>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</si>
  <si>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___ gal. Toter</t>
  </si>
  <si>
    <t>Compacted Material (Customer-owned container)</t>
  </si>
  <si>
    <t>Item 255 -- Container Service -- Dumped in Company's Vehicle</t>
  </si>
  <si>
    <t>Memorial Day</t>
  </si>
  <si>
    <t>Labor Day</t>
  </si>
  <si>
    <t>Veterans Day</t>
  </si>
  <si>
    <t>Thanksgiving Day</t>
  </si>
  <si>
    <t>a holiday listed above falls on a Saturday, the preceding Friday shall be the legal holiday.</t>
  </si>
  <si>
    <t>When a holiday listed above falls on a Sunday, the following Monday will be observed.  When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</si>
  <si>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</si>
  <si>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</si>
  <si>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</si>
  <si>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</si>
  <si>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sheets as necessary.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</si>
  <si>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</si>
  <si>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</si>
  <si>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</si>
  <si>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</si>
  <si>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</si>
  <si>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</si>
  <si>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</si>
  <si>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</si>
  <si>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</si>
  <si>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</si>
  <si>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</si>
  <si>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</si>
  <si>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</si>
  <si>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</si>
  <si>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</si>
  <si>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</si>
  <si>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</si>
  <si>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</si>
  <si>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</si>
  <si>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</si>
  <si>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$        n/a</t>
  </si>
  <si>
    <t>LLC dba LRI</t>
  </si>
  <si>
    <t>Stumps</t>
  </si>
  <si>
    <t>Tires (car)</t>
  </si>
  <si>
    <t>Tires (truck)</t>
  </si>
  <si>
    <t>Concrete</t>
  </si>
  <si>
    <t>Timbers and piling</t>
  </si>
  <si>
    <t>Sludge</t>
  </si>
  <si>
    <t>Appliance</t>
  </si>
  <si>
    <t>Asbestos (Regular bag)</t>
  </si>
  <si>
    <t>Clean Barrel (30 gal)</t>
  </si>
  <si>
    <t>Clean Barrel (55 gal)</t>
  </si>
  <si>
    <t>per Unit</t>
  </si>
  <si>
    <t xml:space="preserve"> per Unit</t>
  </si>
  <si>
    <t xml:space="preserve"> per Yard</t>
  </si>
  <si>
    <t xml:space="preserve"> per Ton</t>
  </si>
  <si>
    <t>Demolition Debri</t>
  </si>
  <si>
    <t>Boiler Residue</t>
  </si>
  <si>
    <t>Sheetrock/Plasterboard</t>
  </si>
  <si>
    <t>Fluff</t>
  </si>
  <si>
    <t>$  n/a</t>
  </si>
  <si>
    <t xml:space="preserve"> 1.25 Yard</t>
  </si>
  <si>
    <t>A flat monthly charge, per container, for permanent regularly scheduled customers may be made if computed as</t>
  </si>
  <si>
    <t>described in Item 75.</t>
  </si>
  <si>
    <t>Compaction Ratio 2.25:1</t>
  </si>
  <si>
    <t>Compaction Ratio 4:1</t>
  </si>
  <si>
    <t>Compacted Material with recycling (Customer-owned container)</t>
  </si>
  <si>
    <t>Supplement No.</t>
  </si>
  <si>
    <t>Revision No.</t>
  </si>
  <si>
    <t>Note 1:  Description/rules related to recycling program are shown on page 23.</t>
  </si>
  <si>
    <t>Note 2:  Description/rules related to yardwaste program are shown on page 24.</t>
  </si>
  <si>
    <t>price adjustment will be adjusted annually using the defered accounting method.</t>
  </si>
  <si>
    <t xml:space="preserve">Revised  Page No. </t>
  </si>
  <si>
    <t xml:space="preserve">   Revised Page No.</t>
  </si>
  <si>
    <t>o.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</si>
  <si>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</si>
  <si>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cart or toter more than ___5___ feet in order to reach the truck.  The charge for this roll-out</t>
  </si>
  <si>
    <t>Pierce County as described in Appendix A</t>
  </si>
  <si>
    <t>Appendix A</t>
  </si>
  <si>
    <t>(A)</t>
  </si>
  <si>
    <t>Service Area: Pierce County as described in Appendix A</t>
  </si>
  <si>
    <t xml:space="preserve"> (A)</t>
  </si>
  <si>
    <t>program are shown on page 23.</t>
  </si>
  <si>
    <t>yardwaste program are shown on page 24.</t>
  </si>
  <si>
    <t>For customers on automated service routes:  The company will assess  roll-out charges where, due to</t>
  </si>
  <si>
    <t xml:space="preserve">The charge for an occasional extra can, unit, toter, mini-can, or micro-mini-can on a regular </t>
  </si>
  <si>
    <t>pickup is:</t>
  </si>
  <si>
    <t>than normal scheduled pickup day, rates for special pickups, Item 160,  will apply.</t>
  </si>
  <si>
    <t>An additional charge of $.75 per unit will be assessed to all Multi Family complexes who elect not to recycle.</t>
  </si>
  <si>
    <t xml:space="preserve">Regular Route:  </t>
  </si>
  <si>
    <t xml:space="preserve">Rates in this Item apply to commercial businesses. </t>
  </si>
  <si>
    <t>An initial delivery charge of $38.00 will be assessed of customers request delivery of a compactor.</t>
  </si>
  <si>
    <t>__ Yard</t>
  </si>
  <si>
    <t>No additional charge will be assessed to customers for overtime or holiday work performed solely for the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</si>
  <si>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</si>
  <si>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</si>
  <si>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</si>
  <si>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</si>
  <si>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circumstances outside the control of the driver, the driver is required to move an automated cart or</t>
  </si>
  <si>
    <t>toter more than 5 feet in order to reach the truck.  The charge for this roll-out service is: $ n/a per</t>
  </si>
  <si>
    <t>cart or toter, per pickup</t>
  </si>
  <si>
    <t xml:space="preserve">Yard Waste </t>
  </si>
  <si>
    <t>Flat Monthly Charge</t>
  </si>
  <si>
    <t>Flat monthly charges apply as defined in Item 75.</t>
  </si>
  <si>
    <t>Flat monthly charge may be assessed as defined in Item 75 and Item 80 for each weekly pickup.</t>
  </si>
  <si>
    <t>Flat monthly charges will be assessed as defined in Item 75.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</si>
  <si>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</si>
  <si>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</si>
  <si>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</si>
  <si>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</si>
  <si>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</si>
  <si>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</si>
  <si>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</si>
  <si>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</si>
  <si>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</si>
  <si>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</si>
  <si>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</si>
  <si>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</si>
  <si>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</si>
  <si>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</si>
  <si>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</si>
  <si>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</si>
  <si>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Type of receptacle</t>
  </si>
  <si>
    <t xml:space="preserve"> </t>
  </si>
  <si>
    <t>Other</t>
  </si>
  <si>
    <t>Rate</t>
  </si>
  <si>
    <t>New Years Day (January 1)</t>
  </si>
  <si>
    <t>Washingtons Birthday</t>
  </si>
  <si>
    <t>Independence Day (July 4)</t>
  </si>
  <si>
    <t>Christmas Day (December 25)</t>
  </si>
  <si>
    <t>n/a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</si>
  <si>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</si>
  <si>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</si>
  <si>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</si>
  <si>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</si>
  <si>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</si>
  <si>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</si>
  <si>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</si>
  <si>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</si>
  <si>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</si>
  <si>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Item 105 -- Multi-Family Container Service -- Dumped in Company's Vehicle</t>
  </si>
  <si>
    <t>The commodity price adjustment will be adjusted annually using the deferred accounting method.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</si>
  <si>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</si>
  <si>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</si>
  <si>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</si>
  <si>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</si>
  <si>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</si>
  <si>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</si>
  <si>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</si>
  <si>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</si>
  <si>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</si>
  <si>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</si>
  <si>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</si>
  <si>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</si>
  <si>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service is: $_n/a____ per cart or toter, per pickup.</t>
  </si>
  <si>
    <t>Yard Waste-32 gal unit</t>
  </si>
  <si>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</si>
  <si>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</si>
  <si>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</si>
  <si>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</si>
  <si>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</si>
  <si>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</si>
  <si>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</si>
  <si>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</si>
  <si>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</si>
  <si>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</si>
  <si>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</si>
  <si>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</si>
  <si>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</si>
  <si>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</si>
  <si>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</si>
  <si>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</si>
  <si>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</si>
  <si>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</si>
  <si>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</si>
  <si>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</si>
  <si>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</si>
  <si>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</si>
  <si>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</si>
  <si>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</si>
  <si>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</si>
  <si>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</si>
  <si>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</si>
  <si>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</si>
  <si>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</si>
  <si>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</si>
  <si>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</si>
  <si>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60-gallon toter</t>
  </si>
  <si>
    <t>90-gallon toter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</si>
  <si>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</si>
  <si>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</si>
  <si>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</si>
  <si>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</si>
  <si>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</si>
  <si>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</si>
  <si>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</si>
  <si>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</si>
  <si>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</si>
  <si>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</si>
  <si>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</si>
  <si>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</si>
  <si>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</si>
  <si>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Service Area:</t>
  </si>
  <si>
    <t>Initial Delivery</t>
  </si>
  <si>
    <t>Special Pickup</t>
  </si>
  <si>
    <t>Note 2:</t>
  </si>
  <si>
    <t>Note 3: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</si>
  <si>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</si>
  <si>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</si>
  <si>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</si>
  <si>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Per pickup</t>
  </si>
  <si>
    <t>Micro-mini-can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</si>
  <si>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</si>
  <si>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</si>
  <si>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</si>
  <si>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</si>
  <si>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</si>
  <si>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</si>
  <si>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</si>
  <si>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</si>
  <si>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</si>
  <si>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</si>
  <si>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</si>
  <si>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</si>
  <si>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</si>
  <si>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</si>
  <si>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</si>
  <si>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</si>
  <si>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</si>
  <si>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</si>
  <si>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</si>
  <si>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</si>
  <si>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</si>
  <si>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</si>
  <si>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</si>
  <si>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</si>
  <si>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Title Page</t>
  </si>
  <si>
    <t>Item Index</t>
  </si>
  <si>
    <t>Taxes Sheet</t>
  </si>
  <si>
    <t>MG</t>
  </si>
  <si>
    <t>Garbage and</t>
  </si>
  <si>
    <t>Recycling</t>
  </si>
  <si>
    <t>Service*</t>
  </si>
  <si>
    <t>* The charge included in this rate for recycling and/or yard waste is:</t>
  </si>
  <si>
    <t>Recycling :</t>
  </si>
  <si>
    <t>Yard Waste :</t>
  </si>
  <si>
    <t>other than normal scheduled pickup day, rates for special pickups will apply.</t>
  </si>
  <si>
    <t>Check Sheet</t>
  </si>
  <si>
    <t>Index Topic</t>
  </si>
  <si>
    <t xml:space="preserve">area in which the customer resides.  Note:  If customer requires service to be provided on </t>
  </si>
  <si>
    <t>Item 230 -- Disposal Fees</t>
  </si>
  <si>
    <t>Micro-mini can</t>
  </si>
  <si>
    <t>Recycling credit/debit (if applicable): Customers receiving service will receive a commodity</t>
  </si>
  <si>
    <t xml:space="preserve">            Effective Date:</t>
  </si>
  <si>
    <t xml:space="preserve">           Effective Date:</t>
  </si>
  <si>
    <t xml:space="preserve">                   Effective Date:</t>
  </si>
  <si>
    <t xml:space="preserve">    Effective Date:</t>
  </si>
  <si>
    <t xml:space="preserve">              Effective Date:</t>
  </si>
  <si>
    <t xml:space="preserve">        Effective Date:</t>
  </si>
  <si>
    <t xml:space="preserve">                Effective Date:</t>
  </si>
  <si>
    <t xml:space="preserve">        Special Fuel Surcharge</t>
  </si>
  <si>
    <t>3rd</t>
  </si>
  <si>
    <t xml:space="preserve">The commodity price adjustment will be adjusted annually using the deferred accounting method. </t>
  </si>
  <si>
    <t xml:space="preserve">    Revised Page No.</t>
  </si>
  <si>
    <t>Garbage &amp;</t>
  </si>
  <si>
    <t xml:space="preserve"> March 1, 2008</t>
  </si>
  <si>
    <t>$6.78 (A)  per dump.</t>
  </si>
  <si>
    <t>5th</t>
  </si>
  <si>
    <t>Recycling service rates on this page expire on: October 31, 2008</t>
  </si>
  <si>
    <t>5.64 (A)</t>
  </si>
  <si>
    <t>Customers receiving service will receive a commodity price adjustment of $3.13 credit per month.  The commodity</t>
  </si>
  <si>
    <t>$12.28 (A) per can/unit.  Service will be rendered on the normal scheduled pickup day for the</t>
  </si>
  <si>
    <t xml:space="preserve">price adjustment of $3.13 credit per month.  The commodity price adjustment will be adjusted </t>
  </si>
  <si>
    <t>Recycling rates on this page expire: October  31, 2008</t>
  </si>
  <si>
    <t>$17.39 (A) per can/unit.  Service will be rendered on the normal scheduled pickup day for the</t>
  </si>
  <si>
    <t>price adjustment of $3.13 credit per month.  The commodity price adjustment will be adjusted</t>
  </si>
  <si>
    <t>Recycling rates on this page expire:  October 31, 2008</t>
  </si>
  <si>
    <t>Customers receiving service will receive a commodity price adjustment of $.59 credit per yard per pick-up,</t>
  </si>
  <si>
    <t>Minimum monthly charge: $14.83 (A)</t>
  </si>
  <si>
    <t>Occasional extra units shall be charged at $3.63 (A)  per unit.</t>
  </si>
  <si>
    <t xml:space="preserve">  Revised Page No. </t>
  </si>
  <si>
    <t xml:space="preserve">Item 105 -- Multi-family Service -- Monthly Rates </t>
  </si>
  <si>
    <t xml:space="preserve">Non-compacted Recycling Material </t>
  </si>
  <si>
    <t>Multi-family residential rates per container for garbage customers using drop box service</t>
  </si>
  <si>
    <t>Service Area:   Pierce County as described in Appendix A</t>
  </si>
  <si>
    <t>90 gal toter</t>
  </si>
  <si>
    <t xml:space="preserve"> Yard</t>
  </si>
  <si>
    <t>Number of Receptacles</t>
  </si>
  <si>
    <t>Frequency of pickup</t>
  </si>
  <si>
    <t>P</t>
  </si>
  <si>
    <t>Rent per day</t>
  </si>
  <si>
    <t>Rent per month</t>
  </si>
  <si>
    <t>Pickup Charge</t>
  </si>
  <si>
    <t>(See notes 1, 2 &amp; 3)</t>
  </si>
  <si>
    <t>Special Pickup Charge</t>
  </si>
  <si>
    <t>Frequency of Service Codes: W=Weekly; EOW-Every Other Week; M=Monthly; P=Per Pickup</t>
  </si>
  <si>
    <t>Multi-Family complex who are on irregular garbage service who do not elect to recycle.</t>
  </si>
  <si>
    <t xml:space="preserve">Recycling service rates on this page expire on: October 31, 2008 </t>
  </si>
  <si>
    <t xml:space="preserve">               Effective Date:  </t>
  </si>
  <si>
    <t>Recycling credit/debit (if applicable) included in this rate is:  $.59 credit per yard, per pickup.</t>
  </si>
  <si>
    <t>Docket No. TG-__________________  Date: _____________________  By: ___________________</t>
  </si>
  <si>
    <t>Item 80 -- Carry-out Service, Drive-Ins</t>
  </si>
  <si>
    <t>Companies will assess the following additional charges when customers request that company personnel provide carry-out service of cans/units not placed at the curb, the alley, or other point where the company's vehicle can be driven to within five feet of the cans/units using improved access roads commonly available for public use.  Driveways are not considered improved access roads commonly available for public use.</t>
  </si>
  <si>
    <t>Residential</t>
  </si>
  <si>
    <t>Commercial</t>
  </si>
  <si>
    <t>Charge for Carry-outs</t>
  </si>
  <si>
    <t>Per Unit, Per Month</t>
  </si>
  <si>
    <t>Per Unit, Per Pickup</t>
  </si>
  <si>
    <t>Cans, units, mini-cans, or micro-mini cans</t>
  </si>
  <si>
    <t>that must be carried out over 5 feet, but</t>
  </si>
  <si>
    <t>not over 25 feet.</t>
  </si>
  <si>
    <t>For each additional 25 feet, or fraction of</t>
  </si>
  <si>
    <t>25 feet, add</t>
  </si>
  <si>
    <t>NOTE:</t>
  </si>
  <si>
    <t>The company may elect to drive in at the rates shown above, except the</t>
  </si>
  <si>
    <t>charge will be limited to one can, unit, mini-can, or micro-mini can.  If cans,</t>
  </si>
  <si>
    <t>units, mini-cans, or micro-mini-cans are carried over 125 feet, but are safely</t>
  </si>
  <si>
    <t>accessible to the company's vehicle, the drive-in charges shown below</t>
  </si>
  <si>
    <t>must be assessed instead.</t>
  </si>
  <si>
    <t>Charge for Drive-ins (per pickup)</t>
  </si>
  <si>
    <t xml:space="preserve">        Per Month</t>
  </si>
  <si>
    <t>Drive-in on driveways of over 125 feet,</t>
  </si>
  <si>
    <t>but less than 250 feet</t>
  </si>
  <si>
    <t>Drive-in on private roads of over 125 feet,</t>
  </si>
  <si>
    <t>Drive-in on driveways of over 250 feet,</t>
  </si>
  <si>
    <t>but less than 1/10 mile</t>
  </si>
  <si>
    <t>For each 1/10 mile over 1/10 mile</t>
  </si>
  <si>
    <t xml:space="preserve">For the purpose of assessing drive-in fees, a driveway is defined as providing </t>
  </si>
  <si>
    <t>access to a single residence.  If a driveway provides access to multiple</t>
  </si>
  <si>
    <t>residences or accounts, no drive-in fees will be assessed.</t>
  </si>
  <si>
    <t>1st</t>
  </si>
  <si>
    <t>Applies to Curbside Recycling and Yard Waste:</t>
  </si>
  <si>
    <t>(N)</t>
  </si>
  <si>
    <t xml:space="preserve">      Effective Date:</t>
  </si>
  <si>
    <t>15th</t>
  </si>
  <si>
    <t>American Disposal Co., Inc.  G-000087</t>
  </si>
  <si>
    <t>Irmgard R Wilcox</t>
  </si>
  <si>
    <t>Docket No. TG-______________________________  Date: ________________________________  By: ___________________</t>
  </si>
  <si>
    <t>Item 51 -- Restart Fees</t>
  </si>
  <si>
    <t xml:space="preserve">Companies assessing restart fees must describe when the fees apply, and must state the amount </t>
  </si>
  <si>
    <t>of the fees in this item.</t>
  </si>
  <si>
    <t>If an account has been stopped due to non-payment a $10.00(N) restart fee will be assessed</t>
  </si>
  <si>
    <t>to re-establish service after the past due amount has been paid.</t>
  </si>
  <si>
    <t>Item 52 -- Redelivery Fees</t>
  </si>
  <si>
    <t>The carrier will assess a charge of $19.00(A) per redelivery of the yard waste toter when a customer</t>
  </si>
  <si>
    <t>cancels yard waste service and then restarts service, at the same address, within 12 months.</t>
  </si>
  <si>
    <t xml:space="preserve">The carrier will assess a charge of $19.00(A) per redelivery of the recycling cart when services are </t>
  </si>
  <si>
    <t>canceled for any reason, including but not limited to, pull for non-pay, contaminated load removal</t>
  </si>
  <si>
    <t>and customer requests.</t>
  </si>
  <si>
    <t xml:space="preserve">Drive-in on driveways </t>
  </si>
  <si>
    <t xml:space="preserve">Drive-in on private roads </t>
  </si>
  <si>
    <t>5.50 (A)</t>
  </si>
  <si>
    <t xml:space="preserve">       n/a</t>
  </si>
  <si>
    <t>The charge included in this rate for recycling is $5.50(A). Description/rules related to recycling</t>
  </si>
  <si>
    <t>Above rates include $4.14(A) per yard, per pick-up for recycling service.</t>
  </si>
  <si>
    <t>35.00(A)</t>
  </si>
  <si>
    <t>3.50(A)</t>
  </si>
  <si>
    <t>9.50(A)</t>
  </si>
  <si>
    <t>14.00(A)</t>
  </si>
  <si>
    <t>7.05(A)</t>
  </si>
  <si>
    <t>12.00(A)</t>
  </si>
  <si>
    <t>31.55(A)</t>
  </si>
  <si>
    <t>34.05(A)</t>
  </si>
  <si>
    <t xml:space="preserve">A charge of $2.85 per residential living unit will be assessed to the owner/manager of a </t>
  </si>
  <si>
    <t xml:space="preserve">  $  n/a</t>
  </si>
  <si>
    <t xml:space="preserve">Above rates include $4.14(A) per yard, per pick-up for recycling service. </t>
  </si>
  <si>
    <t>21.25(A)</t>
  </si>
  <si>
    <t>23.75(A)</t>
  </si>
  <si>
    <t>4.55(A)</t>
  </si>
  <si>
    <t>Docket No. TG-____________________  Date: _____________________  By: _____________________</t>
  </si>
  <si>
    <t>Recycl only</t>
  </si>
  <si>
    <t>Revised Page No.</t>
  </si>
  <si>
    <t xml:space="preserve">       Revised Page No.</t>
  </si>
  <si>
    <t xml:space="preserve">  Revised Page No.    45</t>
  </si>
  <si>
    <t xml:space="preserve">           Revised Page No.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</si>
</sst>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</numFmts>
  <fonts count="1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9"/>
      <name val="Arial"/>
      <family val="0"/>
    </font>
    <font>
      <i/>
      <sz val="9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 indent="1"/>
    </xf>
    <xf numFmtId="0" fontId="1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Border="1" applyAlignment="1">
      <alignment horizontal="left" indent="2"/>
    </xf>
    <xf numFmtId="0" fontId="0" fillId="0" borderId="4" xfId="0" applyBorder="1" applyAlignment="1" quotePrefix="1">
      <alignment horizontal="left" indent="2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2" fillId="0" borderId="14" xfId="0" applyFont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2" fillId="0" borderId="14" xfId="0" applyFont="1" applyBorder="1" applyAlignment="1" quotePrefix="1">
      <alignment horizontal="left"/>
    </xf>
    <xf numFmtId="0" fontId="0" fillId="0" borderId="4" xfId="0" applyFont="1" applyBorder="1" applyAlignment="1" quotePrefix="1">
      <alignment horizontal="left"/>
    </xf>
    <xf numFmtId="0" fontId="0" fillId="0" borderId="14" xfId="0" applyBorder="1" applyAlignment="1" quotePrefix="1">
      <alignment horizontal="left" indent="1"/>
    </xf>
    <xf numFmtId="0" fontId="3" fillId="0" borderId="11" xfId="0" applyFon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7" xfId="0" applyNumberForma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/>
    </xf>
    <xf numFmtId="8" fontId="0" fillId="0" borderId="0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0" fillId="0" borderId="11" xfId="0" applyBorder="1" applyAlignment="1">
      <alignment horizontal="left"/>
    </xf>
    <xf numFmtId="168" fontId="0" fillId="0" borderId="7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8" fontId="0" fillId="0" borderId="14" xfId="0" applyNumberFormat="1" applyBorder="1" applyAlignment="1">
      <alignment horizontal="left"/>
    </xf>
    <xf numFmtId="168" fontId="0" fillId="0" borderId="14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Font="1" applyBorder="1" applyAlignment="1">
      <alignment horizontal="right"/>
    </xf>
    <xf numFmtId="2" fontId="0" fillId="0" borderId="11" xfId="0" applyNumberFormat="1" applyBorder="1" applyAlignment="1">
      <alignment horizontal="center"/>
    </xf>
    <xf numFmtId="168" fontId="0" fillId="0" borderId="14" xfId="0" applyNumberFormat="1" applyBorder="1" applyAlignment="1">
      <alignment horizontal="left"/>
    </xf>
    <xf numFmtId="0" fontId="0" fillId="0" borderId="4" xfId="0" applyFont="1" applyBorder="1" applyAlignment="1">
      <alignment/>
    </xf>
    <xf numFmtId="0" fontId="7" fillId="0" borderId="9" xfId="0" applyFont="1" applyBorder="1" applyAlignment="1">
      <alignment horizontal="right"/>
    </xf>
    <xf numFmtId="168" fontId="0" fillId="0" borderId="6" xfId="0" applyNumberFormat="1" applyBorder="1" applyAlignment="1">
      <alignment horizontal="center"/>
    </xf>
    <xf numFmtId="0" fontId="0" fillId="0" borderId="14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8" fontId="0" fillId="0" borderId="10" xfId="0" applyNumberFormat="1" applyBorder="1" applyAlignment="1">
      <alignment horizontal="left"/>
    </xf>
    <xf numFmtId="168" fontId="0" fillId="0" borderId="10" xfId="0" applyNumberFormat="1" applyBorder="1" applyAlignment="1">
      <alignment horizontal="left"/>
    </xf>
    <xf numFmtId="0" fontId="0" fillId="2" borderId="10" xfId="0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7" fontId="0" fillId="0" borderId="10" xfId="0" applyNumberFormat="1" applyBorder="1" applyAlignment="1">
      <alignment horizontal="left"/>
    </xf>
    <xf numFmtId="168" fontId="0" fillId="0" borderId="1" xfId="0" applyNumberFormat="1" applyBorder="1" applyAlignment="1">
      <alignment horizontal="center"/>
    </xf>
    <xf numFmtId="168" fontId="0" fillId="0" borderId="8" xfId="0" applyNumberFormat="1" applyBorder="1" applyAlignment="1">
      <alignment horizontal="left"/>
    </xf>
    <xf numFmtId="168" fontId="0" fillId="0" borderId="3" xfId="0" applyNumberForma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8" fontId="0" fillId="0" borderId="14" xfId="0" applyNumberFormat="1" applyFont="1" applyBorder="1" applyAlignment="1">
      <alignment/>
    </xf>
    <xf numFmtId="168" fontId="0" fillId="0" borderId="14" xfId="0" applyNumberFormat="1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/>
    </xf>
    <xf numFmtId="167" fontId="0" fillId="0" borderId="8" xfId="0" applyNumberFormat="1" applyBorder="1" applyAlignment="1">
      <alignment horizontal="left"/>
    </xf>
    <xf numFmtId="2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168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 horizontal="left" indent="1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" xfId="0" applyFont="1" applyBorder="1" applyAlignment="1">
      <alignment horizontal="left" indent="1"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6" xfId="0" applyFont="1" applyBorder="1" applyAlignment="1">
      <alignment horizontal="left" indent="1"/>
    </xf>
    <xf numFmtId="168" fontId="8" fillId="0" borderId="6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68" fontId="8" fillId="0" borderId="0" xfId="0" applyNumberFormat="1" applyFont="1" applyAlignment="1">
      <alignment/>
    </xf>
    <xf numFmtId="168" fontId="8" fillId="0" borderId="1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0" fontId="11" fillId="0" borderId="5" xfId="0" applyFont="1" applyBorder="1" applyAlignment="1">
      <alignment horizontal="right"/>
    </xf>
    <xf numFmtId="167" fontId="8" fillId="0" borderId="8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8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ont="1" applyBorder="1" applyAlignment="1" quotePrefix="1">
      <alignment horizontal="left"/>
    </xf>
    <xf numFmtId="168" fontId="0" fillId="0" borderId="6" xfId="0" applyNumberFormat="1" applyBorder="1" applyAlignment="1">
      <alignment/>
    </xf>
    <xf numFmtId="169" fontId="0" fillId="0" borderId="6" xfId="0" applyNumberFormat="1" applyBorder="1" applyAlignment="1">
      <alignment/>
    </xf>
    <xf numFmtId="0" fontId="0" fillId="0" borderId="6" xfId="0" applyFill="1" applyBorder="1" applyAlignment="1" quotePrefix="1">
      <alignment horizontal="left"/>
    </xf>
    <xf numFmtId="168" fontId="0" fillId="0" borderId="1" xfId="0" applyNumberFormat="1" applyBorder="1" applyAlignment="1">
      <alignment/>
    </xf>
    <xf numFmtId="0" fontId="0" fillId="0" borderId="6" xfId="0" applyFont="1" applyBorder="1" applyAlignment="1">
      <alignment horizontal="left"/>
    </xf>
    <xf numFmtId="168" fontId="0" fillId="0" borderId="6" xfId="0" applyNumberFormat="1" applyBorder="1" applyAlignment="1">
      <alignment horizontal="right"/>
    </xf>
    <xf numFmtId="168" fontId="4" fillId="0" borderId="8" xfId="0" applyNumberFormat="1" applyFont="1" applyBorder="1" applyAlignment="1">
      <alignment horizontal="center"/>
    </xf>
    <xf numFmtId="167" fontId="0" fillId="0" borderId="7" xfId="0" applyNumberFormat="1" applyBorder="1" applyAlignment="1">
      <alignment horizontal="left"/>
    </xf>
    <xf numFmtId="0" fontId="4" fillId="0" borderId="0" xfId="0" applyFont="1" applyBorder="1" applyAlignment="1">
      <alignment/>
    </xf>
    <xf numFmtId="168" fontId="0" fillId="0" borderId="0" xfId="0" applyNumberFormat="1" applyBorder="1" applyAlignment="1">
      <alignment horizontal="right"/>
    </xf>
    <xf numFmtId="168" fontId="4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7" fontId="0" fillId="0" borderId="7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167" fontId="8" fillId="0" borderId="7" xfId="0" applyNumberFormat="1" applyFont="1" applyBorder="1" applyAlignment="1">
      <alignment horizontal="left"/>
    </xf>
    <xf numFmtId="0" fontId="0" fillId="0" borderId="7" xfId="0" applyBorder="1" applyAlignment="1" quotePrefix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9" xfId="0" applyNumberFormat="1" applyBorder="1" applyAlignment="1">
      <alignment/>
    </xf>
    <xf numFmtId="4" fontId="0" fillId="0" borderId="6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6" xfId="0" applyNumberFormat="1" applyFont="1" applyBorder="1" applyAlignment="1">
      <alignment horizontal="right"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/>
    </xf>
    <xf numFmtId="4" fontId="0" fillId="0" borderId="14" xfId="0" applyNumberFormat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/>
    </xf>
    <xf numFmtId="4" fontId="0" fillId="0" borderId="9" xfId="0" applyNumberFormat="1" applyBorder="1" applyAlignment="1">
      <alignment horizontal="right"/>
    </xf>
    <xf numFmtId="4" fontId="8" fillId="0" borderId="11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left"/>
    </xf>
    <xf numFmtId="4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6" xfId="0" applyNumberFormat="1" applyFont="1" applyBorder="1" applyAlignment="1">
      <alignment horizontal="right"/>
    </xf>
    <xf numFmtId="168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 quotePrefix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" xfId="0" applyFont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l-Rep%20WUTC\Tariffs\Murrey%20Tariff%20G-0009%203-1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urrey-American\Tariff\Murrey's%20Tariff%20G-00009%20Updated%20to%2011-1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"/>
      <sheetName val="Index by topic, page 1"/>
      <sheetName val="Index by topic, page2"/>
      <sheetName val="Item 5"/>
      <sheetName val="Item2 10,15,16"/>
      <sheetName val="Item 17"/>
      <sheetName val="Item 18"/>
      <sheetName val="Item 20, page 1"/>
      <sheetName val="Item 20, pag 2"/>
      <sheetName val="Item 20, page 3"/>
      <sheetName val="Item 20, page 4"/>
      <sheetName val="Item 30"/>
      <sheetName val="Item 40, 45, 50"/>
      <sheetName val="Item 51,52"/>
      <sheetName val="Item 55,60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1a"/>
      <sheetName val="Item 105, page 2"/>
      <sheetName val="Item 105, page 3"/>
      <sheetName val="Item 105, page 4"/>
      <sheetName val="Item 105, page 5"/>
      <sheetName val="Item 105, page 6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55B"/>
      <sheetName val="Item 255C"/>
      <sheetName val="Item 255D"/>
      <sheetName val="Item 255E"/>
      <sheetName val="Item 255F"/>
      <sheetName val="Item 255G"/>
      <sheetName val="Item 255H"/>
      <sheetName val="Item 260"/>
      <sheetName val="Item 265"/>
      <sheetName val="Item 270"/>
      <sheetName val="Item 275A"/>
      <sheetName val="Item 275B"/>
      <sheetName val="Item 300"/>
    </sheetNames>
    <sheetDataSet>
      <sheetData sheetId="1">
        <row r="15">
          <cell r="E15" t="str">
            <v> </v>
          </cell>
        </row>
      </sheetData>
      <sheetData sheetId="2">
        <row r="2">
          <cell r="C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 pg 2"/>
      <sheetName val="Index by topic, pg 3"/>
      <sheetName val="Index by topic, pg 4"/>
      <sheetName val="Item 5, pg 5"/>
      <sheetName val="Item 10,15,16,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 45, 50, pg 14"/>
      <sheetName val="Item 51,52, pg 15"/>
      <sheetName val="Item 55,60, pg 16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1a"/>
      <sheetName val="Item 105, page 2"/>
      <sheetName val="Item 105, page 3"/>
      <sheetName val="Item 105, page 4"/>
      <sheetName val="Item 105, page 5"/>
      <sheetName val="Item 105, page 6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55B"/>
      <sheetName val="Item 255C"/>
      <sheetName val="Item 255D"/>
      <sheetName val="Item 255E"/>
      <sheetName val="Item 255F"/>
      <sheetName val="Item 255G"/>
      <sheetName val="Item 255H"/>
      <sheetName val="Item 260"/>
      <sheetName val="Item 265"/>
      <sheetName val="Item 270"/>
      <sheetName val="Item 275A"/>
      <sheetName val="Item 275B"/>
      <sheetName val="Item 300"/>
    </sheetNames>
    <sheetDataSet>
      <sheetData sheetId="1">
        <row r="15">
          <cell r="E15" t="str">
            <v> </v>
          </cell>
        </row>
      </sheetData>
      <sheetData sheetId="2">
        <row r="2">
          <cell r="C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1">
      <selection activeCell="C4" sqref="C4"/>
    </sheetView>
  </sheetViews>
  <sheetFormatPr defaultColWidth="9.140625" defaultRowHeight="12.75"/>
  <cols>
    <col min="1" max="1" width="10.140625" style="0" customWidth="1"/>
    <col min="2" max="2" width="18.00390625" style="0" bestFit="1" customWidth="1"/>
    <col min="10" max="10" width="13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50</v>
      </c>
      <c r="B2" s="45">
        <v>25</v>
      </c>
      <c r="C2" s="5" t="s">
        <v>150</v>
      </c>
      <c r="D2" s="5"/>
      <c r="E2" s="5"/>
      <c r="F2" s="5"/>
      <c r="G2" s="45" t="s">
        <v>361</v>
      </c>
      <c r="H2" s="265" t="s">
        <v>99</v>
      </c>
      <c r="I2" s="265"/>
      <c r="J2" s="30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52</v>
      </c>
      <c r="B4" s="5"/>
      <c r="C4" s="138" t="s">
        <v>362</v>
      </c>
      <c r="D4" s="5"/>
      <c r="E4" s="5"/>
      <c r="F4" s="5"/>
      <c r="G4" s="5"/>
      <c r="H4" s="5"/>
      <c r="I4" s="5"/>
      <c r="J4" s="6"/>
    </row>
    <row r="5" spans="1:10" ht="12.75">
      <c r="A5" s="7" t="s">
        <v>53</v>
      </c>
      <c r="B5" s="8"/>
      <c r="C5" s="8" t="s">
        <v>150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65" t="s">
        <v>57</v>
      </c>
      <c r="D7" s="265"/>
      <c r="E7" s="265"/>
      <c r="F7" s="265"/>
      <c r="G7" s="265"/>
      <c r="H7" s="265"/>
      <c r="I7" s="5"/>
      <c r="J7" s="6"/>
    </row>
    <row r="8" spans="1:10" ht="12.75">
      <c r="A8" s="4"/>
      <c r="B8" s="5" t="s">
        <v>61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62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63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64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1" t="s">
        <v>65</v>
      </c>
      <c r="C13" s="18" t="s">
        <v>59</v>
      </c>
      <c r="D13" s="5"/>
      <c r="E13" s="21" t="s">
        <v>65</v>
      </c>
      <c r="F13" s="18" t="s">
        <v>59</v>
      </c>
      <c r="G13" s="5"/>
      <c r="H13" s="21" t="s">
        <v>65</v>
      </c>
      <c r="I13" s="18" t="s">
        <v>59</v>
      </c>
      <c r="J13" s="6"/>
    </row>
    <row r="14" spans="1:10" ht="12.75">
      <c r="A14" s="4"/>
      <c r="B14" s="22" t="s">
        <v>58</v>
      </c>
      <c r="C14" s="19" t="s">
        <v>60</v>
      </c>
      <c r="D14" s="5"/>
      <c r="E14" s="22" t="s">
        <v>58</v>
      </c>
      <c r="F14" s="19" t="s">
        <v>60</v>
      </c>
      <c r="G14" s="5"/>
      <c r="H14" s="22" t="s">
        <v>58</v>
      </c>
      <c r="I14" s="19" t="s">
        <v>60</v>
      </c>
      <c r="J14" s="6"/>
    </row>
    <row r="15" spans="1:10" ht="12.75">
      <c r="A15" s="4"/>
      <c r="B15" s="17" t="s">
        <v>263</v>
      </c>
      <c r="C15" s="78">
        <v>0</v>
      </c>
      <c r="D15" s="5"/>
      <c r="E15" s="17">
        <v>24</v>
      </c>
      <c r="F15" s="78">
        <v>0</v>
      </c>
      <c r="G15" s="5"/>
      <c r="H15" s="17">
        <v>48</v>
      </c>
      <c r="I15" s="78">
        <v>3</v>
      </c>
      <c r="J15" s="6"/>
    </row>
    <row r="16" spans="1:10" ht="12.75">
      <c r="A16" s="4"/>
      <c r="B16" s="17" t="s">
        <v>274</v>
      </c>
      <c r="C16" s="78">
        <v>15</v>
      </c>
      <c r="D16" s="5"/>
      <c r="E16" s="17">
        <v>25</v>
      </c>
      <c r="F16" s="78">
        <v>5</v>
      </c>
      <c r="G16" s="5"/>
      <c r="H16" s="17">
        <v>49</v>
      </c>
      <c r="I16" s="78">
        <v>3</v>
      </c>
      <c r="J16" s="6"/>
    </row>
    <row r="17" spans="1:10" ht="12.75">
      <c r="A17" s="4"/>
      <c r="B17" s="17" t="s">
        <v>264</v>
      </c>
      <c r="C17" s="78">
        <v>0</v>
      </c>
      <c r="D17" s="5"/>
      <c r="E17" s="17">
        <v>26</v>
      </c>
      <c r="F17" s="78">
        <v>3</v>
      </c>
      <c r="G17" s="5"/>
      <c r="H17" s="17">
        <v>50</v>
      </c>
      <c r="I17" s="78">
        <v>0</v>
      </c>
      <c r="J17" s="6"/>
    </row>
    <row r="18" spans="1:10" ht="12.75">
      <c r="A18" s="4"/>
      <c r="B18" s="17" t="s">
        <v>275</v>
      </c>
      <c r="C18" s="78">
        <v>0</v>
      </c>
      <c r="D18" s="5"/>
      <c r="E18" s="17">
        <v>27</v>
      </c>
      <c r="F18" s="78">
        <v>5</v>
      </c>
      <c r="G18" s="5"/>
      <c r="H18" s="17">
        <v>51</v>
      </c>
      <c r="I18" s="78">
        <v>0</v>
      </c>
      <c r="J18" s="6"/>
    </row>
    <row r="19" spans="1:10" ht="12.75">
      <c r="A19" s="4"/>
      <c r="B19" s="17" t="s">
        <v>275</v>
      </c>
      <c r="C19" s="78">
        <v>0</v>
      </c>
      <c r="D19" s="5"/>
      <c r="E19" s="17">
        <v>28</v>
      </c>
      <c r="F19" s="78">
        <v>5</v>
      </c>
      <c r="G19" s="5"/>
      <c r="H19" s="17">
        <v>52</v>
      </c>
      <c r="I19" s="78">
        <v>0</v>
      </c>
      <c r="J19" s="6"/>
    </row>
    <row r="20" spans="1:10" ht="12.75">
      <c r="A20" s="4"/>
      <c r="B20" s="17" t="s">
        <v>265</v>
      </c>
      <c r="C20" s="78">
        <v>0</v>
      </c>
      <c r="D20" s="5"/>
      <c r="E20" s="17">
        <v>29</v>
      </c>
      <c r="F20" s="78">
        <v>0</v>
      </c>
      <c r="G20" s="5"/>
      <c r="H20" s="17">
        <v>53</v>
      </c>
      <c r="I20" s="78">
        <v>0</v>
      </c>
      <c r="J20" s="6"/>
    </row>
    <row r="21" spans="1:10" ht="12.75">
      <c r="A21" s="4"/>
      <c r="B21" s="17" t="s">
        <v>105</v>
      </c>
      <c r="C21" s="78">
        <v>0</v>
      </c>
      <c r="D21" s="5"/>
      <c r="E21" s="17">
        <v>30</v>
      </c>
      <c r="F21" s="129">
        <v>3</v>
      </c>
      <c r="G21" s="5"/>
      <c r="H21" s="17">
        <v>54</v>
      </c>
      <c r="I21" s="78">
        <v>0</v>
      </c>
      <c r="J21" s="6"/>
    </row>
    <row r="22" spans="1:10" ht="12.75">
      <c r="A22" s="4"/>
      <c r="B22" s="17">
        <v>6</v>
      </c>
      <c r="C22" s="78">
        <v>0</v>
      </c>
      <c r="D22" s="5"/>
      <c r="E22" s="17">
        <v>31</v>
      </c>
      <c r="F22" s="78">
        <v>0</v>
      </c>
      <c r="G22" s="5"/>
      <c r="H22" s="17">
        <v>55</v>
      </c>
      <c r="I22" s="78">
        <v>0</v>
      </c>
      <c r="J22" s="6"/>
    </row>
    <row r="23" spans="1:10" ht="12.75">
      <c r="A23" s="4"/>
      <c r="B23" s="17">
        <v>7</v>
      </c>
      <c r="C23" s="78">
        <v>0</v>
      </c>
      <c r="D23" s="5"/>
      <c r="E23" s="17">
        <v>32</v>
      </c>
      <c r="F23" s="78">
        <v>3</v>
      </c>
      <c r="G23" s="5"/>
      <c r="H23" s="17" t="s">
        <v>150</v>
      </c>
      <c r="I23" s="78" t="s">
        <v>150</v>
      </c>
      <c r="J23" s="6"/>
    </row>
    <row r="24" spans="1:10" ht="12.75">
      <c r="A24" s="4"/>
      <c r="B24" s="17">
        <v>8</v>
      </c>
      <c r="C24" s="78">
        <v>0</v>
      </c>
      <c r="D24" s="5"/>
      <c r="E24" s="17">
        <v>33</v>
      </c>
      <c r="F24" s="78">
        <v>0</v>
      </c>
      <c r="G24" s="5"/>
      <c r="H24" s="17" t="s">
        <v>150</v>
      </c>
      <c r="I24" s="78" t="s">
        <v>150</v>
      </c>
      <c r="J24" s="6"/>
    </row>
    <row r="25" spans="1:10" ht="12.75">
      <c r="A25" s="4"/>
      <c r="B25" s="17">
        <v>9</v>
      </c>
      <c r="C25" s="78">
        <v>0</v>
      </c>
      <c r="D25" s="5"/>
      <c r="E25" s="17">
        <v>34</v>
      </c>
      <c r="F25" s="78">
        <v>0</v>
      </c>
      <c r="G25" s="5"/>
      <c r="H25" s="17" t="s">
        <v>150</v>
      </c>
      <c r="I25" s="78" t="s">
        <v>150</v>
      </c>
      <c r="J25" s="6"/>
    </row>
    <row r="26" spans="1:10" ht="12.75">
      <c r="A26" s="4"/>
      <c r="B26" s="17">
        <v>10</v>
      </c>
      <c r="C26" s="78">
        <v>0</v>
      </c>
      <c r="D26" s="5"/>
      <c r="E26" s="17">
        <v>35</v>
      </c>
      <c r="F26" s="78">
        <v>0</v>
      </c>
      <c r="G26" s="5"/>
      <c r="H26" s="17" t="s">
        <v>150</v>
      </c>
      <c r="I26" s="78" t="s">
        <v>150</v>
      </c>
      <c r="J26" s="6"/>
    </row>
    <row r="27" spans="1:10" ht="12.75">
      <c r="A27" s="4"/>
      <c r="B27" s="17">
        <v>11</v>
      </c>
      <c r="C27" s="78">
        <v>0</v>
      </c>
      <c r="D27" s="5"/>
      <c r="E27" s="17">
        <v>36</v>
      </c>
      <c r="F27" s="78">
        <v>0</v>
      </c>
      <c r="G27" s="5"/>
      <c r="H27" s="17" t="s">
        <v>150</v>
      </c>
      <c r="I27" s="78" t="s">
        <v>150</v>
      </c>
      <c r="J27" s="6"/>
    </row>
    <row r="28" spans="1:10" ht="12.75">
      <c r="A28" s="4"/>
      <c r="B28" s="17">
        <v>12</v>
      </c>
      <c r="C28" s="78">
        <v>0</v>
      </c>
      <c r="D28" s="5"/>
      <c r="E28" s="17">
        <v>37</v>
      </c>
      <c r="F28" s="78">
        <v>0</v>
      </c>
      <c r="G28" s="5"/>
      <c r="H28" s="17" t="s">
        <v>150</v>
      </c>
      <c r="I28" s="78" t="s">
        <v>150</v>
      </c>
      <c r="J28" s="6"/>
    </row>
    <row r="29" spans="1:10" ht="12.75">
      <c r="A29" s="4"/>
      <c r="B29" s="17">
        <v>13</v>
      </c>
      <c r="C29" s="78">
        <v>0</v>
      </c>
      <c r="D29" s="5"/>
      <c r="E29" s="17">
        <v>38</v>
      </c>
      <c r="F29" s="78">
        <v>3</v>
      </c>
      <c r="G29" s="5"/>
      <c r="H29" s="17" t="s">
        <v>150</v>
      </c>
      <c r="I29" s="78" t="s">
        <v>150</v>
      </c>
      <c r="J29" s="6"/>
    </row>
    <row r="30" spans="1:10" ht="12.75">
      <c r="A30" s="4"/>
      <c r="B30" s="17">
        <v>14</v>
      </c>
      <c r="C30" s="78">
        <v>0</v>
      </c>
      <c r="D30" s="5"/>
      <c r="E30" s="17">
        <v>39</v>
      </c>
      <c r="F30" s="78">
        <v>3</v>
      </c>
      <c r="G30" s="5"/>
      <c r="H30" s="17" t="s">
        <v>150</v>
      </c>
      <c r="I30" s="78" t="s">
        <v>150</v>
      </c>
      <c r="J30" s="6"/>
    </row>
    <row r="31" spans="1:10" ht="12.75">
      <c r="A31" s="4"/>
      <c r="B31" s="17">
        <v>15</v>
      </c>
      <c r="C31" s="78">
        <v>1</v>
      </c>
      <c r="D31" s="5"/>
      <c r="E31" s="17">
        <v>40</v>
      </c>
      <c r="F31" s="78">
        <v>3</v>
      </c>
      <c r="G31" s="5"/>
      <c r="H31" s="17"/>
      <c r="I31" s="17"/>
      <c r="J31" s="6"/>
    </row>
    <row r="32" spans="1:10" ht="12.75">
      <c r="A32" s="4"/>
      <c r="B32" s="17">
        <v>16</v>
      </c>
      <c r="C32" s="78">
        <v>3</v>
      </c>
      <c r="D32" s="5"/>
      <c r="E32" s="17">
        <v>41</v>
      </c>
      <c r="F32" s="78">
        <v>0</v>
      </c>
      <c r="G32" s="5"/>
      <c r="H32" s="17"/>
      <c r="I32" s="17"/>
      <c r="J32" s="6"/>
    </row>
    <row r="33" spans="1:10" ht="12.75">
      <c r="A33" s="4"/>
      <c r="B33" s="17">
        <v>17</v>
      </c>
      <c r="C33" s="78">
        <v>0</v>
      </c>
      <c r="D33" s="5"/>
      <c r="E33" s="17">
        <v>42</v>
      </c>
      <c r="F33" s="78">
        <v>3</v>
      </c>
      <c r="G33" s="5"/>
      <c r="H33" s="17"/>
      <c r="I33" s="17"/>
      <c r="J33" s="6"/>
    </row>
    <row r="34" spans="1:10" ht="12.75">
      <c r="A34" s="4"/>
      <c r="B34" s="17">
        <v>18</v>
      </c>
      <c r="C34" s="78">
        <v>0</v>
      </c>
      <c r="D34" s="5"/>
      <c r="E34" s="17">
        <v>43</v>
      </c>
      <c r="F34" s="78">
        <v>3</v>
      </c>
      <c r="G34" s="5"/>
      <c r="H34" s="17"/>
      <c r="I34" s="17"/>
      <c r="J34" s="6"/>
    </row>
    <row r="35" spans="1:10" ht="12.75">
      <c r="A35" s="4"/>
      <c r="B35" s="17">
        <v>19</v>
      </c>
      <c r="C35" s="78">
        <v>1</v>
      </c>
      <c r="D35" s="5"/>
      <c r="E35" s="17">
        <v>44</v>
      </c>
      <c r="F35" s="78">
        <v>3</v>
      </c>
      <c r="G35" s="5"/>
      <c r="H35" s="17"/>
      <c r="I35" s="17"/>
      <c r="J35" s="6"/>
    </row>
    <row r="36" spans="1:10" ht="12.75">
      <c r="A36" s="4"/>
      <c r="B36" s="17">
        <v>20</v>
      </c>
      <c r="C36" s="78">
        <v>0</v>
      </c>
      <c r="D36" s="5"/>
      <c r="E36" s="17">
        <v>45</v>
      </c>
      <c r="F36" s="78">
        <v>3</v>
      </c>
      <c r="G36" s="5"/>
      <c r="H36" s="17"/>
      <c r="I36" s="17"/>
      <c r="J36" s="6"/>
    </row>
    <row r="37" spans="1:10" ht="12.75">
      <c r="A37" s="4"/>
      <c r="B37" s="17">
        <v>21</v>
      </c>
      <c r="C37" s="78">
        <v>5</v>
      </c>
      <c r="D37" s="5"/>
      <c r="E37" s="17">
        <v>46</v>
      </c>
      <c r="F37" s="78">
        <v>3</v>
      </c>
      <c r="G37" s="5"/>
      <c r="H37" s="17"/>
      <c r="I37" s="17"/>
      <c r="J37" s="6"/>
    </row>
    <row r="38" spans="1:10" ht="12.75">
      <c r="A38" s="4"/>
      <c r="B38" s="17">
        <v>22</v>
      </c>
      <c r="C38" s="129">
        <v>3</v>
      </c>
      <c r="D38" s="5"/>
      <c r="E38" s="17">
        <v>47</v>
      </c>
      <c r="F38" s="78">
        <v>3</v>
      </c>
      <c r="G38" s="5"/>
      <c r="H38" s="17"/>
      <c r="I38" s="17"/>
      <c r="J38" s="6"/>
    </row>
    <row r="39" spans="1:10" ht="12.75">
      <c r="A39" s="4"/>
      <c r="B39" s="17">
        <v>23</v>
      </c>
      <c r="C39" s="78">
        <v>0</v>
      </c>
      <c r="D39" s="5"/>
      <c r="E39" s="17"/>
      <c r="F39" s="17"/>
      <c r="G39" s="5"/>
      <c r="H39" s="17"/>
      <c r="I39" s="17"/>
      <c r="J39" s="6"/>
    </row>
    <row r="40" spans="1:10" ht="12.75">
      <c r="A40" s="4"/>
      <c r="B40" s="17"/>
      <c r="C40" s="17"/>
      <c r="D40" s="5"/>
      <c r="E40" s="17"/>
      <c r="F40" s="17"/>
      <c r="G40" s="5"/>
      <c r="H40" s="17"/>
      <c r="I40" s="17"/>
      <c r="J40" s="6"/>
    </row>
    <row r="41" spans="1:10" ht="12.75">
      <c r="A41" s="4"/>
      <c r="B41" s="17"/>
      <c r="C41" s="17"/>
      <c r="D41" s="5"/>
      <c r="E41" s="17"/>
      <c r="F41" s="17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269" t="s">
        <v>66</v>
      </c>
      <c r="E44" s="269"/>
      <c r="F44" s="269"/>
      <c r="G44" s="269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 t="s">
        <v>150</v>
      </c>
      <c r="C46" s="5"/>
      <c r="D46" s="5"/>
      <c r="E46" s="5"/>
      <c r="F46" s="79" t="s">
        <v>94</v>
      </c>
      <c r="G46" s="5"/>
      <c r="H46" s="79" t="s">
        <v>95</v>
      </c>
      <c r="I46" s="5"/>
      <c r="J46" s="6"/>
    </row>
    <row r="47" spans="1:10" ht="12.75">
      <c r="A47" s="4"/>
      <c r="B47" s="5" t="s">
        <v>150</v>
      </c>
      <c r="C47" s="5" t="s">
        <v>287</v>
      </c>
      <c r="D47" s="5"/>
      <c r="E47" s="5"/>
      <c r="F47" s="11">
        <v>10</v>
      </c>
      <c r="G47" s="5"/>
      <c r="H47" s="11">
        <v>9</v>
      </c>
      <c r="I47" s="5"/>
      <c r="J47" s="6"/>
    </row>
    <row r="48" spans="1:10" ht="12.75">
      <c r="A48" s="4"/>
      <c r="B48" s="5" t="s">
        <v>150</v>
      </c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4" t="s">
        <v>56</v>
      </c>
      <c r="B53" s="5" t="s">
        <v>363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 t="s">
        <v>55</v>
      </c>
      <c r="B55" s="215">
        <v>39462</v>
      </c>
      <c r="C55" s="8"/>
      <c r="D55" s="8"/>
      <c r="E55" s="8"/>
      <c r="F55" s="8"/>
      <c r="G55" s="8"/>
      <c r="H55" s="8" t="s">
        <v>283</v>
      </c>
      <c r="I55" s="8"/>
      <c r="J55" s="142" t="s">
        <v>292</v>
      </c>
    </row>
    <row r="56" spans="1:10" ht="12.75">
      <c r="A56" s="266" t="s">
        <v>47</v>
      </c>
      <c r="B56" s="267"/>
      <c r="C56" s="267"/>
      <c r="D56" s="267"/>
      <c r="E56" s="267"/>
      <c r="F56" s="267"/>
      <c r="G56" s="267"/>
      <c r="H56" s="267"/>
      <c r="I56" s="267"/>
      <c r="J56" s="268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54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mergeCells count="4">
    <mergeCell ref="H2:I2"/>
    <mergeCell ref="A56:J56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9.140625" style="0" customWidth="1"/>
    <col min="3" max="3" width="6.28125" style="0" customWidth="1"/>
    <col min="4" max="4" width="10.00390625" style="0" customWidth="1"/>
    <col min="5" max="5" width="3.00390625" style="0" customWidth="1"/>
    <col min="6" max="6" width="9.00390625" style="0" customWidth="1"/>
    <col min="7" max="7" width="2.8515625" style="0" customWidth="1"/>
    <col min="9" max="9" width="3.140625" style="0" customWidth="1"/>
    <col min="10" max="10" width="8.140625" style="0" customWidth="1"/>
    <col min="11" max="11" width="4.8515625" style="0" customWidth="1"/>
    <col min="12" max="12" width="8.7109375" style="0" customWidth="1"/>
    <col min="13" max="13" width="3.00390625" style="0" customWidth="1"/>
    <col min="14" max="14" width="7.8515625" style="0" customWidth="1"/>
    <col min="15" max="15" width="3.4218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5"/>
      <c r="H2" s="5"/>
      <c r="I2" s="5"/>
      <c r="J2" s="45" t="s">
        <v>294</v>
      </c>
      <c r="K2" s="5" t="s">
        <v>398</v>
      </c>
      <c r="L2" s="5"/>
      <c r="M2" s="11"/>
      <c r="N2" s="45">
        <v>28</v>
      </c>
      <c r="O2" s="30" t="s">
        <v>150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52</v>
      </c>
      <c r="B4" s="5"/>
      <c r="C4" s="138" t="str">
        <f>'Check Sheet'!C4</f>
        <v>American Disposal Co., Inc.  G-000087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53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276" t="s">
        <v>167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77"/>
    </row>
    <row r="8" spans="1:15" ht="12.75">
      <c r="A8" s="292" t="s">
        <v>8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93"/>
    </row>
    <row r="9" spans="1:15" ht="12.75">
      <c r="A9" s="292" t="s">
        <v>9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93"/>
    </row>
    <row r="10" spans="1:15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20"/>
      <c r="C13" s="11"/>
      <c r="D13" s="280" t="s">
        <v>10</v>
      </c>
      <c r="E13" s="291"/>
      <c r="F13" s="281"/>
      <c r="G13" s="281"/>
      <c r="H13" s="281"/>
      <c r="I13" s="291"/>
      <c r="J13" s="281"/>
      <c r="K13" s="291"/>
      <c r="L13" s="281"/>
      <c r="M13" s="291"/>
      <c r="N13" s="291"/>
      <c r="O13" s="279"/>
    </row>
    <row r="14" spans="1:15" ht="12.75">
      <c r="A14" s="72" t="s">
        <v>20</v>
      </c>
      <c r="B14" s="65"/>
      <c r="C14" s="66"/>
      <c r="D14" s="7" t="s">
        <v>220</v>
      </c>
      <c r="E14" s="16"/>
      <c r="F14" s="8" t="s">
        <v>88</v>
      </c>
      <c r="G14" s="16"/>
      <c r="H14" s="8" t="s">
        <v>221</v>
      </c>
      <c r="I14" s="16"/>
      <c r="J14" s="8" t="s">
        <v>222</v>
      </c>
      <c r="K14" s="16"/>
      <c r="L14" s="8" t="s">
        <v>223</v>
      </c>
      <c r="M14" s="16"/>
      <c r="N14" s="33" t="s">
        <v>224</v>
      </c>
      <c r="O14" s="16"/>
    </row>
    <row r="15" spans="1:15" ht="12.75">
      <c r="A15" s="61" t="s">
        <v>11</v>
      </c>
      <c r="B15" s="13"/>
      <c r="C15" s="16"/>
      <c r="D15" s="127" t="s">
        <v>87</v>
      </c>
      <c r="E15" s="9" t="s">
        <v>150</v>
      </c>
      <c r="F15" s="128" t="s">
        <v>87</v>
      </c>
      <c r="G15" s="16"/>
      <c r="H15" s="128" t="s">
        <v>87</v>
      </c>
      <c r="I15" s="9" t="s">
        <v>150</v>
      </c>
      <c r="J15" s="128" t="s">
        <v>87</v>
      </c>
      <c r="K15" s="16" t="s">
        <v>150</v>
      </c>
      <c r="L15" s="128" t="s">
        <v>87</v>
      </c>
      <c r="M15" s="16"/>
      <c r="N15" s="128" t="s">
        <v>87</v>
      </c>
      <c r="O15" s="16"/>
    </row>
    <row r="16" spans="1:15" ht="12.75">
      <c r="A16" s="61" t="s">
        <v>12</v>
      </c>
      <c r="B16" s="13"/>
      <c r="C16" s="16"/>
      <c r="D16" s="124">
        <v>20.87</v>
      </c>
      <c r="E16" s="229" t="s">
        <v>106</v>
      </c>
      <c r="F16" s="230">
        <v>25.5</v>
      </c>
      <c r="G16" s="229" t="s">
        <v>106</v>
      </c>
      <c r="H16" s="230">
        <v>29.35</v>
      </c>
      <c r="I16" s="229" t="s">
        <v>106</v>
      </c>
      <c r="J16" s="230">
        <v>36.98</v>
      </c>
      <c r="K16" s="229" t="s">
        <v>106</v>
      </c>
      <c r="L16" s="230">
        <v>70.55</v>
      </c>
      <c r="M16" s="229" t="s">
        <v>106</v>
      </c>
      <c r="N16" s="230">
        <v>98.73</v>
      </c>
      <c r="O16" s="125" t="s">
        <v>106</v>
      </c>
    </row>
    <row r="17" spans="1:15" ht="12.75">
      <c r="A17" s="61" t="s">
        <v>13</v>
      </c>
      <c r="B17" s="13"/>
      <c r="C17" s="16"/>
      <c r="D17" s="124">
        <f>+D16</f>
        <v>20.87</v>
      </c>
      <c r="E17" s="229" t="s">
        <v>106</v>
      </c>
      <c r="F17" s="230">
        <f>+F16</f>
        <v>25.5</v>
      </c>
      <c r="G17" s="229" t="s">
        <v>106</v>
      </c>
      <c r="H17" s="230">
        <f>+H16</f>
        <v>29.35</v>
      </c>
      <c r="I17" s="229" t="s">
        <v>106</v>
      </c>
      <c r="J17" s="230">
        <f>+J16</f>
        <v>36.98</v>
      </c>
      <c r="K17" s="229" t="s">
        <v>106</v>
      </c>
      <c r="L17" s="230">
        <f>L16</f>
        <v>70.55</v>
      </c>
      <c r="M17" s="229" t="s">
        <v>106</v>
      </c>
      <c r="N17" s="230">
        <f>+N16</f>
        <v>98.73</v>
      </c>
      <c r="O17" s="125" t="s">
        <v>106</v>
      </c>
    </row>
    <row r="18" spans="1:15" ht="12.75">
      <c r="A18" s="67" t="s">
        <v>14</v>
      </c>
      <c r="B18" s="68"/>
      <c r="C18" s="69"/>
      <c r="D18" s="124">
        <f>+D17+2</f>
        <v>22.87</v>
      </c>
      <c r="E18" s="229" t="s">
        <v>106</v>
      </c>
      <c r="F18" s="230">
        <f>F17+2</f>
        <v>27.5</v>
      </c>
      <c r="G18" s="229" t="s">
        <v>106</v>
      </c>
      <c r="H18" s="230">
        <f>H17+2</f>
        <v>31.35</v>
      </c>
      <c r="I18" s="229" t="s">
        <v>106</v>
      </c>
      <c r="J18" s="230">
        <f>J17+2</f>
        <v>38.98</v>
      </c>
      <c r="K18" s="229" t="s">
        <v>106</v>
      </c>
      <c r="L18" s="230">
        <f>L17+2</f>
        <v>72.55</v>
      </c>
      <c r="M18" s="229" t="s">
        <v>106</v>
      </c>
      <c r="N18" s="231">
        <f>N17+2</f>
        <v>100.73</v>
      </c>
      <c r="O18" s="125" t="s">
        <v>106</v>
      </c>
    </row>
    <row r="19" spans="1:15" ht="12.75">
      <c r="A19" s="67" t="s">
        <v>129</v>
      </c>
      <c r="B19" s="68"/>
      <c r="C19" s="69"/>
      <c r="D19" s="232" t="s">
        <v>176</v>
      </c>
      <c r="E19" s="228"/>
      <c r="F19" s="232" t="s">
        <v>176</v>
      </c>
      <c r="G19" s="228"/>
      <c r="H19" s="232" t="s">
        <v>176</v>
      </c>
      <c r="I19" s="228"/>
      <c r="J19" s="232" t="s">
        <v>176</v>
      </c>
      <c r="K19" s="228"/>
      <c r="L19" s="232" t="s">
        <v>176</v>
      </c>
      <c r="M19" s="228"/>
      <c r="N19" s="232" t="s">
        <v>176</v>
      </c>
      <c r="O19" s="16"/>
    </row>
    <row r="20" spans="1:15" ht="12.75">
      <c r="A20" s="67" t="s">
        <v>225</v>
      </c>
      <c r="B20" s="68"/>
      <c r="C20" s="69"/>
      <c r="D20" s="232" t="s">
        <v>176</v>
      </c>
      <c r="E20" s="228"/>
      <c r="F20" s="232" t="s">
        <v>176</v>
      </c>
      <c r="G20" s="228"/>
      <c r="H20" s="232" t="s">
        <v>176</v>
      </c>
      <c r="I20" s="228"/>
      <c r="J20" s="232" t="s">
        <v>176</v>
      </c>
      <c r="K20" s="228"/>
      <c r="L20" s="232" t="s">
        <v>176</v>
      </c>
      <c r="M20" s="228"/>
      <c r="N20" s="232" t="s">
        <v>176</v>
      </c>
      <c r="O20" s="16"/>
    </row>
    <row r="21" spans="1:15" ht="12.75">
      <c r="A21" s="64" t="s">
        <v>15</v>
      </c>
      <c r="B21" s="13"/>
      <c r="C21" s="16"/>
      <c r="D21" s="233"/>
      <c r="E21" s="234"/>
      <c r="F21" s="233"/>
      <c r="G21" s="234"/>
      <c r="H21" s="233"/>
      <c r="I21" s="234"/>
      <c r="J21" s="233"/>
      <c r="K21" s="234"/>
      <c r="L21" s="233"/>
      <c r="M21" s="234"/>
      <c r="N21" s="233"/>
      <c r="O21" s="110"/>
    </row>
    <row r="22" spans="1:15" ht="12.75">
      <c r="A22" s="61" t="s">
        <v>230</v>
      </c>
      <c r="B22" s="13"/>
      <c r="C22" s="16"/>
      <c r="D22" s="222">
        <v>38</v>
      </c>
      <c r="E22" s="228" t="s">
        <v>150</v>
      </c>
      <c r="F22" s="235">
        <v>38</v>
      </c>
      <c r="G22" s="228" t="s">
        <v>150</v>
      </c>
      <c r="H22" s="235">
        <v>38</v>
      </c>
      <c r="I22" s="228" t="s">
        <v>150</v>
      </c>
      <c r="J22" s="235">
        <v>38</v>
      </c>
      <c r="K22" s="228" t="s">
        <v>150</v>
      </c>
      <c r="L22" s="235">
        <v>38</v>
      </c>
      <c r="M22" s="228" t="s">
        <v>150</v>
      </c>
      <c r="N22" s="235">
        <v>38</v>
      </c>
      <c r="O22" s="16" t="s">
        <v>150</v>
      </c>
    </row>
    <row r="23" spans="1:15" ht="12.75">
      <c r="A23" s="61" t="s">
        <v>16</v>
      </c>
      <c r="B23" s="13"/>
      <c r="C23" s="16"/>
      <c r="D23" s="222">
        <f>+D18</f>
        <v>22.87</v>
      </c>
      <c r="E23" s="229" t="s">
        <v>106</v>
      </c>
      <c r="F23" s="222">
        <f>+F18</f>
        <v>27.5</v>
      </c>
      <c r="G23" s="229" t="s">
        <v>106</v>
      </c>
      <c r="H23" s="222">
        <f>+H18</f>
        <v>31.35</v>
      </c>
      <c r="I23" s="229" t="s">
        <v>106</v>
      </c>
      <c r="J23" s="222">
        <f>+J18</f>
        <v>38.98</v>
      </c>
      <c r="K23" s="229" t="s">
        <v>106</v>
      </c>
      <c r="L23" s="222">
        <f>+L18</f>
        <v>72.55</v>
      </c>
      <c r="M23" s="229" t="s">
        <v>106</v>
      </c>
      <c r="N23" s="222">
        <f>+N18</f>
        <v>100.73</v>
      </c>
      <c r="O23" s="125" t="s">
        <v>106</v>
      </c>
    </row>
    <row r="24" spans="1:15" ht="12.75">
      <c r="A24" s="61" t="s">
        <v>17</v>
      </c>
      <c r="B24" s="13"/>
      <c r="C24" s="16"/>
      <c r="D24" s="232" t="s">
        <v>176</v>
      </c>
      <c r="E24" s="228"/>
      <c r="F24" s="232" t="s">
        <v>176</v>
      </c>
      <c r="G24" s="228"/>
      <c r="H24" s="232" t="s">
        <v>176</v>
      </c>
      <c r="I24" s="228"/>
      <c r="J24" s="232" t="s">
        <v>176</v>
      </c>
      <c r="K24" s="228"/>
      <c r="L24" s="232" t="s">
        <v>176</v>
      </c>
      <c r="M24" s="228"/>
      <c r="N24" s="232" t="s">
        <v>176</v>
      </c>
      <c r="O24" s="16"/>
    </row>
    <row r="25" spans="1:15" ht="12.75">
      <c r="A25" s="61" t="s">
        <v>18</v>
      </c>
      <c r="B25" s="13"/>
      <c r="C25" s="16"/>
      <c r="D25" s="232" t="s">
        <v>176</v>
      </c>
      <c r="E25" s="228"/>
      <c r="F25" s="232" t="s">
        <v>176</v>
      </c>
      <c r="G25" s="228"/>
      <c r="H25" s="232" t="s">
        <v>176</v>
      </c>
      <c r="I25" s="228"/>
      <c r="J25" s="232" t="s">
        <v>176</v>
      </c>
      <c r="K25" s="228"/>
      <c r="L25" s="232" t="s">
        <v>176</v>
      </c>
      <c r="M25" s="228"/>
      <c r="N25" s="232" t="s">
        <v>176</v>
      </c>
      <c r="O25" s="16"/>
    </row>
    <row r="26" spans="1:15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.75">
      <c r="A27" s="32" t="s">
        <v>21</v>
      </c>
      <c r="B27" s="25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2.75">
      <c r="A28" s="32"/>
      <c r="B28" s="25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32"/>
      <c r="B29" s="25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32"/>
      <c r="B30" s="25" t="s">
        <v>25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73" t="s">
        <v>232</v>
      </c>
      <c r="B31" s="59" t="s">
        <v>226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1"/>
    </row>
    <row r="32" spans="1:15" ht="12.75">
      <c r="A32" s="32"/>
      <c r="B32" s="25" t="s">
        <v>26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42"/>
      <c r="B33" s="2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32" t="s">
        <v>304</v>
      </c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2.75">
      <c r="A35" s="32" t="s">
        <v>168</v>
      </c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4"/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32" t="s">
        <v>381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4"/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32" t="s">
        <v>115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32" t="s">
        <v>27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5" t="s">
        <v>295</v>
      </c>
    </row>
    <row r="54" spans="1:15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9"/>
    </row>
    <row r="56" spans="1:15" ht="12.75">
      <c r="A56" s="4" t="s">
        <v>56</v>
      </c>
      <c r="B56" s="5" t="str">
        <f>+'Check Sheet'!$B$53</f>
        <v>Irmgard R Wilcox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</row>
    <row r="57" spans="1:15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1:15" ht="12.75">
      <c r="A58" s="7" t="s">
        <v>55</v>
      </c>
      <c r="B58" s="209">
        <f>+'Check Sheet'!$B$55</f>
        <v>39462</v>
      </c>
      <c r="C58" s="8"/>
      <c r="D58" s="8"/>
      <c r="E58" s="8"/>
      <c r="F58" s="8"/>
      <c r="G58" s="8"/>
      <c r="H58" s="8" t="s">
        <v>150</v>
      </c>
      <c r="I58" s="8"/>
      <c r="J58" s="8"/>
      <c r="K58" s="8" t="s">
        <v>49</v>
      </c>
      <c r="L58" s="8"/>
      <c r="M58" s="8" t="str">
        <f>'Check Sheet'!J55</f>
        <v> March 1, 2008</v>
      </c>
      <c r="N58" s="77"/>
      <c r="O58" s="76"/>
    </row>
    <row r="59" spans="1:15" ht="12.75">
      <c r="A59" s="273" t="s">
        <v>47</v>
      </c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67"/>
      <c r="N59" s="267"/>
      <c r="O59" s="268"/>
    </row>
    <row r="60" spans="1:15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</row>
    <row r="61" spans="1:15" ht="12.75">
      <c r="A61" s="4" t="s">
        <v>54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</row>
  </sheetData>
  <mergeCells count="5">
    <mergeCell ref="D13:O13"/>
    <mergeCell ref="A59:O59"/>
    <mergeCell ref="A7:O7"/>
    <mergeCell ref="A8:O8"/>
    <mergeCell ref="A9:O9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C4" sqref="C4"/>
    </sheetView>
  </sheetViews>
  <sheetFormatPr defaultColWidth="9.140625" defaultRowHeight="12.75"/>
  <cols>
    <col min="1" max="1" width="10.8515625" style="150" customWidth="1"/>
    <col min="2" max="2" width="15.421875" style="150" customWidth="1"/>
    <col min="3" max="3" width="5.57421875" style="150" customWidth="1"/>
    <col min="4" max="4" width="9.140625" style="150" customWidth="1"/>
    <col min="5" max="5" width="11.140625" style="150" customWidth="1"/>
    <col min="6" max="6" width="11.421875" style="150" customWidth="1"/>
    <col min="7" max="7" width="11.57421875" style="150" customWidth="1"/>
    <col min="8" max="8" width="9.8515625" style="150" customWidth="1"/>
    <col min="9" max="9" width="12.28125" style="150" customWidth="1"/>
    <col min="10" max="16384" width="9.140625" style="150" customWidth="1"/>
  </cols>
  <sheetData>
    <row r="1" spans="1:9" ht="12">
      <c r="A1" s="147"/>
      <c r="B1" s="148"/>
      <c r="C1" s="148"/>
      <c r="D1" s="148"/>
      <c r="E1" s="148"/>
      <c r="F1" s="148"/>
      <c r="G1" s="148"/>
      <c r="H1" s="148"/>
      <c r="I1" s="149"/>
    </row>
    <row r="2" spans="1:9" ht="12">
      <c r="A2" s="151" t="s">
        <v>50</v>
      </c>
      <c r="B2" s="152">
        <f>'Check Sheet'!B2</f>
        <v>25</v>
      </c>
      <c r="C2" s="153"/>
      <c r="D2" s="153" t="str">
        <f>'[1]Check Sheet'!$C$2</f>
        <v> </v>
      </c>
      <c r="E2" s="153"/>
      <c r="F2" s="152" t="s">
        <v>288</v>
      </c>
      <c r="G2" s="154" t="s">
        <v>307</v>
      </c>
      <c r="H2" s="155"/>
      <c r="I2" s="156">
        <v>30</v>
      </c>
    </row>
    <row r="3" spans="1:9" ht="12">
      <c r="A3" s="151"/>
      <c r="B3" s="153"/>
      <c r="C3" s="153"/>
      <c r="D3" s="153"/>
      <c r="E3" s="153"/>
      <c r="F3" s="153"/>
      <c r="G3" s="153"/>
      <c r="H3" s="153"/>
      <c r="I3" s="157"/>
    </row>
    <row r="4" spans="1:9" ht="12">
      <c r="A4" s="151" t="s">
        <v>52</v>
      </c>
      <c r="B4" s="153"/>
      <c r="C4" s="216" t="str">
        <f>'Check Sheet'!C4</f>
        <v>American Disposal Co., Inc.  G-000087</v>
      </c>
      <c r="D4" s="216"/>
      <c r="E4" s="216"/>
      <c r="F4" s="216"/>
      <c r="G4" s="153"/>
      <c r="H4" s="153"/>
      <c r="I4" s="157"/>
    </row>
    <row r="5" spans="1:9" ht="12">
      <c r="A5" s="158" t="s">
        <v>53</v>
      </c>
      <c r="B5" s="159"/>
      <c r="C5" s="159"/>
      <c r="D5" s="159" t="str">
        <f>+'[1]Title Page'!E15</f>
        <v> </v>
      </c>
      <c r="E5" s="159"/>
      <c r="F5" s="159"/>
      <c r="G5" s="159"/>
      <c r="H5" s="159"/>
      <c r="I5" s="160"/>
    </row>
    <row r="6" spans="1:9" ht="12">
      <c r="A6" s="151"/>
      <c r="B6" s="153"/>
      <c r="C6" s="153"/>
      <c r="D6" s="153"/>
      <c r="E6" s="153"/>
      <c r="F6" s="153"/>
      <c r="G6" s="153"/>
      <c r="H6" s="153"/>
      <c r="I6" s="157"/>
    </row>
    <row r="7" spans="1:9" ht="12">
      <c r="A7" s="253" t="s">
        <v>308</v>
      </c>
      <c r="B7" s="254"/>
      <c r="C7" s="254"/>
      <c r="D7" s="254"/>
      <c r="E7" s="254"/>
      <c r="F7" s="254"/>
      <c r="G7" s="254"/>
      <c r="H7" s="254"/>
      <c r="I7" s="255"/>
    </row>
    <row r="8" spans="1:9" ht="12">
      <c r="A8" s="256" t="s">
        <v>309</v>
      </c>
      <c r="B8" s="257"/>
      <c r="C8" s="257"/>
      <c r="D8" s="257"/>
      <c r="E8" s="257"/>
      <c r="F8" s="257"/>
      <c r="G8" s="257"/>
      <c r="H8" s="257"/>
      <c r="I8" s="258"/>
    </row>
    <row r="9" spans="1:9" ht="12">
      <c r="A9" s="259" t="s">
        <v>310</v>
      </c>
      <c r="B9" s="257"/>
      <c r="C9" s="257"/>
      <c r="D9" s="257"/>
      <c r="E9" s="257"/>
      <c r="F9" s="257"/>
      <c r="G9" s="257"/>
      <c r="H9" s="257"/>
      <c r="I9" s="258"/>
    </row>
    <row r="10" spans="1:9" ht="12">
      <c r="A10" s="151"/>
      <c r="B10" s="153"/>
      <c r="C10" s="153"/>
      <c r="D10" s="153"/>
      <c r="E10" s="153"/>
      <c r="F10" s="153"/>
      <c r="G10" s="153"/>
      <c r="H10" s="153"/>
      <c r="I10" s="157"/>
    </row>
    <row r="11" spans="1:9" ht="12">
      <c r="A11" s="151" t="s">
        <v>311</v>
      </c>
      <c r="B11" s="163"/>
      <c r="C11" s="153"/>
      <c r="D11" s="153"/>
      <c r="E11" s="153"/>
      <c r="F11" s="153"/>
      <c r="G11" s="153"/>
      <c r="H11" s="153"/>
      <c r="I11" s="157"/>
    </row>
    <row r="12" spans="1:9" ht="12">
      <c r="A12" s="151"/>
      <c r="B12" s="153"/>
      <c r="C12" s="153"/>
      <c r="D12" s="153"/>
      <c r="E12" s="153"/>
      <c r="F12" s="153"/>
      <c r="G12" s="153"/>
      <c r="H12" s="153"/>
      <c r="I12" s="157"/>
    </row>
    <row r="13" spans="1:9" ht="12">
      <c r="A13" s="151"/>
      <c r="B13" s="164"/>
      <c r="C13" s="155"/>
      <c r="D13" s="260" t="s">
        <v>10</v>
      </c>
      <c r="E13" s="261"/>
      <c r="F13" s="261"/>
      <c r="G13" s="261"/>
      <c r="H13" s="261"/>
      <c r="I13" s="262"/>
    </row>
    <row r="14" spans="1:9" ht="12">
      <c r="A14" s="166" t="s">
        <v>150</v>
      </c>
      <c r="B14" s="167"/>
      <c r="C14" s="168"/>
      <c r="D14" s="169" t="s">
        <v>312</v>
      </c>
      <c r="E14" s="169" t="s">
        <v>222</v>
      </c>
      <c r="F14" s="169" t="s">
        <v>223</v>
      </c>
      <c r="G14" s="169" t="s">
        <v>224</v>
      </c>
      <c r="H14" s="170" t="s">
        <v>313</v>
      </c>
      <c r="I14" s="171" t="s">
        <v>313</v>
      </c>
    </row>
    <row r="15" spans="1:9" ht="12">
      <c r="A15" s="172" t="s">
        <v>314</v>
      </c>
      <c r="B15" s="173"/>
      <c r="C15" s="174"/>
      <c r="D15" s="175">
        <v>1</v>
      </c>
      <c r="E15" s="175">
        <v>1</v>
      </c>
      <c r="F15" s="175">
        <v>1</v>
      </c>
      <c r="G15" s="175">
        <v>1</v>
      </c>
      <c r="H15" s="169" t="s">
        <v>147</v>
      </c>
      <c r="I15" s="169" t="s">
        <v>147</v>
      </c>
    </row>
    <row r="16" spans="1:9" ht="12">
      <c r="A16" s="172" t="s">
        <v>315</v>
      </c>
      <c r="B16" s="173"/>
      <c r="C16" s="174"/>
      <c r="D16" s="176" t="s">
        <v>316</v>
      </c>
      <c r="E16" s="176" t="s">
        <v>316</v>
      </c>
      <c r="F16" s="176" t="s">
        <v>316</v>
      </c>
      <c r="G16" s="176" t="s">
        <v>316</v>
      </c>
      <c r="H16" s="169" t="s">
        <v>147</v>
      </c>
      <c r="I16" s="169" t="s">
        <v>147</v>
      </c>
    </row>
    <row r="17" spans="1:9" ht="12">
      <c r="A17" s="172" t="s">
        <v>230</v>
      </c>
      <c r="B17" s="173"/>
      <c r="C17" s="174"/>
      <c r="D17" s="236" t="s">
        <v>382</v>
      </c>
      <c r="E17" s="236" t="s">
        <v>382</v>
      </c>
      <c r="F17" s="236" t="s">
        <v>382</v>
      </c>
      <c r="G17" s="236" t="s">
        <v>382</v>
      </c>
      <c r="H17" s="169" t="s">
        <v>147</v>
      </c>
      <c r="I17" s="169" t="s">
        <v>147</v>
      </c>
    </row>
    <row r="18" spans="1:9" ht="12">
      <c r="A18" s="172" t="s">
        <v>317</v>
      </c>
      <c r="B18" s="165"/>
      <c r="C18" s="178"/>
      <c r="D18" s="176" t="s">
        <v>157</v>
      </c>
      <c r="E18" s="176" t="s">
        <v>157</v>
      </c>
      <c r="F18" s="176" t="s">
        <v>157</v>
      </c>
      <c r="G18" s="176" t="s">
        <v>157</v>
      </c>
      <c r="H18" s="169" t="s">
        <v>147</v>
      </c>
      <c r="I18" s="169" t="s">
        <v>147</v>
      </c>
    </row>
    <row r="19" spans="1:9" ht="12">
      <c r="A19" s="172" t="s">
        <v>318</v>
      </c>
      <c r="B19" s="173"/>
      <c r="C19" s="174"/>
      <c r="D19" s="177" t="s">
        <v>383</v>
      </c>
      <c r="E19" s="177" t="s">
        <v>384</v>
      </c>
      <c r="F19" s="177" t="s">
        <v>387</v>
      </c>
      <c r="G19" s="177" t="s">
        <v>385</v>
      </c>
      <c r="H19" s="169" t="s">
        <v>147</v>
      </c>
      <c r="I19" s="169" t="s">
        <v>147</v>
      </c>
    </row>
    <row r="20" spans="1:9" ht="12">
      <c r="A20" s="179" t="s">
        <v>319</v>
      </c>
      <c r="B20" s="148"/>
      <c r="C20" s="149"/>
      <c r="D20" s="180" t="s">
        <v>150</v>
      </c>
      <c r="E20" s="180" t="s">
        <v>150</v>
      </c>
      <c r="F20" s="180" t="s">
        <v>150</v>
      </c>
      <c r="G20" s="147" t="s">
        <v>150</v>
      </c>
      <c r="H20" s="151" t="s">
        <v>150</v>
      </c>
      <c r="I20" s="181" t="s">
        <v>150</v>
      </c>
    </row>
    <row r="21" spans="1:10" ht="12">
      <c r="A21" s="182" t="s">
        <v>320</v>
      </c>
      <c r="B21" s="159"/>
      <c r="C21" s="159"/>
      <c r="D21" s="183" t="s">
        <v>395</v>
      </c>
      <c r="E21" s="183" t="s">
        <v>384</v>
      </c>
      <c r="F21" s="183" t="s">
        <v>393</v>
      </c>
      <c r="G21" s="183" t="s">
        <v>388</v>
      </c>
      <c r="H21" s="184" t="s">
        <v>147</v>
      </c>
      <c r="I21" s="184" t="s">
        <v>147</v>
      </c>
      <c r="J21" s="185"/>
    </row>
    <row r="22" spans="1:9" ht="12">
      <c r="A22" s="182" t="s">
        <v>321</v>
      </c>
      <c r="B22" s="159"/>
      <c r="C22" s="160"/>
      <c r="D22" s="186" t="s">
        <v>386</v>
      </c>
      <c r="E22" s="186" t="s">
        <v>387</v>
      </c>
      <c r="F22" s="186" t="s">
        <v>394</v>
      </c>
      <c r="G22" s="186" t="s">
        <v>389</v>
      </c>
      <c r="H22" s="184" t="s">
        <v>147</v>
      </c>
      <c r="I22" s="184" t="s">
        <v>147</v>
      </c>
    </row>
    <row r="23" spans="1:10" ht="12">
      <c r="A23" s="151"/>
      <c r="B23" s="153" t="s">
        <v>322</v>
      </c>
      <c r="C23" s="153"/>
      <c r="D23" s="153"/>
      <c r="E23" s="153"/>
      <c r="F23" s="153"/>
      <c r="G23" s="153"/>
      <c r="H23" s="153"/>
      <c r="I23" s="149"/>
      <c r="J23" s="185"/>
    </row>
    <row r="24" spans="1:9" ht="12">
      <c r="A24" s="151"/>
      <c r="B24" s="153"/>
      <c r="C24" s="153"/>
      <c r="D24" s="153"/>
      <c r="E24" s="153"/>
      <c r="F24" s="153"/>
      <c r="G24" s="153"/>
      <c r="H24" s="153"/>
      <c r="I24" s="157"/>
    </row>
    <row r="25" spans="1:10" ht="12">
      <c r="A25" s="187" t="s">
        <v>21</v>
      </c>
      <c r="B25" s="188" t="s">
        <v>22</v>
      </c>
      <c r="C25" s="153"/>
      <c r="D25" s="153"/>
      <c r="E25" s="153"/>
      <c r="F25" s="153"/>
      <c r="G25" s="153"/>
      <c r="H25" s="153"/>
      <c r="I25" s="157"/>
      <c r="J25" s="185"/>
    </row>
    <row r="26" spans="1:9" ht="12">
      <c r="A26" s="187"/>
      <c r="B26" s="188" t="s">
        <v>23</v>
      </c>
      <c r="C26" s="153"/>
      <c r="D26" s="153"/>
      <c r="E26" s="153"/>
      <c r="F26" s="153"/>
      <c r="G26" s="153"/>
      <c r="H26" s="153"/>
      <c r="I26" s="157"/>
    </row>
    <row r="27" spans="1:9" ht="12">
      <c r="A27" s="187"/>
      <c r="B27" s="188" t="s">
        <v>24</v>
      </c>
      <c r="C27" s="153"/>
      <c r="D27" s="153"/>
      <c r="E27" s="153"/>
      <c r="F27" s="153"/>
      <c r="G27" s="153"/>
      <c r="H27" s="153"/>
      <c r="I27" s="157"/>
    </row>
    <row r="28" spans="1:9" ht="12">
      <c r="A28" s="187"/>
      <c r="B28" s="188" t="s">
        <v>25</v>
      </c>
      <c r="C28" s="153"/>
      <c r="D28" s="153"/>
      <c r="E28" s="153"/>
      <c r="F28" s="153"/>
      <c r="G28" s="153"/>
      <c r="H28" s="153"/>
      <c r="I28" s="157"/>
    </row>
    <row r="29" spans="1:9" ht="12">
      <c r="A29" s="189" t="s">
        <v>232</v>
      </c>
      <c r="B29" s="190" t="s">
        <v>226</v>
      </c>
      <c r="C29" s="161"/>
      <c r="D29" s="161"/>
      <c r="E29" s="161"/>
      <c r="F29" s="161"/>
      <c r="G29" s="161"/>
      <c r="H29" s="161"/>
      <c r="I29" s="157"/>
    </row>
    <row r="30" spans="1:9" ht="12">
      <c r="A30" s="187"/>
      <c r="B30" s="188" t="s">
        <v>26</v>
      </c>
      <c r="C30" s="153"/>
      <c r="D30" s="153"/>
      <c r="E30" s="153"/>
      <c r="F30" s="153"/>
      <c r="G30" s="153"/>
      <c r="H30" s="153"/>
      <c r="I30" s="157"/>
    </row>
    <row r="31" spans="1:9" ht="12">
      <c r="A31" s="187" t="s">
        <v>233</v>
      </c>
      <c r="B31" s="153" t="s">
        <v>326</v>
      </c>
      <c r="C31" s="153"/>
      <c r="D31" s="153"/>
      <c r="E31" s="153"/>
      <c r="F31" s="153"/>
      <c r="G31" s="153"/>
      <c r="H31" s="153"/>
      <c r="I31" s="157"/>
    </row>
    <row r="32" spans="1:9" ht="12">
      <c r="A32" s="151" t="s">
        <v>202</v>
      </c>
      <c r="B32" s="190" t="s">
        <v>44</v>
      </c>
      <c r="C32" s="153"/>
      <c r="D32" s="153"/>
      <c r="E32" s="153"/>
      <c r="F32" s="153"/>
      <c r="G32" s="153"/>
      <c r="H32" s="153"/>
      <c r="I32" s="162"/>
    </row>
    <row r="33" spans="1:9" ht="12">
      <c r="A33" s="151"/>
      <c r="B33" s="190" t="s">
        <v>45</v>
      </c>
      <c r="C33" s="153"/>
      <c r="D33" s="153"/>
      <c r="E33" s="153"/>
      <c r="F33" s="153"/>
      <c r="G33" s="153"/>
      <c r="H33" s="153"/>
      <c r="I33" s="157"/>
    </row>
    <row r="34" spans="1:9" ht="12">
      <c r="A34" s="151"/>
      <c r="B34" s="163" t="s">
        <v>203</v>
      </c>
      <c r="C34" s="153"/>
      <c r="D34" s="153"/>
      <c r="E34" s="153"/>
      <c r="F34" s="153"/>
      <c r="G34" s="153"/>
      <c r="H34" s="153"/>
      <c r="I34" s="157"/>
    </row>
    <row r="35" spans="1:9" ht="12">
      <c r="A35" s="151" t="s">
        <v>204</v>
      </c>
      <c r="B35" s="188" t="s">
        <v>390</v>
      </c>
      <c r="C35" s="153"/>
      <c r="D35" s="153"/>
      <c r="E35" s="153"/>
      <c r="F35" s="153"/>
      <c r="G35" s="153"/>
      <c r="H35" s="153"/>
      <c r="I35" s="157"/>
    </row>
    <row r="36" spans="1:9" ht="12">
      <c r="A36" s="187" t="s">
        <v>150</v>
      </c>
      <c r="B36" s="188" t="s">
        <v>323</v>
      </c>
      <c r="C36" s="153"/>
      <c r="D36" s="153"/>
      <c r="E36" s="153"/>
      <c r="F36" s="153"/>
      <c r="G36" s="153"/>
      <c r="H36" s="153"/>
      <c r="I36" s="157"/>
    </row>
    <row r="37" spans="1:9" ht="12">
      <c r="A37" s="187"/>
      <c r="B37" s="188"/>
      <c r="C37" s="153"/>
      <c r="D37" s="153"/>
      <c r="E37" s="153"/>
      <c r="F37" s="153"/>
      <c r="G37" s="153"/>
      <c r="H37" s="153"/>
      <c r="I37" s="157"/>
    </row>
    <row r="38" spans="1:9" ht="12">
      <c r="A38" s="151"/>
      <c r="B38" s="153"/>
      <c r="C38" s="153"/>
      <c r="D38" s="153"/>
      <c r="E38" s="153"/>
      <c r="F38" s="153"/>
      <c r="G38" s="153"/>
      <c r="H38" s="153"/>
      <c r="I38" s="157"/>
    </row>
    <row r="39" spans="1:9" ht="12">
      <c r="A39" s="151"/>
      <c r="B39" s="153"/>
      <c r="C39" s="153"/>
      <c r="D39" s="153" t="s">
        <v>150</v>
      </c>
      <c r="E39" s="153"/>
      <c r="F39" s="153"/>
      <c r="G39" s="153"/>
      <c r="H39" s="153"/>
      <c r="I39" s="157"/>
    </row>
    <row r="40" spans="1:9" ht="12">
      <c r="A40" s="151"/>
      <c r="B40" s="153"/>
      <c r="C40" s="153"/>
      <c r="D40" s="161"/>
      <c r="E40" s="161"/>
      <c r="F40" s="161"/>
      <c r="G40" s="161"/>
      <c r="H40" s="153"/>
      <c r="I40" s="157"/>
    </row>
    <row r="41" spans="1:9" ht="12">
      <c r="A41" s="151"/>
      <c r="B41" s="153"/>
      <c r="C41" s="153"/>
      <c r="D41" s="153"/>
      <c r="E41" s="153"/>
      <c r="F41" s="153"/>
      <c r="G41" s="153"/>
      <c r="H41" s="153"/>
      <c r="I41" s="157"/>
    </row>
    <row r="42" spans="1:9" ht="12">
      <c r="A42" s="151"/>
      <c r="B42" s="153"/>
      <c r="C42" s="153"/>
      <c r="D42" s="153"/>
      <c r="E42" s="153"/>
      <c r="F42" s="153"/>
      <c r="G42" s="153"/>
      <c r="H42" s="153"/>
      <c r="I42" s="157"/>
    </row>
    <row r="43" spans="1:9" ht="12">
      <c r="A43" s="151"/>
      <c r="B43" s="153"/>
      <c r="C43" s="153"/>
      <c r="D43" s="153"/>
      <c r="E43" s="153"/>
      <c r="F43" s="153"/>
      <c r="G43" s="153"/>
      <c r="H43" s="153"/>
      <c r="I43" s="157"/>
    </row>
    <row r="44" spans="1:9" ht="12">
      <c r="A44" s="151"/>
      <c r="B44" s="153"/>
      <c r="C44" s="153"/>
      <c r="D44" s="153"/>
      <c r="E44" s="153"/>
      <c r="F44" s="153"/>
      <c r="G44" s="153"/>
      <c r="H44" s="153"/>
      <c r="I44" s="157"/>
    </row>
    <row r="45" spans="1:9" ht="12">
      <c r="A45" s="151"/>
      <c r="B45" s="153"/>
      <c r="C45" s="153"/>
      <c r="D45" s="153"/>
      <c r="E45" s="153"/>
      <c r="F45" s="153"/>
      <c r="G45" s="153"/>
      <c r="H45" s="153"/>
      <c r="I45" s="191" t="s">
        <v>324</v>
      </c>
    </row>
    <row r="46" spans="1:9" ht="12">
      <c r="A46" s="151"/>
      <c r="B46" s="153"/>
      <c r="C46" s="153"/>
      <c r="D46" s="153"/>
      <c r="E46" s="153"/>
      <c r="F46" s="153"/>
      <c r="G46" s="153"/>
      <c r="H46" s="153"/>
      <c r="I46" s="157"/>
    </row>
    <row r="47" spans="1:9" ht="12">
      <c r="A47" s="151"/>
      <c r="B47" s="153"/>
      <c r="C47" s="153"/>
      <c r="D47" s="153"/>
      <c r="E47" s="153"/>
      <c r="F47" s="153"/>
      <c r="G47" s="153"/>
      <c r="H47" s="153"/>
      <c r="I47" s="157"/>
    </row>
    <row r="48" spans="1:9" ht="12">
      <c r="A48" s="158"/>
      <c r="B48" s="159"/>
      <c r="C48" s="159"/>
      <c r="D48" s="159"/>
      <c r="E48" s="159"/>
      <c r="F48" s="159"/>
      <c r="G48" s="159"/>
      <c r="H48" s="159"/>
      <c r="I48" s="160"/>
    </row>
    <row r="49" spans="1:9" ht="12">
      <c r="A49" s="151" t="s">
        <v>56</v>
      </c>
      <c r="B49" s="153" t="str">
        <f>'Item 105, pg 28'!B56</f>
        <v>Irmgard R Wilcox</v>
      </c>
      <c r="C49" s="153"/>
      <c r="D49" s="153"/>
      <c r="E49" s="153"/>
      <c r="F49" s="153"/>
      <c r="G49" s="153"/>
      <c r="H49" s="153"/>
      <c r="I49" s="157"/>
    </row>
    <row r="50" spans="1:9" ht="12">
      <c r="A50" s="151"/>
      <c r="B50" s="153"/>
      <c r="C50" s="153"/>
      <c r="D50" s="153"/>
      <c r="E50" s="153"/>
      <c r="F50" s="153"/>
      <c r="G50" s="153"/>
      <c r="H50" s="153"/>
      <c r="I50" s="157"/>
    </row>
    <row r="51" spans="1:9" ht="12.75">
      <c r="A51" s="158" t="s">
        <v>55</v>
      </c>
      <c r="B51" s="217">
        <f>'Check Sheet'!B55</f>
        <v>39462</v>
      </c>
      <c r="C51"/>
      <c r="D51" s="159"/>
      <c r="E51" s="159"/>
      <c r="F51" s="159"/>
      <c r="G51" s="159" t="s">
        <v>325</v>
      </c>
      <c r="I51" s="192" t="str">
        <f>'Check Sheet'!J55</f>
        <v> March 1, 2008</v>
      </c>
    </row>
    <row r="52" spans="1:9" ht="12">
      <c r="A52" s="294" t="s">
        <v>47</v>
      </c>
      <c r="B52" s="251"/>
      <c r="C52" s="251"/>
      <c r="D52" s="251"/>
      <c r="E52" s="251"/>
      <c r="F52" s="251"/>
      <c r="G52" s="251"/>
      <c r="H52" s="251"/>
      <c r="I52" s="252"/>
    </row>
    <row r="53" spans="1:9" ht="12">
      <c r="A53" s="151"/>
      <c r="B53" s="153"/>
      <c r="C53" s="153"/>
      <c r="D53" s="153"/>
      <c r="E53" s="153"/>
      <c r="F53" s="153"/>
      <c r="G53" s="153"/>
      <c r="H53" s="153"/>
      <c r="I53" s="157"/>
    </row>
    <row r="54" spans="1:9" ht="12">
      <c r="A54" s="151" t="s">
        <v>327</v>
      </c>
      <c r="B54" s="153"/>
      <c r="C54" s="153"/>
      <c r="D54" s="153"/>
      <c r="E54" s="153"/>
      <c r="F54" s="153"/>
      <c r="G54" s="153"/>
      <c r="H54" s="153"/>
      <c r="I54" s="157"/>
    </row>
    <row r="55" spans="1:9" ht="12">
      <c r="A55" s="158"/>
      <c r="B55" s="159"/>
      <c r="C55" s="159"/>
      <c r="D55" s="159"/>
      <c r="E55" s="159"/>
      <c r="F55" s="159"/>
      <c r="G55" s="159"/>
      <c r="H55" s="159"/>
      <c r="I55" s="160"/>
    </row>
  </sheetData>
  <mergeCells count="5">
    <mergeCell ref="A52:I52"/>
    <mergeCell ref="A7:I7"/>
    <mergeCell ref="A8:I8"/>
    <mergeCell ref="A9:I9"/>
    <mergeCell ref="D13:I13"/>
  </mergeCells>
  <printOptions/>
  <pageMargins left="0.75" right="0.75" top="1" bottom="1" header="0.5" footer="0.5"/>
  <pageSetup horizontalDpi="300" verticalDpi="3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C4" sqref="C4"/>
    </sheetView>
  </sheetViews>
  <sheetFormatPr defaultColWidth="9.140625" defaultRowHeight="12.75"/>
  <cols>
    <col min="1" max="1" width="10.140625" style="0" customWidth="1"/>
    <col min="2" max="2" width="18.28125" style="0" customWidth="1"/>
    <col min="8" max="8" width="9.8515625" style="0" customWidth="1"/>
    <col min="10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45" t="s">
        <v>288</v>
      </c>
      <c r="H2" s="265" t="s">
        <v>51</v>
      </c>
      <c r="I2" s="265"/>
      <c r="J2" s="30">
        <v>32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52</v>
      </c>
      <c r="B4" s="5"/>
      <c r="C4" s="138" t="str">
        <f>'Check Sheet'!C4</f>
        <v>American Disposal Co., Inc.  G-000087</v>
      </c>
      <c r="D4" s="5"/>
      <c r="E4" s="5"/>
      <c r="F4" s="5"/>
      <c r="G4" s="5"/>
      <c r="H4" s="5"/>
      <c r="I4" s="5"/>
      <c r="J4" s="6"/>
    </row>
    <row r="5" spans="1:10" ht="12.75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76" t="s">
        <v>239</v>
      </c>
      <c r="B7" s="269"/>
      <c r="C7" s="269"/>
      <c r="D7" s="269"/>
      <c r="E7" s="269"/>
      <c r="F7" s="269"/>
      <c r="G7" s="269"/>
      <c r="H7" s="269"/>
      <c r="I7" s="269"/>
      <c r="J7" s="27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150</v>
      </c>
      <c r="B9" s="11"/>
      <c r="C9" s="280" t="s">
        <v>240</v>
      </c>
      <c r="D9" s="281"/>
      <c r="E9" s="282"/>
      <c r="F9" s="280" t="s">
        <v>241</v>
      </c>
      <c r="G9" s="281"/>
      <c r="H9" s="282"/>
      <c r="I9" s="5"/>
      <c r="J9" s="6"/>
    </row>
    <row r="10" spans="1:10" ht="12.75">
      <c r="A10" s="4"/>
      <c r="B10" s="5"/>
      <c r="C10" s="33" t="s">
        <v>242</v>
      </c>
      <c r="D10" s="13"/>
      <c r="E10" s="16"/>
      <c r="F10" s="135">
        <v>20.6</v>
      </c>
      <c r="G10" s="13" t="s">
        <v>106</v>
      </c>
      <c r="H10" s="16"/>
      <c r="I10" s="5"/>
      <c r="J10" s="6"/>
    </row>
    <row r="11" spans="1:10" ht="12.75">
      <c r="A11" s="4"/>
      <c r="B11" s="12"/>
      <c r="C11" s="33" t="s">
        <v>231</v>
      </c>
      <c r="D11" s="13"/>
      <c r="E11" s="16"/>
      <c r="F11" s="135">
        <v>25.6</v>
      </c>
      <c r="G11" s="13" t="s">
        <v>106</v>
      </c>
      <c r="H11" s="16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7"/>
      <c r="B13" s="46"/>
      <c r="C13" s="45"/>
      <c r="D13" s="8"/>
      <c r="E13" s="46"/>
      <c r="F13" s="45"/>
      <c r="G13" s="8"/>
      <c r="H13" s="46"/>
      <c r="I13" s="45"/>
      <c r="J13" s="9"/>
    </row>
    <row r="14" spans="1:10" ht="12.75">
      <c r="A14" s="4"/>
      <c r="B14" s="20"/>
      <c r="C14" s="11"/>
      <c r="D14" s="5"/>
      <c r="E14" s="20"/>
      <c r="F14" s="11"/>
      <c r="G14" s="5"/>
      <c r="H14" s="20"/>
      <c r="I14" s="11"/>
      <c r="J14" s="6"/>
    </row>
    <row r="15" spans="1:10" ht="12.75">
      <c r="A15" s="276" t="s">
        <v>243</v>
      </c>
      <c r="B15" s="269"/>
      <c r="C15" s="269"/>
      <c r="D15" s="269"/>
      <c r="E15" s="269"/>
      <c r="F15" s="269"/>
      <c r="G15" s="269"/>
      <c r="H15" s="269"/>
      <c r="I15" s="269"/>
      <c r="J15" s="277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250" t="s">
        <v>244</v>
      </c>
      <c r="D17" s="295"/>
      <c r="E17" s="296"/>
      <c r="F17" s="297" t="s">
        <v>245</v>
      </c>
      <c r="G17" s="281"/>
      <c r="H17" s="282"/>
      <c r="I17" s="5"/>
      <c r="J17" s="6"/>
    </row>
    <row r="18" spans="1:10" ht="12.75">
      <c r="A18" s="24"/>
      <c r="B18" s="23"/>
      <c r="C18" s="61" t="s">
        <v>246</v>
      </c>
      <c r="D18" s="13"/>
      <c r="E18" s="16"/>
      <c r="F18" s="33" t="s">
        <v>67</v>
      </c>
      <c r="G18" s="13"/>
      <c r="H18" s="16"/>
      <c r="I18" s="23"/>
      <c r="J18" s="31"/>
    </row>
    <row r="19" spans="1:10" ht="12.75">
      <c r="A19" s="4"/>
      <c r="B19" s="5"/>
      <c r="C19" s="61" t="s">
        <v>246</v>
      </c>
      <c r="D19" s="13"/>
      <c r="E19" s="16"/>
      <c r="F19" s="33" t="s">
        <v>67</v>
      </c>
      <c r="G19" s="13"/>
      <c r="H19" s="16"/>
      <c r="I19" s="5"/>
      <c r="J19" s="6"/>
    </row>
    <row r="20" spans="1:10" ht="12.75">
      <c r="A20" s="4"/>
      <c r="B20" s="5"/>
      <c r="C20" s="62"/>
      <c r="D20" s="13"/>
      <c r="E20" s="13"/>
      <c r="F20" s="13"/>
      <c r="G20" s="13"/>
      <c r="H20" s="13"/>
      <c r="I20" s="5"/>
      <c r="J20" s="6"/>
    </row>
    <row r="21" spans="1:10" ht="12.75">
      <c r="A21" s="4"/>
      <c r="B21" s="5"/>
      <c r="C21" s="245" t="s">
        <v>247</v>
      </c>
      <c r="D21" s="246"/>
      <c r="E21" s="247"/>
      <c r="F21" s="248" t="s">
        <v>245</v>
      </c>
      <c r="G21" s="249"/>
      <c r="H21" s="290"/>
      <c r="I21" s="5"/>
      <c r="J21" s="6"/>
    </row>
    <row r="22" spans="1:10" ht="12.75">
      <c r="A22" s="4"/>
      <c r="B22" s="5"/>
      <c r="C22" s="61" t="s">
        <v>246</v>
      </c>
      <c r="D22" s="13"/>
      <c r="E22" s="16"/>
      <c r="F22" s="33" t="s">
        <v>67</v>
      </c>
      <c r="G22" s="13"/>
      <c r="H22" s="16"/>
      <c r="I22" s="5"/>
      <c r="J22" s="6"/>
    </row>
    <row r="23" spans="1:10" ht="12.75">
      <c r="A23" s="4"/>
      <c r="B23" s="5"/>
      <c r="C23" s="61" t="s">
        <v>246</v>
      </c>
      <c r="D23" s="13"/>
      <c r="E23" s="16"/>
      <c r="F23" s="33" t="s">
        <v>67</v>
      </c>
      <c r="G23" s="13"/>
      <c r="H23" s="16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276" t="s">
        <v>248</v>
      </c>
      <c r="B27" s="269"/>
      <c r="C27" s="269"/>
      <c r="D27" s="269"/>
      <c r="E27" s="269"/>
      <c r="F27" s="269"/>
      <c r="G27" s="269"/>
      <c r="H27" s="269"/>
      <c r="I27" s="269"/>
      <c r="J27" s="277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249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116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24"/>
      <c r="B32" s="23"/>
      <c r="C32" s="34"/>
      <c r="D32" s="35"/>
      <c r="E32" s="263" t="s">
        <v>256</v>
      </c>
      <c r="F32" s="264"/>
      <c r="G32" s="34"/>
      <c r="H32" s="35"/>
      <c r="I32" s="263" t="s">
        <v>260</v>
      </c>
      <c r="J32" s="264"/>
    </row>
    <row r="33" spans="1:10" ht="12.75">
      <c r="A33" s="4"/>
      <c r="B33" s="5"/>
      <c r="C33" s="292" t="s">
        <v>254</v>
      </c>
      <c r="D33" s="293"/>
      <c r="E33" s="292" t="s">
        <v>257</v>
      </c>
      <c r="F33" s="293"/>
      <c r="G33" s="292" t="s">
        <v>258</v>
      </c>
      <c r="H33" s="293"/>
      <c r="I33" s="292" t="s">
        <v>261</v>
      </c>
      <c r="J33" s="293"/>
    </row>
    <row r="34" spans="1:10" ht="12.75">
      <c r="A34" s="36"/>
      <c r="B34" s="5"/>
      <c r="C34" s="289" t="s">
        <v>255</v>
      </c>
      <c r="D34" s="290"/>
      <c r="E34" s="289" t="s">
        <v>255</v>
      </c>
      <c r="F34" s="290"/>
      <c r="G34" s="289" t="s">
        <v>259</v>
      </c>
      <c r="H34" s="290"/>
      <c r="I34" s="289" t="s">
        <v>262</v>
      </c>
      <c r="J34" s="290"/>
    </row>
    <row r="35" spans="1:10" ht="19.5" customHeight="1">
      <c r="A35" s="33" t="s">
        <v>250</v>
      </c>
      <c r="B35" s="16"/>
      <c r="C35" s="137">
        <v>19.18</v>
      </c>
      <c r="D35" s="13" t="s">
        <v>106</v>
      </c>
      <c r="E35" s="137">
        <v>19.18</v>
      </c>
      <c r="F35" s="13" t="s">
        <v>106</v>
      </c>
      <c r="G35" s="137">
        <v>19.18</v>
      </c>
      <c r="H35" s="13" t="s">
        <v>106</v>
      </c>
      <c r="I35" s="95" t="s">
        <v>157</v>
      </c>
      <c r="J35" s="16"/>
    </row>
    <row r="36" spans="1:10" ht="12.75">
      <c r="A36" s="1" t="s">
        <v>251</v>
      </c>
      <c r="B36" s="3"/>
      <c r="C36" s="114"/>
      <c r="D36" s="116"/>
      <c r="E36" s="114"/>
      <c r="F36" s="81"/>
      <c r="G36" s="114"/>
      <c r="H36" s="116"/>
      <c r="I36" s="114"/>
      <c r="J36" s="3"/>
    </row>
    <row r="37" spans="1:10" ht="12.75">
      <c r="A37" s="63" t="s">
        <v>252</v>
      </c>
      <c r="B37" s="9"/>
      <c r="C37" s="95" t="s">
        <v>157</v>
      </c>
      <c r="D37" s="115"/>
      <c r="E37" s="95" t="s">
        <v>157</v>
      </c>
      <c r="F37" s="83"/>
      <c r="G37" s="95" t="s">
        <v>157</v>
      </c>
      <c r="H37" s="115"/>
      <c r="I37" s="95" t="s">
        <v>157</v>
      </c>
      <c r="J37" s="9"/>
    </row>
    <row r="38" spans="1:10" ht="12.75">
      <c r="A38" s="1" t="s">
        <v>251</v>
      </c>
      <c r="B38" s="3"/>
      <c r="C38" s="244"/>
      <c r="D38" s="116"/>
      <c r="E38" s="244"/>
      <c r="F38" s="81"/>
      <c r="G38" s="244"/>
      <c r="H38" s="116"/>
      <c r="I38" s="242"/>
      <c r="J38" s="3"/>
    </row>
    <row r="39" spans="1:10" ht="12.75">
      <c r="A39" s="63" t="s">
        <v>253</v>
      </c>
      <c r="B39" s="9"/>
      <c r="C39" s="243">
        <f>C35</f>
        <v>19.18</v>
      </c>
      <c r="D39" s="8" t="s">
        <v>106</v>
      </c>
      <c r="E39" s="243">
        <f>E35</f>
        <v>19.18</v>
      </c>
      <c r="F39" s="8" t="s">
        <v>106</v>
      </c>
      <c r="G39" s="243">
        <f>G35</f>
        <v>19.18</v>
      </c>
      <c r="H39" s="9" t="s">
        <v>106</v>
      </c>
      <c r="I39" s="95" t="s">
        <v>157</v>
      </c>
      <c r="J39" s="9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23"/>
      <c r="E42" s="23"/>
      <c r="F42" s="23"/>
      <c r="G42" s="23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56</v>
      </c>
      <c r="B50" s="5" t="str">
        <f>+'Check Sheet'!$B$53</f>
        <v>Irmgard R Wilcox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 t="s">
        <v>55</v>
      </c>
      <c r="B52" s="209">
        <f>+'Check Sheet'!$B$55</f>
        <v>39462</v>
      </c>
      <c r="C52" s="8"/>
      <c r="D52" s="8"/>
      <c r="E52" s="8"/>
      <c r="F52" s="8"/>
      <c r="G52" s="8"/>
      <c r="H52" s="8" t="s">
        <v>283</v>
      </c>
      <c r="I52" s="8"/>
      <c r="J52" s="76" t="str">
        <f>'Check Sheet'!J55</f>
        <v> March 1, 2008</v>
      </c>
    </row>
    <row r="53" spans="1:10" ht="12.75">
      <c r="A53" s="273" t="s">
        <v>47</v>
      </c>
      <c r="B53" s="274"/>
      <c r="C53" s="274"/>
      <c r="D53" s="274"/>
      <c r="E53" s="274"/>
      <c r="F53" s="274"/>
      <c r="G53" s="274"/>
      <c r="H53" s="274"/>
      <c r="I53" s="274"/>
      <c r="J53" s="275"/>
    </row>
    <row r="54" spans="1:10" ht="12.75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54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mergeCells count="21">
    <mergeCell ref="A7:J7"/>
    <mergeCell ref="C9:E9"/>
    <mergeCell ref="F9:H9"/>
    <mergeCell ref="A15:J15"/>
    <mergeCell ref="H2:I2"/>
    <mergeCell ref="E34:F34"/>
    <mergeCell ref="G34:H34"/>
    <mergeCell ref="I32:J32"/>
    <mergeCell ref="I33:J33"/>
    <mergeCell ref="C21:E21"/>
    <mergeCell ref="F21:H21"/>
    <mergeCell ref="C17:E17"/>
    <mergeCell ref="F17:H17"/>
    <mergeCell ref="I34:J34"/>
    <mergeCell ref="A27:J27"/>
    <mergeCell ref="A53:J53"/>
    <mergeCell ref="G33:H33"/>
    <mergeCell ref="C34:D34"/>
    <mergeCell ref="C33:D33"/>
    <mergeCell ref="E32:F32"/>
    <mergeCell ref="E33:F3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C4" sqref="C4"/>
    </sheetView>
  </sheetViews>
  <sheetFormatPr defaultColWidth="9.140625" defaultRowHeight="12.75"/>
  <cols>
    <col min="1" max="1" width="10.57421875" style="0" customWidth="1"/>
    <col min="2" max="2" width="18.57421875" style="0" customWidth="1"/>
    <col min="5" max="5" width="7.8515625" style="0" customWidth="1"/>
    <col min="6" max="6" width="12.7109375" style="0" customWidth="1"/>
    <col min="10" max="10" width="15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45" t="s">
        <v>288</v>
      </c>
      <c r="H2" s="265" t="s">
        <v>51</v>
      </c>
      <c r="I2" s="265"/>
      <c r="J2" s="30">
        <v>38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52</v>
      </c>
      <c r="B4" s="5"/>
      <c r="C4" s="138" t="str">
        <f>'Check Sheet'!C4</f>
        <v>American Disposal Co., Inc.  G-000087</v>
      </c>
      <c r="D4" s="5"/>
      <c r="E4" s="5"/>
      <c r="F4" s="5"/>
      <c r="G4" s="5"/>
      <c r="H4" s="5"/>
      <c r="I4" s="5"/>
      <c r="J4" s="6"/>
    </row>
    <row r="5" spans="1:10" ht="12.75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276" t="s">
        <v>277</v>
      </c>
      <c r="B8" s="269"/>
      <c r="C8" s="269"/>
      <c r="D8" s="269"/>
      <c r="E8" s="269"/>
      <c r="F8" s="269"/>
      <c r="G8" s="269"/>
      <c r="H8" s="269"/>
      <c r="I8" s="269"/>
      <c r="J8" s="277"/>
    </row>
    <row r="9" spans="1:10" ht="12.75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0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280" t="s">
        <v>1</v>
      </c>
      <c r="B12" s="281"/>
      <c r="C12" s="281"/>
      <c r="D12" s="281"/>
      <c r="E12" s="282"/>
      <c r="F12" s="280" t="s">
        <v>2</v>
      </c>
      <c r="G12" s="282"/>
      <c r="H12" s="280" t="s">
        <v>3</v>
      </c>
      <c r="I12" s="281"/>
      <c r="J12" s="282"/>
    </row>
    <row r="13" spans="1:10" ht="15">
      <c r="A13" s="33"/>
      <c r="B13" s="94" t="s">
        <v>68</v>
      </c>
      <c r="C13" s="13"/>
      <c r="D13" s="13"/>
      <c r="E13" s="16"/>
      <c r="F13" s="33" t="s">
        <v>196</v>
      </c>
      <c r="G13" s="16"/>
      <c r="H13" s="88">
        <v>101.95</v>
      </c>
      <c r="I13" s="13" t="s">
        <v>82</v>
      </c>
      <c r="J13" s="16" t="s">
        <v>108</v>
      </c>
    </row>
    <row r="14" spans="1:10" ht="15">
      <c r="A14" s="33"/>
      <c r="B14" s="94" t="s">
        <v>68</v>
      </c>
      <c r="C14" s="13"/>
      <c r="D14" s="13"/>
      <c r="E14" s="16"/>
      <c r="F14" s="33" t="s">
        <v>69</v>
      </c>
      <c r="G14" s="16"/>
      <c r="H14" s="88">
        <f>+H13</f>
        <v>101.95</v>
      </c>
      <c r="I14" s="13" t="s">
        <v>82</v>
      </c>
      <c r="J14" s="16" t="s">
        <v>108</v>
      </c>
    </row>
    <row r="15" spans="1:10" ht="15">
      <c r="A15" s="33"/>
      <c r="B15" s="94" t="s">
        <v>68</v>
      </c>
      <c r="C15" s="13"/>
      <c r="D15" s="13"/>
      <c r="E15" s="16"/>
      <c r="F15" s="33" t="s">
        <v>70</v>
      </c>
      <c r="G15" s="16"/>
      <c r="H15" s="88">
        <f>+H13</f>
        <v>101.95</v>
      </c>
      <c r="I15" s="13" t="s">
        <v>82</v>
      </c>
      <c r="J15" s="16" t="s">
        <v>108</v>
      </c>
    </row>
    <row r="16" spans="1:10" ht="15">
      <c r="A16" s="33"/>
      <c r="B16" s="94" t="s">
        <v>68</v>
      </c>
      <c r="C16" s="13"/>
      <c r="D16" s="13"/>
      <c r="E16" s="16"/>
      <c r="F16" s="33" t="s">
        <v>71</v>
      </c>
      <c r="G16" s="16"/>
      <c r="H16" s="88">
        <f>+H13</f>
        <v>101.95</v>
      </c>
      <c r="I16" s="13" t="s">
        <v>82</v>
      </c>
      <c r="J16" s="16" t="s">
        <v>108</v>
      </c>
    </row>
    <row r="17" spans="1:10" ht="15">
      <c r="A17" s="33"/>
      <c r="B17" s="94" t="s">
        <v>68</v>
      </c>
      <c r="C17" s="13"/>
      <c r="D17" s="13"/>
      <c r="E17" s="16"/>
      <c r="F17" s="33" t="s">
        <v>72</v>
      </c>
      <c r="G17" s="16"/>
      <c r="H17" s="88">
        <f>+H13</f>
        <v>101.95</v>
      </c>
      <c r="I17" s="13" t="s">
        <v>82</v>
      </c>
      <c r="J17" s="16" t="s">
        <v>108</v>
      </c>
    </row>
    <row r="18" spans="1:10" ht="15">
      <c r="A18" s="33"/>
      <c r="B18" s="94" t="s">
        <v>68</v>
      </c>
      <c r="C18" s="13"/>
      <c r="D18" s="13"/>
      <c r="E18" s="16"/>
      <c r="F18" s="33" t="s">
        <v>73</v>
      </c>
      <c r="G18" s="16"/>
      <c r="H18" s="88">
        <f>+H13</f>
        <v>101.95</v>
      </c>
      <c r="I18" s="13" t="s">
        <v>82</v>
      </c>
      <c r="J18" s="16" t="s">
        <v>108</v>
      </c>
    </row>
    <row r="19" spans="1:10" ht="15">
      <c r="A19" s="33"/>
      <c r="B19" s="94" t="s">
        <v>68</v>
      </c>
      <c r="C19" s="13"/>
      <c r="D19" s="13"/>
      <c r="E19" s="16"/>
      <c r="F19" s="33" t="s">
        <v>74</v>
      </c>
      <c r="G19" s="16"/>
      <c r="H19" s="88">
        <f>+H13</f>
        <v>101.95</v>
      </c>
      <c r="I19" s="13" t="s">
        <v>82</v>
      </c>
      <c r="J19" s="16" t="s">
        <v>108</v>
      </c>
    </row>
    <row r="20" spans="1:10" ht="15">
      <c r="A20" s="33"/>
      <c r="B20" s="94" t="s">
        <v>68</v>
      </c>
      <c r="C20" s="13"/>
      <c r="D20" s="13"/>
      <c r="E20" s="16"/>
      <c r="F20" s="33" t="s">
        <v>75</v>
      </c>
      <c r="G20" s="16"/>
      <c r="H20" s="88">
        <v>30</v>
      </c>
      <c r="I20" s="13" t="s">
        <v>80</v>
      </c>
      <c r="J20" s="16"/>
    </row>
    <row r="21" spans="1:10" ht="15">
      <c r="A21" s="33"/>
      <c r="B21" s="94" t="s">
        <v>68</v>
      </c>
      <c r="C21" s="13"/>
      <c r="D21" s="13"/>
      <c r="E21" s="16"/>
      <c r="F21" s="33" t="s">
        <v>76</v>
      </c>
      <c r="G21" s="16"/>
      <c r="H21" s="88">
        <v>150</v>
      </c>
      <c r="I21" s="13" t="s">
        <v>81</v>
      </c>
      <c r="J21" s="16"/>
    </row>
    <row r="22" spans="1:10" ht="15">
      <c r="A22" s="33"/>
      <c r="B22" s="94" t="s">
        <v>68</v>
      </c>
      <c r="C22" s="13"/>
      <c r="D22" s="13"/>
      <c r="E22" s="16"/>
      <c r="F22" s="33" t="s">
        <v>78</v>
      </c>
      <c r="G22" s="16"/>
      <c r="H22" s="88">
        <v>15</v>
      </c>
      <c r="I22" s="13" t="s">
        <v>79</v>
      </c>
      <c r="J22" s="16"/>
    </row>
    <row r="23" spans="1:10" ht="15">
      <c r="A23" s="33"/>
      <c r="B23" s="94" t="s">
        <v>68</v>
      </c>
      <c r="C23" s="13"/>
      <c r="D23" s="13"/>
      <c r="E23" s="16"/>
      <c r="F23" s="33" t="s">
        <v>77</v>
      </c>
      <c r="G23" s="16"/>
      <c r="H23" s="88">
        <v>11</v>
      </c>
      <c r="I23" s="13" t="s">
        <v>79</v>
      </c>
      <c r="J23" s="16"/>
    </row>
    <row r="24" spans="1:10" ht="15">
      <c r="A24" s="33"/>
      <c r="B24" s="94" t="s">
        <v>68</v>
      </c>
      <c r="C24" s="13"/>
      <c r="D24" s="13"/>
      <c r="E24" s="16"/>
      <c r="F24" s="33" t="s">
        <v>83</v>
      </c>
      <c r="G24" s="16"/>
      <c r="H24" s="88">
        <f>+H13</f>
        <v>101.95</v>
      </c>
      <c r="I24" s="13" t="s">
        <v>82</v>
      </c>
      <c r="J24" s="16" t="s">
        <v>108</v>
      </c>
    </row>
    <row r="25" spans="1:10" ht="15">
      <c r="A25" s="33"/>
      <c r="B25" s="94" t="s">
        <v>68</v>
      </c>
      <c r="C25" s="13"/>
      <c r="D25" s="13"/>
      <c r="E25" s="16"/>
      <c r="F25" s="33" t="s">
        <v>84</v>
      </c>
      <c r="G25" s="16"/>
      <c r="H25" s="88">
        <f>+H13</f>
        <v>101.95</v>
      </c>
      <c r="I25" s="13" t="s">
        <v>82</v>
      </c>
      <c r="J25" s="16" t="s">
        <v>108</v>
      </c>
    </row>
    <row r="26" spans="1:10" ht="15">
      <c r="A26" s="33"/>
      <c r="B26" s="94" t="s">
        <v>68</v>
      </c>
      <c r="C26" s="13"/>
      <c r="D26" s="13"/>
      <c r="E26" s="16"/>
      <c r="F26" s="33" t="s">
        <v>85</v>
      </c>
      <c r="G26" s="16"/>
      <c r="H26" s="88">
        <f>+H13</f>
        <v>101.95</v>
      </c>
      <c r="I26" s="13" t="s">
        <v>82</v>
      </c>
      <c r="J26" s="16" t="s">
        <v>108</v>
      </c>
    </row>
    <row r="27" spans="1:10" ht="15">
      <c r="A27" s="33"/>
      <c r="B27" s="94" t="s">
        <v>68</v>
      </c>
      <c r="C27" s="13"/>
      <c r="D27" s="13"/>
      <c r="E27" s="16"/>
      <c r="F27" s="33" t="s">
        <v>86</v>
      </c>
      <c r="G27" s="16"/>
      <c r="H27" s="88">
        <v>24.75</v>
      </c>
      <c r="I27" s="13" t="s">
        <v>82</v>
      </c>
      <c r="J27" s="16"/>
    </row>
    <row r="28" spans="1:10" ht="12.75">
      <c r="A28" s="33"/>
      <c r="B28" s="13"/>
      <c r="C28" s="13"/>
      <c r="D28" s="13"/>
      <c r="E28" s="16"/>
      <c r="F28" s="33"/>
      <c r="G28" s="16"/>
      <c r="H28" s="33" t="s">
        <v>4</v>
      </c>
      <c r="I28" s="13"/>
      <c r="J28" s="16"/>
    </row>
    <row r="29" spans="1:10" ht="12.75">
      <c r="A29" s="33"/>
      <c r="B29" s="13"/>
      <c r="C29" s="13"/>
      <c r="D29" s="13"/>
      <c r="E29" s="16"/>
      <c r="F29" s="33"/>
      <c r="G29" s="16"/>
      <c r="H29" s="33" t="s">
        <v>4</v>
      </c>
      <c r="I29" s="13"/>
      <c r="J29" s="16"/>
    </row>
    <row r="30" spans="1:10" ht="12.75">
      <c r="A30" s="33"/>
      <c r="B30" s="13"/>
      <c r="C30" s="13"/>
      <c r="D30" s="13"/>
      <c r="E30" s="16"/>
      <c r="F30" s="33"/>
      <c r="G30" s="16"/>
      <c r="H30" s="33" t="s">
        <v>4</v>
      </c>
      <c r="I30" s="13"/>
      <c r="J30" s="1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 t="s">
        <v>5</v>
      </c>
      <c r="B34" s="5"/>
      <c r="C34" s="5"/>
      <c r="D34" s="23"/>
      <c r="E34" s="23"/>
      <c r="F34" s="23"/>
      <c r="G34" s="23"/>
      <c r="H34" s="5"/>
      <c r="I34" s="5"/>
      <c r="J34" s="6"/>
    </row>
    <row r="35" spans="1:10" ht="12.75">
      <c r="A35" s="32" t="s">
        <v>6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10" t="s">
        <v>46</v>
      </c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7"/>
      <c r="B42" s="8"/>
      <c r="C42" s="8"/>
      <c r="D42" s="8"/>
      <c r="E42" s="8"/>
      <c r="F42" s="8"/>
      <c r="G42" s="8"/>
      <c r="H42" s="8"/>
      <c r="I42" s="8"/>
      <c r="J42" s="9"/>
    </row>
    <row r="43" spans="1:10" ht="12.75">
      <c r="A43" s="4" t="s">
        <v>56</v>
      </c>
      <c r="B43" s="5" t="str">
        <f>+'Check Sheet'!$B$53</f>
        <v>Irmgard R Wilcox</v>
      </c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 t="s">
        <v>55</v>
      </c>
      <c r="B45" s="209">
        <f>+'Check Sheet'!$B$55</f>
        <v>39462</v>
      </c>
      <c r="C45" s="8"/>
      <c r="D45" s="8"/>
      <c r="E45" s="8"/>
      <c r="F45" s="8"/>
      <c r="G45" s="8"/>
      <c r="H45" s="8" t="s">
        <v>283</v>
      </c>
      <c r="I45" s="8"/>
      <c r="J45" s="76" t="str">
        <f>'Check Sheet'!J55</f>
        <v> March 1, 2008</v>
      </c>
    </row>
    <row r="46" spans="1:10" ht="12.75">
      <c r="A46" s="273" t="s">
        <v>47</v>
      </c>
      <c r="B46" s="274"/>
      <c r="C46" s="274"/>
      <c r="D46" s="274"/>
      <c r="E46" s="274"/>
      <c r="F46" s="274"/>
      <c r="G46" s="274"/>
      <c r="H46" s="274"/>
      <c r="I46" s="274"/>
      <c r="J46" s="275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 t="s">
        <v>54</v>
      </c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</sheetData>
  <mergeCells count="6">
    <mergeCell ref="H2:I2"/>
    <mergeCell ref="A46:J46"/>
    <mergeCell ref="A8:J8"/>
    <mergeCell ref="A12:E12"/>
    <mergeCell ref="F12:G12"/>
    <mergeCell ref="H12:J1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 topLeftCell="A1">
      <selection activeCell="C4" sqref="C4"/>
    </sheetView>
  </sheetViews>
  <sheetFormatPr defaultColWidth="9.140625" defaultRowHeight="12.75"/>
  <cols>
    <col min="1" max="1" width="11.28125" style="0" customWidth="1"/>
    <col min="2" max="2" width="18.421875" style="0" customWidth="1"/>
    <col min="3" max="3" width="5.140625" style="0" customWidth="1"/>
    <col min="4" max="4" width="8.421875" style="0" customWidth="1"/>
    <col min="5" max="5" width="3.421875" style="0" customWidth="1"/>
    <col min="6" max="6" width="7.57421875" style="0" customWidth="1"/>
    <col min="7" max="7" width="3.8515625" style="0" customWidth="1"/>
    <col min="8" max="8" width="8.140625" style="0" customWidth="1"/>
    <col min="9" max="9" width="3.140625" style="0" customWidth="1"/>
    <col min="11" max="11" width="3.00390625" style="0" customWidth="1"/>
    <col min="13" max="13" width="3.7109375" style="0" customWidth="1"/>
    <col min="15" max="15" width="3.28125" style="0" customWidth="1"/>
    <col min="16" max="16" width="11.710937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5"/>
      <c r="H2" s="5"/>
      <c r="I2" s="5"/>
      <c r="J2" s="45" t="s">
        <v>288</v>
      </c>
      <c r="K2" s="5"/>
      <c r="L2" s="265" t="s">
        <v>51</v>
      </c>
      <c r="M2" s="265"/>
      <c r="N2" s="265"/>
      <c r="O2" s="11"/>
      <c r="P2" s="30">
        <v>39</v>
      </c>
    </row>
    <row r="3" spans="1:16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2.75">
      <c r="A4" s="4" t="s">
        <v>52</v>
      </c>
      <c r="B4" s="5"/>
      <c r="C4" s="138" t="str">
        <f>'Check Sheet'!C4</f>
        <v>American Disposal Co., Inc.  G-000087</v>
      </c>
      <c r="D4" s="138"/>
      <c r="E4" s="138"/>
      <c r="F4" s="138"/>
      <c r="G4" s="138"/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ht="12.75">
      <c r="A7" s="276" t="s">
        <v>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77"/>
    </row>
    <row r="8" spans="1:16" ht="12.75">
      <c r="A8" s="292" t="s">
        <v>8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93"/>
    </row>
    <row r="9" spans="1:16" ht="12.75">
      <c r="A9" s="292" t="s">
        <v>9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93"/>
    </row>
    <row r="10" spans="1:16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t="12.75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1:16" ht="12.75">
      <c r="A13" s="4"/>
      <c r="B13" s="20"/>
      <c r="C13" s="11"/>
      <c r="D13" s="280" t="s">
        <v>10</v>
      </c>
      <c r="E13" s="291"/>
      <c r="F13" s="281"/>
      <c r="G13" s="291"/>
      <c r="H13" s="281"/>
      <c r="I13" s="291"/>
      <c r="J13" s="281"/>
      <c r="K13" s="291"/>
      <c r="L13" s="281"/>
      <c r="M13" s="291"/>
      <c r="N13" s="281"/>
      <c r="O13" s="291"/>
      <c r="P13" s="282"/>
    </row>
    <row r="14" spans="1:16" ht="12.75">
      <c r="A14" s="72" t="s">
        <v>20</v>
      </c>
      <c r="B14" s="65"/>
      <c r="C14" s="66"/>
      <c r="D14" s="33" t="s">
        <v>220</v>
      </c>
      <c r="E14" s="16"/>
      <c r="F14" s="13" t="s">
        <v>88</v>
      </c>
      <c r="G14" s="16"/>
      <c r="H14" s="13" t="s">
        <v>221</v>
      </c>
      <c r="I14" s="16"/>
      <c r="J14" s="13" t="s">
        <v>222</v>
      </c>
      <c r="K14" s="16"/>
      <c r="L14" s="13" t="s">
        <v>223</v>
      </c>
      <c r="M14" s="16"/>
      <c r="N14" s="13" t="s">
        <v>224</v>
      </c>
      <c r="O14" s="16"/>
      <c r="P14" s="16" t="s">
        <v>19</v>
      </c>
    </row>
    <row r="15" spans="1:16" ht="12.75">
      <c r="A15" s="61" t="s">
        <v>11</v>
      </c>
      <c r="B15" s="13"/>
      <c r="C15" s="16"/>
      <c r="D15" s="33" t="s">
        <v>391</v>
      </c>
      <c r="E15" s="16"/>
      <c r="F15" s="33" t="s">
        <v>391</v>
      </c>
      <c r="G15" s="16"/>
      <c r="H15" s="33" t="s">
        <v>391</v>
      </c>
      <c r="I15" s="16"/>
      <c r="J15" s="33" t="s">
        <v>391</v>
      </c>
      <c r="K15" s="16"/>
      <c r="L15" s="33" t="s">
        <v>391</v>
      </c>
      <c r="M15" s="16"/>
      <c r="N15" s="33" t="s">
        <v>391</v>
      </c>
      <c r="O15" s="16"/>
      <c r="P15" s="16" t="s">
        <v>147</v>
      </c>
    </row>
    <row r="16" spans="1:16" ht="12.75">
      <c r="A16" s="61" t="s">
        <v>12</v>
      </c>
      <c r="B16" s="13"/>
      <c r="C16" s="16"/>
      <c r="D16" s="124">
        <v>16.73</v>
      </c>
      <c r="E16" s="237" t="s">
        <v>106</v>
      </c>
      <c r="F16" s="235">
        <v>20.32</v>
      </c>
      <c r="G16" s="237" t="s">
        <v>106</v>
      </c>
      <c r="H16" s="235">
        <v>23.13</v>
      </c>
      <c r="I16" s="237" t="s">
        <v>106</v>
      </c>
      <c r="J16" s="235">
        <v>28.7</v>
      </c>
      <c r="K16" s="237" t="s">
        <v>106</v>
      </c>
      <c r="L16" s="235">
        <v>53.99</v>
      </c>
      <c r="M16" s="237" t="s">
        <v>106</v>
      </c>
      <c r="N16" s="235">
        <v>73.89</v>
      </c>
      <c r="O16" s="108" t="s">
        <v>106</v>
      </c>
      <c r="P16" s="16" t="s">
        <v>147</v>
      </c>
    </row>
    <row r="17" spans="1:16" ht="12.75">
      <c r="A17" s="61" t="s">
        <v>13</v>
      </c>
      <c r="B17" s="13"/>
      <c r="C17" s="16"/>
      <c r="D17" s="124">
        <f>+D16</f>
        <v>16.73</v>
      </c>
      <c r="E17" s="237" t="s">
        <v>106</v>
      </c>
      <c r="F17" s="222">
        <f>+F16</f>
        <v>20.32</v>
      </c>
      <c r="G17" s="237" t="s">
        <v>106</v>
      </c>
      <c r="H17" s="222">
        <f>+H16</f>
        <v>23.13</v>
      </c>
      <c r="I17" s="237" t="s">
        <v>106</v>
      </c>
      <c r="J17" s="222">
        <f>+J16</f>
        <v>28.7</v>
      </c>
      <c r="K17" s="237" t="s">
        <v>106</v>
      </c>
      <c r="L17" s="222">
        <f>+L16</f>
        <v>53.99</v>
      </c>
      <c r="M17" s="237" t="s">
        <v>106</v>
      </c>
      <c r="N17" s="222">
        <f>+N16</f>
        <v>73.89</v>
      </c>
      <c r="O17" s="108" t="s">
        <v>106</v>
      </c>
      <c r="P17" s="16" t="s">
        <v>147</v>
      </c>
    </row>
    <row r="18" spans="1:16" ht="12.75">
      <c r="A18" s="67" t="s">
        <v>14</v>
      </c>
      <c r="B18" s="68"/>
      <c r="C18" s="69"/>
      <c r="D18" s="124">
        <f aca="true" t="shared" si="0" ref="D18:N18">D17+2</f>
        <v>18.73</v>
      </c>
      <c r="E18" s="237" t="s">
        <v>106</v>
      </c>
      <c r="F18" s="235">
        <f t="shared" si="0"/>
        <v>22.32</v>
      </c>
      <c r="G18" s="237" t="s">
        <v>106</v>
      </c>
      <c r="H18" s="235">
        <f t="shared" si="0"/>
        <v>25.13</v>
      </c>
      <c r="I18" s="237" t="s">
        <v>106</v>
      </c>
      <c r="J18" s="235">
        <f t="shared" si="0"/>
        <v>30.7</v>
      </c>
      <c r="K18" s="237" t="s">
        <v>106</v>
      </c>
      <c r="L18" s="235">
        <f t="shared" si="0"/>
        <v>55.99</v>
      </c>
      <c r="M18" s="237" t="s">
        <v>106</v>
      </c>
      <c r="N18" s="235">
        <f t="shared" si="0"/>
        <v>75.89</v>
      </c>
      <c r="O18" s="108" t="s">
        <v>106</v>
      </c>
      <c r="P18" s="16" t="s">
        <v>147</v>
      </c>
    </row>
    <row r="19" spans="1:16" ht="12.75">
      <c r="A19" s="67" t="s">
        <v>129</v>
      </c>
      <c r="B19" s="68"/>
      <c r="C19" s="69"/>
      <c r="D19" s="227" t="s">
        <v>176</v>
      </c>
      <c r="E19" s="228"/>
      <c r="F19" s="227" t="s">
        <v>176</v>
      </c>
      <c r="G19" s="228"/>
      <c r="H19" s="227" t="s">
        <v>176</v>
      </c>
      <c r="I19" s="228"/>
      <c r="J19" s="227" t="s">
        <v>176</v>
      </c>
      <c r="K19" s="228"/>
      <c r="L19" s="227" t="s">
        <v>176</v>
      </c>
      <c r="M19" s="228"/>
      <c r="N19" s="227" t="s">
        <v>176</v>
      </c>
      <c r="O19" s="16"/>
      <c r="P19" s="16" t="s">
        <v>147</v>
      </c>
    </row>
    <row r="20" spans="1:16" ht="12.75">
      <c r="A20" s="67" t="s">
        <v>225</v>
      </c>
      <c r="B20" s="68"/>
      <c r="C20" s="69"/>
      <c r="D20" s="227" t="s">
        <v>176</v>
      </c>
      <c r="E20" s="228"/>
      <c r="F20" s="227" t="s">
        <v>176</v>
      </c>
      <c r="G20" s="228"/>
      <c r="H20" s="227" t="s">
        <v>176</v>
      </c>
      <c r="I20" s="228"/>
      <c r="J20" s="227" t="s">
        <v>176</v>
      </c>
      <c r="K20" s="228"/>
      <c r="L20" s="227" t="s">
        <v>176</v>
      </c>
      <c r="M20" s="228"/>
      <c r="N20" s="227" t="s">
        <v>176</v>
      </c>
      <c r="O20" s="16"/>
      <c r="P20" s="16" t="s">
        <v>147</v>
      </c>
    </row>
    <row r="21" spans="1:16" ht="12.75">
      <c r="A21" s="64" t="s">
        <v>15</v>
      </c>
      <c r="B21" s="13"/>
      <c r="C21" s="16"/>
      <c r="D21" s="238"/>
      <c r="E21" s="234"/>
      <c r="F21" s="238"/>
      <c r="G21" s="234"/>
      <c r="H21" s="238"/>
      <c r="I21" s="234"/>
      <c r="J21" s="238"/>
      <c r="K21" s="234"/>
      <c r="L21" s="238"/>
      <c r="M21" s="234"/>
      <c r="N21" s="238"/>
      <c r="O21" s="110"/>
      <c r="P21" s="71"/>
    </row>
    <row r="22" spans="1:16" ht="12.75">
      <c r="A22" s="61" t="s">
        <v>230</v>
      </c>
      <c r="B22" s="13"/>
      <c r="C22" s="16"/>
      <c r="D22" s="222">
        <v>38</v>
      </c>
      <c r="E22" s="237"/>
      <c r="F22" s="235">
        <v>38</v>
      </c>
      <c r="G22" s="237"/>
      <c r="H22" s="235">
        <v>38</v>
      </c>
      <c r="I22" s="237"/>
      <c r="J22" s="235">
        <v>38</v>
      </c>
      <c r="K22" s="237"/>
      <c r="L22" s="235">
        <v>38</v>
      </c>
      <c r="M22" s="237"/>
      <c r="N22" s="235">
        <v>38</v>
      </c>
      <c r="O22" s="109"/>
      <c r="P22" s="16" t="s">
        <v>147</v>
      </c>
    </row>
    <row r="23" spans="1:16" ht="12.75">
      <c r="A23" s="61" t="s">
        <v>16</v>
      </c>
      <c r="B23" s="13"/>
      <c r="C23" s="16"/>
      <c r="D23" s="222">
        <f>+D18</f>
        <v>18.73</v>
      </c>
      <c r="E23" s="237" t="s">
        <v>106</v>
      </c>
      <c r="F23" s="222">
        <f>+F18</f>
        <v>22.32</v>
      </c>
      <c r="G23" s="237" t="s">
        <v>106</v>
      </c>
      <c r="H23" s="235">
        <f>+H18</f>
        <v>25.13</v>
      </c>
      <c r="I23" s="237" t="s">
        <v>106</v>
      </c>
      <c r="J23" s="235">
        <f>+J18</f>
        <v>30.7</v>
      </c>
      <c r="K23" s="237" t="s">
        <v>106</v>
      </c>
      <c r="L23" s="235">
        <f>+L18</f>
        <v>55.99</v>
      </c>
      <c r="M23" s="237" t="s">
        <v>106</v>
      </c>
      <c r="N23" s="235">
        <f>+N18</f>
        <v>75.89</v>
      </c>
      <c r="O23" s="108" t="s">
        <v>106</v>
      </c>
      <c r="P23" s="16" t="s">
        <v>147</v>
      </c>
    </row>
    <row r="24" spans="1:16" ht="12.75">
      <c r="A24" s="61" t="s">
        <v>17</v>
      </c>
      <c r="B24" s="13"/>
      <c r="C24" s="16"/>
      <c r="D24" s="227" t="s">
        <v>176</v>
      </c>
      <c r="E24" s="228"/>
      <c r="F24" s="227" t="s">
        <v>176</v>
      </c>
      <c r="G24" s="228"/>
      <c r="H24" s="227" t="s">
        <v>176</v>
      </c>
      <c r="I24" s="228"/>
      <c r="J24" s="227" t="s">
        <v>176</v>
      </c>
      <c r="K24" s="228"/>
      <c r="L24" s="227" t="s">
        <v>176</v>
      </c>
      <c r="M24" s="228"/>
      <c r="N24" s="227" t="s">
        <v>176</v>
      </c>
      <c r="O24" s="16"/>
      <c r="P24" s="16" t="s">
        <v>147</v>
      </c>
    </row>
    <row r="25" spans="1:16" ht="12.75">
      <c r="A25" s="61" t="s">
        <v>18</v>
      </c>
      <c r="B25" s="13"/>
      <c r="C25" s="16"/>
      <c r="D25" s="227" t="s">
        <v>176</v>
      </c>
      <c r="E25" s="228"/>
      <c r="F25" s="227" t="s">
        <v>176</v>
      </c>
      <c r="G25" s="228"/>
      <c r="H25" s="227" t="s">
        <v>176</v>
      </c>
      <c r="I25" s="228"/>
      <c r="J25" s="227" t="s">
        <v>176</v>
      </c>
      <c r="K25" s="228"/>
      <c r="L25" s="227" t="s">
        <v>176</v>
      </c>
      <c r="M25" s="228"/>
      <c r="N25" s="227" t="s">
        <v>176</v>
      </c>
      <c r="O25" s="16"/>
      <c r="P25" s="16" t="s">
        <v>147</v>
      </c>
    </row>
    <row r="26" spans="1:16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</row>
    <row r="28" spans="1:16" ht="12.75">
      <c r="A28" s="32" t="s">
        <v>121</v>
      </c>
      <c r="B28" s="25" t="s">
        <v>22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12.75">
      <c r="A29" s="32"/>
      <c r="B29" s="25" t="s">
        <v>23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.75">
      <c r="A30" s="32"/>
      <c r="B30" s="25" t="s">
        <v>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2.75">
      <c r="A31" s="32"/>
      <c r="B31" s="25" t="s">
        <v>25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32"/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73" t="s">
        <v>232</v>
      </c>
      <c r="B33" s="59" t="s">
        <v>226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31"/>
    </row>
    <row r="34" spans="1:16" ht="12.75">
      <c r="A34" s="32"/>
      <c r="B34" s="25" t="s">
        <v>26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32"/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32" t="s">
        <v>130</v>
      </c>
      <c r="B37" s="2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2.75">
      <c r="A38" s="32" t="s">
        <v>150</v>
      </c>
      <c r="B38" s="25" t="s">
        <v>150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32"/>
      <c r="B39" s="2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32" t="s">
        <v>27</v>
      </c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2.75">
      <c r="A41" s="32"/>
      <c r="B41" s="25" t="s">
        <v>150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ht="12.75">
      <c r="A42" s="4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ht="12.75">
      <c r="A45" s="4"/>
      <c r="B45" s="5"/>
      <c r="C45" s="5"/>
      <c r="D45" s="23"/>
      <c r="E45" s="23"/>
      <c r="F45" s="23"/>
      <c r="G45" s="23"/>
      <c r="H45" s="23"/>
      <c r="I45" s="23"/>
      <c r="J45" s="23"/>
      <c r="K45" s="23"/>
      <c r="L45" s="5"/>
      <c r="M45" s="5"/>
      <c r="N45" s="5"/>
      <c r="O45" s="5"/>
      <c r="P45" s="6"/>
    </row>
    <row r="46" spans="1:16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</row>
    <row r="49" spans="1:16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</row>
    <row r="52" spans="1:16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1:16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9"/>
    </row>
    <row r="54" spans="1:16" ht="12.75">
      <c r="A54" s="4" t="s">
        <v>56</v>
      </c>
      <c r="B54" s="5" t="str">
        <f>+'Check Sheet'!$B$53</f>
        <v>Irmgard R Wilcox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</row>
    <row r="55" spans="1:16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</row>
    <row r="56" spans="1:16" ht="12.75">
      <c r="A56" s="7" t="s">
        <v>55</v>
      </c>
      <c r="B56" s="209">
        <f>+'Check Sheet'!$B$55</f>
        <v>39462</v>
      </c>
      <c r="C56" s="8"/>
      <c r="D56" s="8"/>
      <c r="E56" s="8"/>
      <c r="F56" s="8"/>
      <c r="G56" s="8"/>
      <c r="H56" s="8"/>
      <c r="I56" s="8"/>
      <c r="J56" s="8"/>
      <c r="K56" s="8"/>
      <c r="L56" s="8" t="s">
        <v>281</v>
      </c>
      <c r="M56" s="8"/>
      <c r="N56" s="8"/>
      <c r="O56" s="8" t="str">
        <f>'Check Sheet'!J55</f>
        <v> March 1, 2008</v>
      </c>
      <c r="P56" s="9"/>
    </row>
    <row r="57" spans="1:16" ht="12.75">
      <c r="A57" s="273" t="s">
        <v>47</v>
      </c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5"/>
    </row>
    <row r="58" spans="1:16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</row>
    <row r="59" spans="1:16" ht="12.75">
      <c r="A59" s="4" t="s">
        <v>54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</row>
    <row r="60" spans="1:16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/>
    </row>
  </sheetData>
  <mergeCells count="6">
    <mergeCell ref="L2:N2"/>
    <mergeCell ref="A57:P57"/>
    <mergeCell ref="A7:P7"/>
    <mergeCell ref="A8:P8"/>
    <mergeCell ref="A9:P9"/>
    <mergeCell ref="D13:P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1">
      <selection activeCell="C4" sqref="C4"/>
    </sheetView>
  </sheetViews>
  <sheetFormatPr defaultColWidth="9.140625" defaultRowHeight="12.75"/>
  <cols>
    <col min="1" max="1" width="9.8515625" style="0" customWidth="1"/>
    <col min="2" max="2" width="19.140625" style="0" customWidth="1"/>
    <col min="4" max="4" width="8.421875" style="0" customWidth="1"/>
    <col min="5" max="5" width="3.57421875" style="0" customWidth="1"/>
    <col min="6" max="6" width="9.57421875" style="0" customWidth="1"/>
    <col min="9" max="9" width="7.8515625" style="0" customWidth="1"/>
    <col min="11" max="11" width="13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5"/>
      <c r="H2" s="45" t="s">
        <v>288</v>
      </c>
      <c r="I2" s="265" t="s">
        <v>51</v>
      </c>
      <c r="J2" s="265"/>
      <c r="K2" s="30">
        <v>40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52</v>
      </c>
      <c r="B4" s="5"/>
      <c r="C4" s="138" t="str">
        <f>'Check Sheet'!C4</f>
        <v>American Disposal Co., Inc.  G-000087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70" t="s">
        <v>28</v>
      </c>
      <c r="B7" s="269"/>
      <c r="C7" s="269"/>
      <c r="D7" s="269"/>
      <c r="E7" s="269"/>
      <c r="F7" s="269"/>
      <c r="G7" s="269"/>
      <c r="H7" s="269"/>
      <c r="I7" s="269"/>
      <c r="J7" s="269"/>
      <c r="K7" s="277"/>
    </row>
    <row r="8" spans="1:11" ht="12.75">
      <c r="A8" s="298" t="s">
        <v>29</v>
      </c>
      <c r="B8" s="265"/>
      <c r="C8" s="265"/>
      <c r="D8" s="265"/>
      <c r="E8" s="265"/>
      <c r="F8" s="265"/>
      <c r="G8" s="265"/>
      <c r="H8" s="265"/>
      <c r="I8" s="265"/>
      <c r="J8" s="265"/>
      <c r="K8" s="293"/>
    </row>
    <row r="9" spans="1:11" ht="12.75">
      <c r="A9" s="292" t="s">
        <v>30</v>
      </c>
      <c r="B9" s="299"/>
      <c r="C9" s="299"/>
      <c r="D9" s="299"/>
      <c r="E9" s="299"/>
      <c r="F9" s="299"/>
      <c r="G9" s="299"/>
      <c r="H9" s="299"/>
      <c r="I9" s="299"/>
      <c r="J9" s="299"/>
      <c r="K9" s="300"/>
    </row>
    <row r="10" spans="1:11" ht="12.75">
      <c r="A10" s="292" t="s">
        <v>9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93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 t="s">
        <v>107</v>
      </c>
      <c r="B12" s="12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20"/>
      <c r="C14" s="11"/>
      <c r="D14" s="280" t="s">
        <v>10</v>
      </c>
      <c r="E14" s="291"/>
      <c r="F14" s="281"/>
      <c r="G14" s="281"/>
      <c r="H14" s="281"/>
      <c r="I14" s="281"/>
      <c r="J14" s="281"/>
      <c r="K14" s="282"/>
    </row>
    <row r="15" spans="1:11" ht="12.75">
      <c r="A15" s="72" t="s">
        <v>20</v>
      </c>
      <c r="B15" s="65"/>
      <c r="C15" s="66"/>
      <c r="D15" s="111" t="s">
        <v>32</v>
      </c>
      <c r="E15" s="112"/>
      <c r="F15" s="112" t="s">
        <v>33</v>
      </c>
      <c r="G15" s="17" t="s">
        <v>19</v>
      </c>
      <c r="H15" s="17" t="s">
        <v>19</v>
      </c>
      <c r="I15" s="17" t="s">
        <v>119</v>
      </c>
      <c r="J15" s="17" t="s">
        <v>19</v>
      </c>
      <c r="K15" s="17" t="s">
        <v>19</v>
      </c>
    </row>
    <row r="16" spans="1:11" ht="12.75">
      <c r="A16" s="74" t="s">
        <v>31</v>
      </c>
      <c r="B16" s="13"/>
      <c r="C16" s="16"/>
      <c r="D16" s="124">
        <v>3.31</v>
      </c>
      <c r="E16" s="113" t="s">
        <v>106</v>
      </c>
      <c r="F16" s="16" t="s">
        <v>147</v>
      </c>
      <c r="G16" s="17" t="s">
        <v>147</v>
      </c>
      <c r="H16" s="17" t="s">
        <v>147</v>
      </c>
      <c r="I16" s="17" t="s">
        <v>147</v>
      </c>
      <c r="J16" s="17" t="s">
        <v>147</v>
      </c>
      <c r="K16" s="17" t="s">
        <v>147</v>
      </c>
    </row>
    <row r="17" spans="1:11" ht="12.75">
      <c r="A17" s="67" t="s">
        <v>14</v>
      </c>
      <c r="B17" s="68"/>
      <c r="C17" s="69"/>
      <c r="D17" s="222">
        <f>+D16</f>
        <v>3.31</v>
      </c>
      <c r="E17" s="113" t="s">
        <v>106</v>
      </c>
      <c r="F17" s="16" t="s">
        <v>147</v>
      </c>
      <c r="G17" s="17" t="s">
        <v>147</v>
      </c>
      <c r="H17" s="17" t="s">
        <v>147</v>
      </c>
      <c r="I17" s="17" t="s">
        <v>147</v>
      </c>
      <c r="J17" s="17" t="s">
        <v>147</v>
      </c>
      <c r="K17" s="17" t="s">
        <v>147</v>
      </c>
    </row>
    <row r="18" spans="1:11" ht="12.75">
      <c r="A18" s="64" t="s">
        <v>15</v>
      </c>
      <c r="B18" s="13"/>
      <c r="C18" s="16"/>
      <c r="D18" s="239"/>
      <c r="E18" s="70"/>
      <c r="F18" s="70"/>
      <c r="G18" s="70"/>
      <c r="H18" s="70"/>
      <c r="I18" s="70"/>
      <c r="J18" s="70"/>
      <c r="K18" s="71"/>
    </row>
    <row r="19" spans="1:11" ht="12.75">
      <c r="A19" s="61" t="s">
        <v>16</v>
      </c>
      <c r="B19" s="13"/>
      <c r="C19" s="16"/>
      <c r="D19" s="222">
        <f>+D17</f>
        <v>3.31</v>
      </c>
      <c r="E19" s="113" t="s">
        <v>106</v>
      </c>
      <c r="F19" s="16" t="s">
        <v>147</v>
      </c>
      <c r="G19" s="17" t="s">
        <v>147</v>
      </c>
      <c r="H19" s="17" t="s">
        <v>147</v>
      </c>
      <c r="I19" s="17" t="s">
        <v>147</v>
      </c>
      <c r="J19" s="17" t="s">
        <v>147</v>
      </c>
      <c r="K19" s="17" t="s">
        <v>147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2" t="s">
        <v>121</v>
      </c>
      <c r="B22" s="25" t="s">
        <v>22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2"/>
      <c r="B23" s="25" t="s">
        <v>23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2"/>
      <c r="B24" s="25" t="s">
        <v>24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2"/>
      <c r="B25" s="25" t="s">
        <v>25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2"/>
      <c r="B26" s="2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3" t="s">
        <v>150</v>
      </c>
      <c r="B27" s="57" t="s">
        <v>150</v>
      </c>
      <c r="C27" s="23"/>
      <c r="D27" s="23"/>
      <c r="E27" s="23"/>
      <c r="F27" s="23"/>
      <c r="G27" s="23"/>
      <c r="H27" s="23"/>
      <c r="I27" s="23"/>
      <c r="J27" s="23"/>
      <c r="K27" s="31"/>
    </row>
    <row r="28" spans="1:11" ht="12.75">
      <c r="A28" s="43"/>
      <c r="B28" s="57" t="s">
        <v>117</v>
      </c>
      <c r="C28" s="23"/>
      <c r="D28" s="23"/>
      <c r="E28" s="23"/>
      <c r="F28" s="23"/>
      <c r="G28" s="23"/>
      <c r="H28" s="23"/>
      <c r="I28" s="23"/>
      <c r="J28" s="23"/>
      <c r="K28" s="31"/>
    </row>
    <row r="29" spans="1:11" ht="12.75">
      <c r="A29" s="43"/>
      <c r="B29" s="57" t="s">
        <v>150</v>
      </c>
      <c r="C29" s="23"/>
      <c r="D29" s="23"/>
      <c r="E29" s="23"/>
      <c r="F29" s="23"/>
      <c r="G29" s="23"/>
      <c r="H29" s="23"/>
      <c r="I29" s="23"/>
      <c r="J29" s="23"/>
      <c r="K29" s="31"/>
    </row>
    <row r="30" spans="1:11" ht="12.75">
      <c r="A30" s="43"/>
      <c r="B30" s="57"/>
      <c r="C30" s="23"/>
      <c r="D30" s="23"/>
      <c r="E30" s="23"/>
      <c r="F30" s="23"/>
      <c r="G30" s="23"/>
      <c r="H30" s="23"/>
      <c r="I30" s="23"/>
      <c r="J30" s="23"/>
      <c r="K30" s="31"/>
    </row>
    <row r="31" spans="1:11" ht="12.75">
      <c r="A31" s="32"/>
      <c r="B31" s="57" t="s">
        <v>305</v>
      </c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2"/>
      <c r="B32" s="2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2" t="s">
        <v>150</v>
      </c>
      <c r="B33" s="25" t="s">
        <v>131</v>
      </c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2"/>
      <c r="B34" s="25" t="s">
        <v>150</v>
      </c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32"/>
      <c r="B35" s="120" t="s">
        <v>306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23"/>
      <c r="E36" s="23"/>
      <c r="F36" s="23"/>
      <c r="G36" s="23"/>
      <c r="H36" s="23"/>
      <c r="I36" s="5"/>
      <c r="J36" s="5"/>
      <c r="K36" s="6"/>
    </row>
    <row r="37" spans="1:11" ht="12.75">
      <c r="A37" s="32" t="s">
        <v>150</v>
      </c>
      <c r="B37" s="5" t="s">
        <v>150</v>
      </c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32" t="s">
        <v>27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7"/>
      <c r="B43" s="8"/>
      <c r="C43" s="8"/>
      <c r="D43" s="8"/>
      <c r="E43" s="8"/>
      <c r="F43" s="8"/>
      <c r="G43" s="8"/>
      <c r="H43" s="8"/>
      <c r="I43" s="8"/>
      <c r="J43" s="8"/>
      <c r="K43" s="9"/>
    </row>
    <row r="44" spans="1:11" ht="12.75">
      <c r="A44" s="4" t="s">
        <v>56</v>
      </c>
      <c r="B44" s="5" t="str">
        <f>+'Check Sheet'!$B$53</f>
        <v>Irmgard R Wilcox</v>
      </c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 t="s">
        <v>55</v>
      </c>
      <c r="B46" s="209">
        <f>+'Check Sheet'!$B$55</f>
        <v>39462</v>
      </c>
      <c r="C46" s="8"/>
      <c r="D46" s="8"/>
      <c r="E46" s="8"/>
      <c r="F46" s="8"/>
      <c r="G46" s="8"/>
      <c r="H46" s="8"/>
      <c r="I46" s="8" t="s">
        <v>49</v>
      </c>
      <c r="J46" s="8"/>
      <c r="K46" s="76" t="str">
        <f>'Check Sheet'!J55</f>
        <v> March 1, 2008</v>
      </c>
    </row>
    <row r="47" spans="1:11" ht="12.75">
      <c r="A47" s="273" t="s">
        <v>47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5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 t="s">
        <v>54</v>
      </c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</sheetData>
  <mergeCells count="7">
    <mergeCell ref="I2:J2"/>
    <mergeCell ref="A47:K47"/>
    <mergeCell ref="A7:K7"/>
    <mergeCell ref="A8:K8"/>
    <mergeCell ref="A10:K10"/>
    <mergeCell ref="D14:K14"/>
    <mergeCell ref="A9:K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C4" sqref="C4"/>
    </sheetView>
  </sheetViews>
  <sheetFormatPr defaultColWidth="9.140625" defaultRowHeight="12.75"/>
  <cols>
    <col min="1" max="1" width="9.8515625" style="0" customWidth="1"/>
    <col min="2" max="2" width="19.421875" style="0" customWidth="1"/>
    <col min="4" max="4" width="8.140625" style="0" customWidth="1"/>
    <col min="5" max="5" width="8.421875" style="0" customWidth="1"/>
    <col min="6" max="6" width="3.28125" style="0" customWidth="1"/>
    <col min="7" max="7" width="8.57421875" style="0" customWidth="1"/>
    <col min="8" max="8" width="4.28125" style="0" customWidth="1"/>
    <col min="10" max="10" width="4.00390625" style="0" customWidth="1"/>
    <col min="11" max="11" width="14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23"/>
      <c r="F2" s="5"/>
      <c r="G2" s="45" t="s">
        <v>288</v>
      </c>
      <c r="H2" s="265" t="s">
        <v>100</v>
      </c>
      <c r="I2" s="265"/>
      <c r="J2" t="s">
        <v>101</v>
      </c>
      <c r="K2" s="30">
        <v>42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52</v>
      </c>
      <c r="B4" s="5"/>
      <c r="C4" s="138" t="str">
        <f>'Check Sheet'!C4</f>
        <v>American Disposal Co., Inc.  G-000087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70" t="s">
        <v>35</v>
      </c>
      <c r="B7" s="269"/>
      <c r="C7" s="269"/>
      <c r="D7" s="269"/>
      <c r="E7" s="269"/>
      <c r="F7" s="269"/>
      <c r="G7" s="269"/>
      <c r="H7" s="269"/>
      <c r="I7" s="269"/>
      <c r="J7" s="269"/>
      <c r="K7" s="277"/>
    </row>
    <row r="8" spans="1:11" ht="12.75">
      <c r="A8" s="298" t="s">
        <v>34</v>
      </c>
      <c r="B8" s="265"/>
      <c r="C8" s="265"/>
      <c r="D8" s="265"/>
      <c r="E8" s="265"/>
      <c r="F8" s="265"/>
      <c r="G8" s="265"/>
      <c r="H8" s="265"/>
      <c r="I8" s="265"/>
      <c r="J8" s="265"/>
      <c r="K8" s="293"/>
    </row>
    <row r="9" spans="1:11" ht="12.75">
      <c r="A9" s="292" t="s">
        <v>9</v>
      </c>
      <c r="B9" s="265"/>
      <c r="C9" s="265"/>
      <c r="D9" s="265"/>
      <c r="E9" s="265"/>
      <c r="F9" s="265"/>
      <c r="G9" s="265"/>
      <c r="H9" s="265"/>
      <c r="I9" s="265"/>
      <c r="J9" s="265"/>
      <c r="K9" s="293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91</v>
      </c>
      <c r="B13" s="20"/>
      <c r="C13" s="11"/>
      <c r="D13" s="280" t="s">
        <v>10</v>
      </c>
      <c r="E13" s="281"/>
      <c r="F13" s="291"/>
      <c r="G13" s="281"/>
      <c r="H13" s="291"/>
      <c r="I13" s="281"/>
      <c r="J13" s="291"/>
      <c r="K13" s="282"/>
    </row>
    <row r="14" spans="1:11" ht="12.75">
      <c r="A14" s="72" t="s">
        <v>20</v>
      </c>
      <c r="B14" s="65"/>
      <c r="C14" s="66"/>
      <c r="D14" s="75" t="s">
        <v>32</v>
      </c>
      <c r="E14" s="33" t="s">
        <v>222</v>
      </c>
      <c r="F14" s="16"/>
      <c r="G14" s="13" t="s">
        <v>223</v>
      </c>
      <c r="H14" s="16"/>
      <c r="I14" s="13" t="s">
        <v>224</v>
      </c>
      <c r="J14" s="16"/>
      <c r="K14" s="16" t="s">
        <v>19</v>
      </c>
    </row>
    <row r="15" spans="1:11" ht="12.75">
      <c r="A15" s="74" t="s">
        <v>31</v>
      </c>
      <c r="B15" s="13"/>
      <c r="C15" s="16"/>
      <c r="D15" s="17" t="s">
        <v>147</v>
      </c>
      <c r="E15" s="124">
        <v>60.29</v>
      </c>
      <c r="F15" s="237" t="s">
        <v>106</v>
      </c>
      <c r="G15" s="235">
        <v>108.7</v>
      </c>
      <c r="H15" s="237" t="s">
        <v>106</v>
      </c>
      <c r="I15" s="235">
        <v>151.71</v>
      </c>
      <c r="J15" s="109" t="s">
        <v>106</v>
      </c>
      <c r="K15" s="16" t="s">
        <v>147</v>
      </c>
    </row>
    <row r="16" spans="1:11" ht="12.75">
      <c r="A16" s="67" t="s">
        <v>14</v>
      </c>
      <c r="B16" s="68"/>
      <c r="C16" s="69"/>
      <c r="D16" s="17" t="s">
        <v>147</v>
      </c>
      <c r="E16" s="222">
        <f>+E15+6</f>
        <v>66.28999999999999</v>
      </c>
      <c r="F16" s="237" t="s">
        <v>106</v>
      </c>
      <c r="G16" s="222">
        <f>+G15+6</f>
        <v>114.7</v>
      </c>
      <c r="H16" s="237" t="s">
        <v>106</v>
      </c>
      <c r="I16" s="222">
        <f>+I15+6</f>
        <v>157.71</v>
      </c>
      <c r="J16" s="109" t="s">
        <v>106</v>
      </c>
      <c r="K16" s="16" t="s">
        <v>147</v>
      </c>
    </row>
    <row r="17" spans="1:11" ht="12.75">
      <c r="A17" s="64" t="s">
        <v>15</v>
      </c>
      <c r="B17" s="13"/>
      <c r="C17" s="16"/>
      <c r="D17" s="70"/>
      <c r="E17" s="238"/>
      <c r="F17" s="234" t="s">
        <v>150</v>
      </c>
      <c r="G17" s="238"/>
      <c r="H17" s="234"/>
      <c r="I17" s="239"/>
      <c r="J17" s="110"/>
      <c r="K17" s="71"/>
    </row>
    <row r="18" spans="1:11" ht="12.75">
      <c r="A18" s="61" t="s">
        <v>16</v>
      </c>
      <c r="B18" s="13"/>
      <c r="C18" s="16"/>
      <c r="D18" s="17" t="s">
        <v>147</v>
      </c>
      <c r="E18" s="222">
        <f>+E16</f>
        <v>66.28999999999999</v>
      </c>
      <c r="F18" s="237" t="s">
        <v>106</v>
      </c>
      <c r="G18" s="222">
        <f>+G16</f>
        <v>114.7</v>
      </c>
      <c r="H18" s="237" t="s">
        <v>106</v>
      </c>
      <c r="I18" s="222">
        <f>+I16</f>
        <v>157.71</v>
      </c>
      <c r="J18" s="109" t="s">
        <v>106</v>
      </c>
      <c r="K18" s="16" t="s">
        <v>147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8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8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2" t="s">
        <v>121</v>
      </c>
      <c r="B23" s="25" t="s">
        <v>22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2"/>
      <c r="B24" s="25" t="s">
        <v>23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2"/>
      <c r="B25" s="25" t="s">
        <v>24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2"/>
      <c r="B26" s="25" t="s">
        <v>25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2"/>
      <c r="B27" s="2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3" t="s">
        <v>150</v>
      </c>
      <c r="B28" s="57" t="s">
        <v>150</v>
      </c>
      <c r="C28" s="23"/>
      <c r="D28" s="23"/>
      <c r="E28" s="23"/>
      <c r="F28" s="23"/>
      <c r="G28" s="23"/>
      <c r="H28" s="23"/>
      <c r="I28" s="23"/>
      <c r="J28" s="23"/>
      <c r="K28" s="31"/>
    </row>
    <row r="29" spans="1:11" ht="12.75">
      <c r="A29" s="32"/>
      <c r="B29" s="2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2" t="s">
        <v>27</v>
      </c>
      <c r="B30" s="2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2"/>
      <c r="B31" s="2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2" t="s">
        <v>118</v>
      </c>
      <c r="B32" s="2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2"/>
      <c r="B33" s="2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2" t="s">
        <v>89</v>
      </c>
      <c r="B34" s="2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90</v>
      </c>
      <c r="B35" s="2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23"/>
      <c r="E38" s="23"/>
      <c r="F38" s="23"/>
      <c r="G38" s="23"/>
      <c r="H38" s="23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.75">
      <c r="A47" s="4" t="s">
        <v>56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 t="s">
        <v>55</v>
      </c>
      <c r="B49" s="209">
        <f>+'Check Sheet'!$B$55</f>
        <v>39462</v>
      </c>
      <c r="C49" s="8"/>
      <c r="D49" s="8"/>
      <c r="E49" s="8"/>
      <c r="F49" s="8"/>
      <c r="G49" s="8" t="s">
        <v>282</v>
      </c>
      <c r="H49" s="5"/>
      <c r="K49" s="76" t="str">
        <f>'Check Sheet'!J55</f>
        <v> March 1, 2008</v>
      </c>
    </row>
    <row r="50" spans="1:11" ht="12.75">
      <c r="A50" s="273" t="s">
        <v>47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5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mergeCells count="6">
    <mergeCell ref="H2:I2"/>
    <mergeCell ref="A50:K50"/>
    <mergeCell ref="A7:K7"/>
    <mergeCell ref="A8:K8"/>
    <mergeCell ref="A9:K9"/>
    <mergeCell ref="D13:K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1">
      <selection activeCell="C4" sqref="C4"/>
    </sheetView>
  </sheetViews>
  <sheetFormatPr defaultColWidth="9.140625" defaultRowHeight="12.75"/>
  <cols>
    <col min="1" max="1" width="10.7109375" style="0" customWidth="1"/>
    <col min="2" max="2" width="16.8515625" style="0" customWidth="1"/>
    <col min="4" max="4" width="9.421875" style="0" customWidth="1"/>
    <col min="6" max="6" width="8.28125" style="0" customWidth="1"/>
    <col min="7" max="7" width="4.28125" style="0" customWidth="1"/>
    <col min="9" max="9" width="7.7109375" style="0" customWidth="1"/>
    <col min="10" max="10" width="13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11" t="s">
        <v>150</v>
      </c>
      <c r="G2" s="45" t="s">
        <v>288</v>
      </c>
      <c r="H2" s="265" t="s">
        <v>51</v>
      </c>
      <c r="I2" s="265"/>
      <c r="J2" s="30">
        <v>43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52</v>
      </c>
      <c r="B4" s="5"/>
      <c r="C4" s="138" t="str">
        <f>'Check Sheet'!C4</f>
        <v>American Disposal Co., Inc.  G-000087</v>
      </c>
      <c r="D4" s="5"/>
      <c r="E4" s="5"/>
      <c r="F4" s="5"/>
      <c r="G4" s="5"/>
      <c r="H4" s="5"/>
      <c r="I4" s="5"/>
      <c r="J4" s="6"/>
    </row>
    <row r="5" spans="1:10" ht="12.75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70" t="s">
        <v>35</v>
      </c>
      <c r="B7" s="269"/>
      <c r="C7" s="269"/>
      <c r="D7" s="269"/>
      <c r="E7" s="269"/>
      <c r="F7" s="269"/>
      <c r="G7" s="269"/>
      <c r="H7" s="269"/>
      <c r="I7" s="269"/>
      <c r="J7" s="277"/>
    </row>
    <row r="8" spans="1:10" ht="12.75">
      <c r="A8" s="298" t="s">
        <v>34</v>
      </c>
      <c r="B8" s="265"/>
      <c r="C8" s="265"/>
      <c r="D8" s="265"/>
      <c r="E8" s="265"/>
      <c r="F8" s="265"/>
      <c r="G8" s="265"/>
      <c r="H8" s="265"/>
      <c r="I8" s="265"/>
      <c r="J8" s="293"/>
    </row>
    <row r="9" spans="1:10" ht="12.75">
      <c r="A9" s="292" t="s">
        <v>9</v>
      </c>
      <c r="B9" s="265"/>
      <c r="C9" s="265"/>
      <c r="D9" s="265"/>
      <c r="E9" s="265"/>
      <c r="F9" s="265"/>
      <c r="G9" s="265"/>
      <c r="H9" s="265"/>
      <c r="I9" s="265"/>
      <c r="J9" s="293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227</v>
      </c>
      <c r="B13" s="20"/>
      <c r="C13" s="11"/>
      <c r="D13" s="280" t="s">
        <v>10</v>
      </c>
      <c r="E13" s="281"/>
      <c r="F13" s="281"/>
      <c r="G13" s="291"/>
      <c r="H13" s="281"/>
      <c r="I13" s="291"/>
      <c r="J13" s="282"/>
    </row>
    <row r="14" spans="1:10" ht="12.75">
      <c r="A14" s="72" t="s">
        <v>20</v>
      </c>
      <c r="B14" s="65"/>
      <c r="C14" s="66"/>
      <c r="D14" s="75" t="s">
        <v>32</v>
      </c>
      <c r="E14" s="17" t="s">
        <v>222</v>
      </c>
      <c r="F14" s="33" t="s">
        <v>223</v>
      </c>
      <c r="G14" s="16"/>
      <c r="H14" s="13" t="s">
        <v>224</v>
      </c>
      <c r="I14" s="16"/>
      <c r="J14" s="17" t="s">
        <v>19</v>
      </c>
    </row>
    <row r="15" spans="1:10" ht="12.75">
      <c r="A15" s="74" t="s">
        <v>31</v>
      </c>
      <c r="B15" s="13"/>
      <c r="C15" s="16"/>
      <c r="D15" s="17" t="s">
        <v>147</v>
      </c>
      <c r="E15" s="17" t="s">
        <v>147</v>
      </c>
      <c r="F15" s="124">
        <v>125.15</v>
      </c>
      <c r="G15" s="237" t="s">
        <v>106</v>
      </c>
      <c r="H15" s="235">
        <v>188</v>
      </c>
      <c r="I15" s="109" t="s">
        <v>106</v>
      </c>
      <c r="J15" s="17" t="s">
        <v>147</v>
      </c>
    </row>
    <row r="16" spans="1:10" ht="12.75">
      <c r="A16" s="67" t="s">
        <v>14</v>
      </c>
      <c r="B16" s="68"/>
      <c r="C16" s="69"/>
      <c r="D16" s="17" t="s">
        <v>147</v>
      </c>
      <c r="E16" s="17" t="s">
        <v>147</v>
      </c>
      <c r="F16" s="222">
        <f>+F15+6</f>
        <v>131.15</v>
      </c>
      <c r="G16" s="237" t="s">
        <v>106</v>
      </c>
      <c r="H16" s="222">
        <f>+H15+6</f>
        <v>194</v>
      </c>
      <c r="I16" s="109" t="s">
        <v>106</v>
      </c>
      <c r="J16" s="17" t="s">
        <v>147</v>
      </c>
    </row>
    <row r="17" spans="1:10" ht="12.75">
      <c r="A17" s="64" t="s">
        <v>15</v>
      </c>
      <c r="B17" s="13"/>
      <c r="C17" s="16"/>
      <c r="D17" s="70"/>
      <c r="E17" s="70"/>
      <c r="F17" s="239"/>
      <c r="G17" s="234" t="s">
        <v>150</v>
      </c>
      <c r="H17" s="239"/>
      <c r="I17" s="110"/>
      <c r="J17" s="71"/>
    </row>
    <row r="18" spans="1:10" ht="12.75">
      <c r="A18" s="61" t="s">
        <v>16</v>
      </c>
      <c r="B18" s="13"/>
      <c r="C18" s="16"/>
      <c r="D18" s="17" t="s">
        <v>147</v>
      </c>
      <c r="E18" s="17" t="s">
        <v>147</v>
      </c>
      <c r="F18" s="222">
        <f>+F16</f>
        <v>131.15</v>
      </c>
      <c r="G18" s="237" t="s">
        <v>106</v>
      </c>
      <c r="H18" s="222">
        <f>+H16</f>
        <v>194</v>
      </c>
      <c r="I18" s="109" t="s">
        <v>106</v>
      </c>
      <c r="J18" s="17" t="s">
        <v>147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38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38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32" t="s">
        <v>21</v>
      </c>
      <c r="B23" s="25" t="s">
        <v>22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32"/>
      <c r="B24" s="25" t="s">
        <v>23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32"/>
      <c r="B25" s="25" t="s">
        <v>24</v>
      </c>
      <c r="C25" s="5"/>
      <c r="D25" s="5"/>
      <c r="E25" s="5"/>
      <c r="F25" s="5"/>
      <c r="G25" s="5"/>
      <c r="H25" s="5"/>
      <c r="I25" s="5"/>
      <c r="J25" s="6"/>
    </row>
    <row r="26" spans="1:10" ht="12.75">
      <c r="A26" s="32"/>
      <c r="B26" s="25" t="s">
        <v>25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32"/>
      <c r="B27" s="25"/>
      <c r="C27" s="5"/>
      <c r="D27" s="5"/>
      <c r="E27" s="5"/>
      <c r="F27" s="5"/>
      <c r="G27" s="5"/>
      <c r="H27" s="5"/>
      <c r="I27" s="5"/>
      <c r="J27" s="6"/>
    </row>
    <row r="28" spans="1:10" ht="12.75">
      <c r="A28" s="43" t="s">
        <v>150</v>
      </c>
      <c r="B28" s="57" t="s">
        <v>150</v>
      </c>
      <c r="C28" s="23"/>
      <c r="D28" s="23"/>
      <c r="E28" s="23"/>
      <c r="F28" s="23"/>
      <c r="G28" s="23"/>
      <c r="H28" s="23"/>
      <c r="I28" s="23"/>
      <c r="J28" s="31"/>
    </row>
    <row r="29" spans="1:10" ht="12.75">
      <c r="A29" s="32"/>
      <c r="B29" s="25"/>
      <c r="C29" s="5"/>
      <c r="D29" s="5"/>
      <c r="E29" s="5"/>
      <c r="F29" s="5"/>
      <c r="G29" s="5"/>
      <c r="H29" s="5"/>
      <c r="I29" s="5"/>
      <c r="J29" s="6"/>
    </row>
    <row r="30" spans="1:10" ht="12.75">
      <c r="A30" s="32" t="s">
        <v>27</v>
      </c>
      <c r="B30" s="25"/>
      <c r="C30" s="5"/>
      <c r="D30" s="5"/>
      <c r="E30" s="5"/>
      <c r="F30" s="5"/>
      <c r="G30" s="5"/>
      <c r="H30" s="5"/>
      <c r="I30" s="5"/>
      <c r="J30" s="6"/>
    </row>
    <row r="31" spans="1:10" ht="12.75">
      <c r="A31" s="32"/>
      <c r="B31" s="25"/>
      <c r="C31" s="5"/>
      <c r="D31" s="5"/>
      <c r="E31" s="5"/>
      <c r="F31" s="5"/>
      <c r="G31" s="5"/>
      <c r="H31" s="5"/>
      <c r="I31" s="5"/>
      <c r="J31" s="6"/>
    </row>
    <row r="32" spans="1:10" ht="12.75">
      <c r="A32" s="32" t="s">
        <v>118</v>
      </c>
      <c r="B32" s="25"/>
      <c r="C32" s="5"/>
      <c r="D32" s="5"/>
      <c r="E32" s="5"/>
      <c r="F32" s="5"/>
      <c r="G32" s="5"/>
      <c r="H32" s="5"/>
      <c r="I32" s="5"/>
      <c r="J32" s="6"/>
    </row>
    <row r="33" spans="1:10" ht="12.75">
      <c r="A33" s="32"/>
      <c r="B33" s="25"/>
      <c r="C33" s="5"/>
      <c r="D33" s="5"/>
      <c r="E33" s="5"/>
      <c r="F33" s="5"/>
      <c r="G33" s="5"/>
      <c r="H33" s="5"/>
      <c r="I33" s="5"/>
      <c r="J33" s="6"/>
    </row>
    <row r="34" spans="1:10" ht="12.75">
      <c r="A34" s="32" t="s">
        <v>89</v>
      </c>
      <c r="B34" s="25"/>
      <c r="C34" s="5"/>
      <c r="D34" s="5"/>
      <c r="E34" s="5"/>
      <c r="F34" s="5"/>
      <c r="G34" s="5"/>
      <c r="H34" s="5"/>
      <c r="I34" s="5"/>
      <c r="J34" s="6"/>
    </row>
    <row r="35" spans="1:10" ht="12.75">
      <c r="A35" s="4" t="s">
        <v>90</v>
      </c>
      <c r="B35" s="2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23"/>
      <c r="E38" s="23"/>
      <c r="F38" s="23"/>
      <c r="G38" s="23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">
        <v>56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 t="s">
        <v>55</v>
      </c>
      <c r="B49" s="209">
        <f>+'Check Sheet'!$B$55</f>
        <v>39462</v>
      </c>
      <c r="C49" s="8"/>
      <c r="D49" s="8"/>
      <c r="E49" s="8"/>
      <c r="F49" s="8"/>
      <c r="G49" s="8"/>
      <c r="H49" s="8" t="s">
        <v>49</v>
      </c>
      <c r="I49" s="8"/>
      <c r="J49" s="76" t="str">
        <f>'Check Sheet'!J55</f>
        <v> March 1, 2008</v>
      </c>
    </row>
    <row r="50" spans="1:10" ht="12.75">
      <c r="A50" s="273" t="s">
        <v>47</v>
      </c>
      <c r="B50" s="274"/>
      <c r="C50" s="274"/>
      <c r="D50" s="274"/>
      <c r="E50" s="274"/>
      <c r="F50" s="274"/>
      <c r="G50" s="274"/>
      <c r="H50" s="274"/>
      <c r="I50" s="274"/>
      <c r="J50" s="275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">
        <v>54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mergeCells count="6">
    <mergeCell ref="D13:J13"/>
    <mergeCell ref="A50:J50"/>
    <mergeCell ref="H2:I2"/>
    <mergeCell ref="A7:J7"/>
    <mergeCell ref="A8:J8"/>
    <mergeCell ref="A9:J9"/>
  </mergeCells>
  <printOptions/>
  <pageMargins left="0.75" right="0.75" top="1" bottom="1" header="0.5" footer="0.5"/>
  <pageSetup fitToHeight="1" fitToWidth="1" horizontalDpi="300" verticalDpi="300" orientation="portrait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C4" sqref="C4"/>
    </sheetView>
  </sheetViews>
  <sheetFormatPr defaultColWidth="9.140625" defaultRowHeight="12.75"/>
  <cols>
    <col min="1" max="1" width="11.00390625" style="0" customWidth="1"/>
    <col min="2" max="2" width="18.28125" style="0" customWidth="1"/>
    <col min="7" max="7" width="4.140625" style="0" customWidth="1"/>
    <col min="9" max="9" width="3.57421875" style="0" customWidth="1"/>
    <col min="11" max="11" width="13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45" t="s">
        <v>288</v>
      </c>
      <c r="G2" s="11"/>
      <c r="H2" s="265" t="s">
        <v>51</v>
      </c>
      <c r="I2" s="265"/>
      <c r="J2" s="265"/>
      <c r="K2" s="30">
        <v>44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52</v>
      </c>
      <c r="B4" s="5"/>
      <c r="C4" s="138" t="str">
        <f>'Check Sheet'!C4</f>
        <v>American Disposal Co., Inc.  G-000087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70" t="s">
        <v>35</v>
      </c>
      <c r="B7" s="269"/>
      <c r="C7" s="269"/>
      <c r="D7" s="269"/>
      <c r="E7" s="269"/>
      <c r="F7" s="269"/>
      <c r="G7" s="269"/>
      <c r="H7" s="269"/>
      <c r="I7" s="269"/>
      <c r="J7" s="269"/>
      <c r="K7" s="277"/>
    </row>
    <row r="8" spans="1:11" ht="12.75">
      <c r="A8" s="298" t="s">
        <v>34</v>
      </c>
      <c r="B8" s="265"/>
      <c r="C8" s="265"/>
      <c r="D8" s="265"/>
      <c r="E8" s="265"/>
      <c r="F8" s="265"/>
      <c r="G8" s="265"/>
      <c r="H8" s="265"/>
      <c r="I8" s="265"/>
      <c r="J8" s="265"/>
      <c r="K8" s="293"/>
    </row>
    <row r="9" spans="1:11" ht="12.75">
      <c r="A9" s="292" t="s">
        <v>9</v>
      </c>
      <c r="B9" s="265"/>
      <c r="C9" s="265"/>
      <c r="D9" s="265"/>
      <c r="E9" s="265"/>
      <c r="F9" s="265"/>
      <c r="G9" s="265"/>
      <c r="H9" s="265"/>
      <c r="I9" s="265"/>
      <c r="J9" s="265"/>
      <c r="K9" s="293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92</v>
      </c>
      <c r="B13" s="20"/>
      <c r="C13" s="11"/>
      <c r="D13" s="280" t="s">
        <v>10</v>
      </c>
      <c r="E13" s="281"/>
      <c r="F13" s="281"/>
      <c r="G13" s="291"/>
      <c r="H13" s="281"/>
      <c r="I13" s="291"/>
      <c r="J13" s="281"/>
      <c r="K13" s="282"/>
    </row>
    <row r="14" spans="1:11" ht="12.75">
      <c r="A14" s="72" t="s">
        <v>20</v>
      </c>
      <c r="B14" s="65"/>
      <c r="C14" s="66"/>
      <c r="D14" s="75" t="s">
        <v>32</v>
      </c>
      <c r="E14" s="17" t="s">
        <v>222</v>
      </c>
      <c r="F14" s="33" t="s">
        <v>223</v>
      </c>
      <c r="G14" s="16"/>
      <c r="H14" s="13" t="s">
        <v>224</v>
      </c>
      <c r="I14" s="16"/>
      <c r="J14" s="16" t="s">
        <v>19</v>
      </c>
      <c r="K14" s="17" t="s">
        <v>19</v>
      </c>
    </row>
    <row r="15" spans="1:11" ht="12.75">
      <c r="A15" s="74" t="s">
        <v>31</v>
      </c>
      <c r="B15" s="13"/>
      <c r="C15" s="16"/>
      <c r="D15" s="17" t="s">
        <v>147</v>
      </c>
      <c r="E15" s="17" t="s">
        <v>147</v>
      </c>
      <c r="F15" s="124">
        <v>168.9</v>
      </c>
      <c r="G15" s="237" t="s">
        <v>106</v>
      </c>
      <c r="H15" s="235">
        <v>239.71</v>
      </c>
      <c r="I15" s="109" t="s">
        <v>106</v>
      </c>
      <c r="J15" s="16" t="s">
        <v>147</v>
      </c>
      <c r="K15" s="17" t="s">
        <v>147</v>
      </c>
    </row>
    <row r="16" spans="1:11" ht="12.75">
      <c r="A16" s="67" t="s">
        <v>14</v>
      </c>
      <c r="B16" s="68"/>
      <c r="C16" s="69"/>
      <c r="D16" s="17" t="s">
        <v>147</v>
      </c>
      <c r="E16" s="17" t="s">
        <v>147</v>
      </c>
      <c r="F16" s="222">
        <f>+F15+6</f>
        <v>174.9</v>
      </c>
      <c r="G16" s="237" t="s">
        <v>106</v>
      </c>
      <c r="H16" s="222">
        <f>+H15+6</f>
        <v>245.71</v>
      </c>
      <c r="I16" s="109" t="s">
        <v>106</v>
      </c>
      <c r="J16" s="16" t="s">
        <v>147</v>
      </c>
      <c r="K16" s="17" t="s">
        <v>147</v>
      </c>
    </row>
    <row r="17" spans="1:11" ht="12.75">
      <c r="A17" s="64" t="s">
        <v>15</v>
      </c>
      <c r="B17" s="13"/>
      <c r="C17" s="16"/>
      <c r="D17" s="70"/>
      <c r="E17" s="70"/>
      <c r="F17" s="239"/>
      <c r="G17" s="234"/>
      <c r="H17" s="239"/>
      <c r="I17" s="110" t="s">
        <v>150</v>
      </c>
      <c r="J17" s="70"/>
      <c r="K17" s="71"/>
    </row>
    <row r="18" spans="1:11" ht="12.75">
      <c r="A18" s="61" t="s">
        <v>16</v>
      </c>
      <c r="B18" s="13"/>
      <c r="C18" s="16"/>
      <c r="D18" s="17" t="s">
        <v>147</v>
      </c>
      <c r="E18" s="17" t="s">
        <v>147</v>
      </c>
      <c r="F18" s="222">
        <f>+F16</f>
        <v>174.9</v>
      </c>
      <c r="G18" s="237" t="s">
        <v>106</v>
      </c>
      <c r="H18" s="222">
        <f>+H16</f>
        <v>245.71</v>
      </c>
      <c r="I18" s="109" t="s">
        <v>106</v>
      </c>
      <c r="J18" s="16" t="s">
        <v>147</v>
      </c>
      <c r="K18" s="17" t="s">
        <v>147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8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8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2" t="s">
        <v>21</v>
      </c>
      <c r="B23" s="25" t="s">
        <v>22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2"/>
      <c r="B24" s="25" t="s">
        <v>23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2"/>
      <c r="B25" s="25" t="s">
        <v>24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2"/>
      <c r="B26" s="25" t="s">
        <v>25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2"/>
      <c r="B27" s="2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3" t="s">
        <v>150</v>
      </c>
      <c r="B28" s="57" t="s">
        <v>150</v>
      </c>
      <c r="C28" s="23"/>
      <c r="D28" s="23"/>
      <c r="E28" s="23"/>
      <c r="F28" s="23"/>
      <c r="G28" s="23"/>
      <c r="H28" s="23"/>
      <c r="I28" s="23"/>
      <c r="J28" s="23"/>
      <c r="K28" s="31"/>
    </row>
    <row r="29" spans="1:11" ht="12.75">
      <c r="A29" s="32"/>
      <c r="B29" s="2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2" t="s">
        <v>27</v>
      </c>
      <c r="B30" s="2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2"/>
      <c r="B31" s="2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2" t="s">
        <v>118</v>
      </c>
      <c r="B32" s="2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2"/>
      <c r="B33" s="2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2" t="s">
        <v>89</v>
      </c>
      <c r="B34" s="2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90</v>
      </c>
      <c r="B35" s="2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23"/>
      <c r="E38" s="23"/>
      <c r="F38" s="23"/>
      <c r="G38" s="23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.75">
      <c r="A47" s="4" t="s">
        <v>56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 t="s">
        <v>55</v>
      </c>
      <c r="B49" s="209">
        <f>+'Check Sheet'!$B$55</f>
        <v>39462</v>
      </c>
      <c r="C49" s="8"/>
      <c r="D49" s="8"/>
      <c r="E49" s="8"/>
      <c r="F49" s="8"/>
      <c r="G49" s="8"/>
      <c r="H49" s="8" t="s">
        <v>280</v>
      </c>
      <c r="I49" s="8"/>
      <c r="J49" s="8"/>
      <c r="K49" s="76" t="str">
        <f>'Check Sheet'!J55</f>
        <v> March 1, 2008</v>
      </c>
    </row>
    <row r="50" spans="1:11" ht="12.75">
      <c r="A50" s="273" t="s">
        <v>47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5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mergeCells count="6">
    <mergeCell ref="D13:K13"/>
    <mergeCell ref="A50:K50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F2" sqref="F2"/>
    </sheetView>
  </sheetViews>
  <sheetFormatPr defaultColWidth="9.140625" defaultRowHeight="12.75"/>
  <cols>
    <col min="1" max="1" width="10.421875" style="0" customWidth="1"/>
    <col min="2" max="2" width="17.7109375" style="0" customWidth="1"/>
    <col min="7" max="7" width="3.57421875" style="0" customWidth="1"/>
    <col min="9" max="9" width="3.8515625" style="0" customWidth="1"/>
    <col min="11" max="11" width="14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5"/>
      <c r="H2" s="45" t="s">
        <v>288</v>
      </c>
      <c r="I2" s="5" t="s">
        <v>400</v>
      </c>
      <c r="J2" s="5"/>
      <c r="K2" s="30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52</v>
      </c>
      <c r="B4" s="5"/>
      <c r="C4" s="138" t="str">
        <f>'Check Sheet'!C4</f>
        <v>American Disposal Co., Inc.  G-000087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70" t="s">
        <v>35</v>
      </c>
      <c r="B7" s="269"/>
      <c r="C7" s="269"/>
      <c r="D7" s="269"/>
      <c r="E7" s="269"/>
      <c r="F7" s="269"/>
      <c r="G7" s="269"/>
      <c r="H7" s="269"/>
      <c r="I7" s="269"/>
      <c r="J7" s="269"/>
      <c r="K7" s="277"/>
    </row>
    <row r="8" spans="1:11" ht="12.75">
      <c r="A8" s="298" t="s">
        <v>34</v>
      </c>
      <c r="B8" s="265"/>
      <c r="C8" s="265"/>
      <c r="D8" s="265"/>
      <c r="E8" s="265"/>
      <c r="F8" s="265"/>
      <c r="G8" s="265"/>
      <c r="H8" s="265"/>
      <c r="I8" s="265"/>
      <c r="J8" s="265"/>
      <c r="K8" s="293"/>
    </row>
    <row r="9" spans="1:11" ht="12.75">
      <c r="A9" s="292" t="s">
        <v>9</v>
      </c>
      <c r="B9" s="265"/>
      <c r="C9" s="265"/>
      <c r="D9" s="265"/>
      <c r="E9" s="265"/>
      <c r="F9" s="265"/>
      <c r="G9" s="265"/>
      <c r="H9" s="265"/>
      <c r="I9" s="265"/>
      <c r="J9" s="265"/>
      <c r="K9" s="293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228</v>
      </c>
      <c r="B13" s="20"/>
      <c r="C13" s="11"/>
      <c r="D13" s="280" t="s">
        <v>10</v>
      </c>
      <c r="E13" s="281"/>
      <c r="F13" s="281"/>
      <c r="G13" s="291"/>
      <c r="H13" s="281"/>
      <c r="I13" s="291"/>
      <c r="J13" s="281"/>
      <c r="K13" s="282"/>
    </row>
    <row r="14" spans="1:11" ht="12.75">
      <c r="A14" s="72" t="s">
        <v>20</v>
      </c>
      <c r="B14" s="65"/>
      <c r="C14" s="66"/>
      <c r="D14" s="75" t="s">
        <v>32</v>
      </c>
      <c r="E14" s="17" t="s">
        <v>222</v>
      </c>
      <c r="F14" s="33" t="s">
        <v>223</v>
      </c>
      <c r="G14" s="16"/>
      <c r="H14" s="13" t="s">
        <v>224</v>
      </c>
      <c r="I14" s="16"/>
      <c r="J14" s="16" t="s">
        <v>19</v>
      </c>
      <c r="K14" s="17" t="s">
        <v>19</v>
      </c>
    </row>
    <row r="15" spans="1:11" ht="12.75">
      <c r="A15" s="74" t="s">
        <v>31</v>
      </c>
      <c r="B15" s="13"/>
      <c r="C15" s="16"/>
      <c r="D15" s="17" t="s">
        <v>147</v>
      </c>
      <c r="E15" s="17" t="s">
        <v>147</v>
      </c>
      <c r="F15" s="124">
        <v>185.22</v>
      </c>
      <c r="G15" s="237" t="s">
        <v>106</v>
      </c>
      <c r="H15" s="235">
        <v>262.64</v>
      </c>
      <c r="I15" s="109" t="s">
        <v>106</v>
      </c>
      <c r="J15" s="16" t="s">
        <v>147</v>
      </c>
      <c r="K15" s="17" t="s">
        <v>147</v>
      </c>
    </row>
    <row r="16" spans="1:11" ht="12.75">
      <c r="A16" s="67" t="s">
        <v>14</v>
      </c>
      <c r="B16" s="68"/>
      <c r="C16" s="69"/>
      <c r="D16" s="17" t="s">
        <v>147</v>
      </c>
      <c r="E16" s="17" t="s">
        <v>147</v>
      </c>
      <c r="F16" s="222">
        <f>+F15+6</f>
        <v>191.22</v>
      </c>
      <c r="G16" s="237" t="s">
        <v>106</v>
      </c>
      <c r="H16" s="222">
        <f>+H15+6</f>
        <v>268.64</v>
      </c>
      <c r="I16" s="109" t="s">
        <v>106</v>
      </c>
      <c r="J16" s="16" t="s">
        <v>147</v>
      </c>
      <c r="K16" s="17" t="s">
        <v>147</v>
      </c>
    </row>
    <row r="17" spans="1:11" ht="12.75">
      <c r="A17" s="64" t="s">
        <v>15</v>
      </c>
      <c r="B17" s="13"/>
      <c r="C17" s="16"/>
      <c r="D17" s="70"/>
      <c r="E17" s="70"/>
      <c r="F17" s="239"/>
      <c r="G17" s="234"/>
      <c r="H17" s="239"/>
      <c r="I17" s="110"/>
      <c r="J17" s="70"/>
      <c r="K17" s="71"/>
    </row>
    <row r="18" spans="1:11" ht="12.75">
      <c r="A18" s="61" t="s">
        <v>16</v>
      </c>
      <c r="B18" s="13"/>
      <c r="C18" s="16"/>
      <c r="D18" s="17" t="s">
        <v>147</v>
      </c>
      <c r="E18" s="17" t="s">
        <v>147</v>
      </c>
      <c r="F18" s="222">
        <f>+F16</f>
        <v>191.22</v>
      </c>
      <c r="G18" s="237" t="s">
        <v>106</v>
      </c>
      <c r="H18" s="222">
        <f>+H16</f>
        <v>268.64</v>
      </c>
      <c r="I18" s="109" t="s">
        <v>106</v>
      </c>
      <c r="J18" s="16" t="s">
        <v>147</v>
      </c>
      <c r="K18" s="17" t="s">
        <v>147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8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8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2" t="s">
        <v>21</v>
      </c>
      <c r="B23" s="25" t="s">
        <v>22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2"/>
      <c r="B24" s="25" t="s">
        <v>23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2"/>
      <c r="B25" s="25" t="s">
        <v>24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2"/>
      <c r="B26" s="25" t="s">
        <v>25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2"/>
      <c r="B27" s="2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3" t="s">
        <v>150</v>
      </c>
      <c r="B28" s="57" t="s">
        <v>150</v>
      </c>
      <c r="C28" s="23"/>
      <c r="D28" s="23"/>
      <c r="E28" s="23"/>
      <c r="F28" s="23"/>
      <c r="G28" s="23"/>
      <c r="H28" s="23"/>
      <c r="I28" s="23"/>
      <c r="J28" s="23"/>
      <c r="K28" s="31"/>
    </row>
    <row r="29" spans="1:11" ht="12.75">
      <c r="A29" s="32"/>
      <c r="B29" s="25" t="s">
        <v>132</v>
      </c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2"/>
      <c r="B30" s="2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2"/>
      <c r="B31" s="2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2" t="s">
        <v>27</v>
      </c>
      <c r="B32" s="2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2"/>
      <c r="B33" s="2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2" t="s">
        <v>118</v>
      </c>
      <c r="B34" s="2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32"/>
      <c r="B35" s="2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32" t="s">
        <v>89</v>
      </c>
      <c r="B36" s="2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90</v>
      </c>
      <c r="B37" s="2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23"/>
      <c r="E40" s="23"/>
      <c r="F40" s="23"/>
      <c r="G40" s="23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56</v>
      </c>
      <c r="B49" s="5" t="str">
        <f>+'Check Sheet'!$B$53</f>
        <v>Irmgard R Wilcox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55</v>
      </c>
      <c r="B51" s="209">
        <f>+'Check Sheet'!$B$55</f>
        <v>39462</v>
      </c>
      <c r="C51" s="8"/>
      <c r="D51" s="8"/>
      <c r="E51" s="8"/>
      <c r="F51" s="8"/>
      <c r="G51" s="8"/>
      <c r="H51" s="8" t="s">
        <v>280</v>
      </c>
      <c r="I51" s="8"/>
      <c r="J51" s="8"/>
      <c r="K51" s="76" t="str">
        <f>'Check Sheet'!J55</f>
        <v> March 1, 2008</v>
      </c>
    </row>
    <row r="52" spans="1:11" ht="12.75">
      <c r="A52" s="273" t="s">
        <v>47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5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54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mergeCells count="5">
    <mergeCell ref="D13:K13"/>
    <mergeCell ref="A52:K5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C4" sqref="C4"/>
    </sheetView>
  </sheetViews>
  <sheetFormatPr defaultColWidth="9.140625" defaultRowHeight="12.75"/>
  <cols>
    <col min="1" max="1" width="10.421875" style="0" customWidth="1"/>
    <col min="2" max="2" width="17.140625" style="0" customWidth="1"/>
    <col min="3" max="3" width="10.7109375" style="0" customWidth="1"/>
    <col min="4" max="4" width="8.00390625" style="0" customWidth="1"/>
    <col min="5" max="5" width="7.7109375" style="0" customWidth="1"/>
    <col min="9" max="9" width="6.140625" style="0" customWidth="1"/>
    <col min="10" max="10" width="14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50</v>
      </c>
      <c r="B2" s="45">
        <v>25</v>
      </c>
      <c r="C2" s="5"/>
      <c r="D2" s="5" t="str">
        <f>'[2]Check Sheet'!$C$2</f>
        <v> </v>
      </c>
      <c r="E2" s="5"/>
      <c r="F2" s="5"/>
      <c r="G2" s="45">
        <v>1</v>
      </c>
      <c r="H2" s="265" t="s">
        <v>51</v>
      </c>
      <c r="I2" s="265"/>
      <c r="J2" s="30">
        <v>15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52</v>
      </c>
      <c r="B4" s="5"/>
      <c r="C4" s="138" t="str">
        <f>'Check Sheet'!C4</f>
        <v>American Disposal Co., Inc.  G-000087</v>
      </c>
      <c r="D4" s="138"/>
      <c r="E4" s="138"/>
      <c r="F4" s="138"/>
      <c r="G4" s="5"/>
      <c r="H4" s="5"/>
      <c r="I4" s="5"/>
      <c r="J4" s="6"/>
    </row>
    <row r="5" spans="1:10" ht="12.75">
      <c r="A5" s="7" t="s">
        <v>53</v>
      </c>
      <c r="B5" s="8"/>
      <c r="C5" s="8"/>
      <c r="D5" s="218" t="str">
        <f>+'[2]Title Page'!E15</f>
        <v> 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70" t="s">
        <v>365</v>
      </c>
      <c r="B7" s="271"/>
      <c r="C7" s="271"/>
      <c r="D7" s="271"/>
      <c r="E7" s="271"/>
      <c r="F7" s="271"/>
      <c r="G7" s="271"/>
      <c r="H7" s="271"/>
      <c r="I7" s="271"/>
      <c r="J7" s="27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366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367</v>
      </c>
      <c r="C10" s="5"/>
      <c r="D10" s="5"/>
      <c r="E10" s="11"/>
      <c r="F10" s="5"/>
      <c r="G10" s="5"/>
      <c r="H10" s="5"/>
      <c r="I10" s="5"/>
      <c r="J10" s="6"/>
    </row>
    <row r="11" spans="1:10" ht="12.75">
      <c r="A11" s="4"/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 t="s">
        <v>368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150</v>
      </c>
      <c r="B13" s="12" t="s">
        <v>369</v>
      </c>
      <c r="C13" s="11"/>
      <c r="D13" s="5"/>
      <c r="E13" s="20"/>
      <c r="F13" s="11"/>
      <c r="G13" s="5"/>
      <c r="H13" s="20"/>
      <c r="I13" s="11"/>
      <c r="J13" s="6"/>
    </row>
    <row r="14" spans="1:10" ht="12.75">
      <c r="A14" s="4"/>
      <c r="B14" s="20"/>
      <c r="C14" s="11"/>
      <c r="D14" s="5"/>
      <c r="E14" s="20"/>
      <c r="F14" s="11"/>
      <c r="G14" s="5"/>
      <c r="H14" s="20"/>
      <c r="I14" s="11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24"/>
      <c r="B18" s="23"/>
      <c r="C18" s="23"/>
      <c r="D18" s="23"/>
      <c r="E18" s="23"/>
      <c r="F18" s="23"/>
      <c r="G18" s="23"/>
      <c r="H18" s="23"/>
      <c r="I18" s="23"/>
      <c r="J18" s="31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270" t="s">
        <v>370</v>
      </c>
      <c r="B29" s="271"/>
      <c r="C29" s="271"/>
      <c r="D29" s="271"/>
      <c r="E29" s="271"/>
      <c r="F29" s="271"/>
      <c r="G29" s="271"/>
      <c r="H29" s="271"/>
      <c r="I29" s="271"/>
      <c r="J29" s="272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12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 t="s">
        <v>371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 t="s">
        <v>372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 t="s">
        <v>373</v>
      </c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 t="s">
        <v>374</v>
      </c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 t="s">
        <v>375</v>
      </c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23"/>
      <c r="E41" s="23"/>
      <c r="F41" s="23"/>
      <c r="G41" s="23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56</v>
      </c>
      <c r="B50" s="5" t="str">
        <f>'Check Sheet'!B53</f>
        <v>Irmgard R Wilcox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 t="s">
        <v>55</v>
      </c>
      <c r="B52" s="209">
        <f>'Check Sheet'!B55</f>
        <v>39462</v>
      </c>
      <c r="C52" s="8"/>
      <c r="D52" s="8"/>
      <c r="E52" s="8"/>
      <c r="F52" s="8"/>
      <c r="G52" s="8"/>
      <c r="H52" s="8" t="s">
        <v>49</v>
      </c>
      <c r="I52" s="8"/>
      <c r="J52" s="142" t="str">
        <f>'Check Sheet'!J55</f>
        <v> March 1, 2008</v>
      </c>
    </row>
    <row r="53" spans="1:10" ht="12.75">
      <c r="A53" s="273" t="s">
        <v>47</v>
      </c>
      <c r="B53" s="274"/>
      <c r="C53" s="274"/>
      <c r="D53" s="274"/>
      <c r="E53" s="274"/>
      <c r="F53" s="274"/>
      <c r="G53" s="274"/>
      <c r="H53" s="274"/>
      <c r="I53" s="274"/>
      <c r="J53" s="275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4" t="s">
        <v>396</v>
      </c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7"/>
      <c r="B56" s="8"/>
      <c r="C56" s="8"/>
      <c r="D56" s="8"/>
      <c r="E56" s="8"/>
      <c r="F56" s="8"/>
      <c r="G56" s="8"/>
      <c r="H56" s="8"/>
      <c r="I56" s="8"/>
      <c r="J56" s="9"/>
    </row>
  </sheetData>
  <mergeCells count="4">
    <mergeCell ref="H2:I2"/>
    <mergeCell ref="A7:J7"/>
    <mergeCell ref="A29:J29"/>
    <mergeCell ref="A53:J53"/>
  </mergeCells>
  <printOptions/>
  <pageMargins left="0.75" right="0.75" top="1" bottom="1" header="0.5" footer="0.5"/>
  <pageSetup horizontalDpi="300" verticalDpi="300" orientation="portrait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7.140625" style="0" customWidth="1"/>
    <col min="4" max="4" width="8.140625" style="0" customWidth="1"/>
    <col min="5" max="5" width="9.28125" style="0" customWidth="1"/>
    <col min="6" max="6" width="4.28125" style="0" customWidth="1"/>
    <col min="8" max="8" width="4.28125" style="0" customWidth="1"/>
    <col min="10" max="10" width="4.00390625" style="0" customWidth="1"/>
    <col min="12" max="12" width="14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5"/>
      <c r="H2" s="45" t="s">
        <v>288</v>
      </c>
      <c r="I2" s="5" t="s">
        <v>399</v>
      </c>
      <c r="J2" s="5"/>
      <c r="K2" s="5"/>
      <c r="L2" s="30">
        <v>46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52</v>
      </c>
      <c r="B4" s="5"/>
      <c r="C4" s="138" t="str">
        <f>'Check Sheet'!C4</f>
        <v>American Disposal Co., Inc.  G-000087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270" t="s">
        <v>35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77"/>
    </row>
    <row r="8" spans="1:12" ht="12.75">
      <c r="A8" s="298" t="s">
        <v>93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93"/>
    </row>
    <row r="9" spans="1:12" ht="12.75">
      <c r="A9" s="292" t="s">
        <v>9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93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91</v>
      </c>
      <c r="B13" s="20"/>
      <c r="C13" s="11"/>
      <c r="D13" s="280" t="s">
        <v>10</v>
      </c>
      <c r="E13" s="281"/>
      <c r="F13" s="291"/>
      <c r="G13" s="281"/>
      <c r="H13" s="291"/>
      <c r="I13" s="281"/>
      <c r="J13" s="291"/>
      <c r="K13" s="281"/>
      <c r="L13" s="282"/>
    </row>
    <row r="14" spans="1:12" ht="12.75">
      <c r="A14" s="72" t="s">
        <v>20</v>
      </c>
      <c r="B14" s="65"/>
      <c r="C14" s="66"/>
      <c r="D14" s="75" t="s">
        <v>32</v>
      </c>
      <c r="E14" s="33" t="s">
        <v>222</v>
      </c>
      <c r="F14" s="16"/>
      <c r="G14" s="13" t="s">
        <v>223</v>
      </c>
      <c r="H14" s="16"/>
      <c r="I14" s="13" t="s">
        <v>224</v>
      </c>
      <c r="J14" s="16"/>
      <c r="K14" s="16" t="s">
        <v>19</v>
      </c>
      <c r="L14" s="17" t="s">
        <v>19</v>
      </c>
    </row>
    <row r="15" spans="1:12" ht="12.75">
      <c r="A15" s="74" t="s">
        <v>31</v>
      </c>
      <c r="B15" s="13"/>
      <c r="C15" s="16"/>
      <c r="D15" s="17" t="s">
        <v>147</v>
      </c>
      <c r="E15" s="124">
        <v>78.92</v>
      </c>
      <c r="F15" s="237" t="s">
        <v>106</v>
      </c>
      <c r="G15" s="235">
        <v>145.96</v>
      </c>
      <c r="H15" s="237" t="s">
        <v>106</v>
      </c>
      <c r="I15" s="235">
        <v>207.6</v>
      </c>
      <c r="J15" s="109" t="s">
        <v>106</v>
      </c>
      <c r="K15" s="16" t="s">
        <v>147</v>
      </c>
      <c r="L15" s="17" t="s">
        <v>147</v>
      </c>
    </row>
    <row r="16" spans="1:12" ht="12.75">
      <c r="A16" s="67" t="s">
        <v>14</v>
      </c>
      <c r="B16" s="68"/>
      <c r="C16" s="69"/>
      <c r="D16" s="17" t="s">
        <v>147</v>
      </c>
      <c r="E16" s="222">
        <f>+E15+6</f>
        <v>84.92</v>
      </c>
      <c r="F16" s="237" t="s">
        <v>106</v>
      </c>
      <c r="G16" s="222">
        <f>+G15+6</f>
        <v>151.96</v>
      </c>
      <c r="H16" s="237" t="s">
        <v>106</v>
      </c>
      <c r="I16" s="222">
        <f>+I15+6</f>
        <v>213.6</v>
      </c>
      <c r="J16" s="109" t="s">
        <v>106</v>
      </c>
      <c r="K16" s="16" t="s">
        <v>147</v>
      </c>
      <c r="L16" s="17" t="s">
        <v>147</v>
      </c>
    </row>
    <row r="17" spans="1:12" ht="12.75">
      <c r="A17" s="64" t="s">
        <v>15</v>
      </c>
      <c r="B17" s="13"/>
      <c r="C17" s="16"/>
      <c r="D17" s="70"/>
      <c r="E17" s="239"/>
      <c r="F17" s="234"/>
      <c r="G17" s="239"/>
      <c r="H17" s="234"/>
      <c r="I17" s="239"/>
      <c r="J17" s="110"/>
      <c r="K17" s="70"/>
      <c r="L17" s="71"/>
    </row>
    <row r="18" spans="1:12" ht="12.75">
      <c r="A18" s="61" t="s">
        <v>16</v>
      </c>
      <c r="B18" s="13"/>
      <c r="C18" s="16"/>
      <c r="D18" s="17" t="s">
        <v>147</v>
      </c>
      <c r="E18" s="222">
        <f>+E16</f>
        <v>84.92</v>
      </c>
      <c r="F18" s="237" t="s">
        <v>106</v>
      </c>
      <c r="G18" s="222">
        <f>+G16</f>
        <v>151.96</v>
      </c>
      <c r="H18" s="237" t="s">
        <v>106</v>
      </c>
      <c r="I18" s="222">
        <f>+I16</f>
        <v>213.6</v>
      </c>
      <c r="J18" s="109" t="s">
        <v>106</v>
      </c>
      <c r="K18" s="16" t="s">
        <v>147</v>
      </c>
      <c r="L18" s="17" t="s">
        <v>147</v>
      </c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38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8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2" t="s">
        <v>21</v>
      </c>
      <c r="B23" s="25" t="s">
        <v>22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2"/>
      <c r="B24" s="25" t="s">
        <v>23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2"/>
      <c r="B25" s="25" t="s">
        <v>24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2"/>
      <c r="B26" s="25" t="s">
        <v>25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2"/>
      <c r="B27" s="25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3" t="s">
        <v>150</v>
      </c>
      <c r="B28" s="57" t="s">
        <v>150</v>
      </c>
      <c r="C28" s="23"/>
      <c r="D28" s="23"/>
      <c r="E28" s="23"/>
      <c r="F28" s="23"/>
      <c r="G28" s="23"/>
      <c r="H28" s="23"/>
      <c r="I28" s="23"/>
      <c r="J28" s="23"/>
      <c r="K28" s="23"/>
      <c r="L28" s="31"/>
    </row>
    <row r="29" spans="1:12" ht="12.75">
      <c r="A29" s="32"/>
      <c r="B29" s="2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32" t="s">
        <v>27</v>
      </c>
      <c r="B30" s="2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2"/>
      <c r="B31" s="2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32" t="s">
        <v>118</v>
      </c>
      <c r="B32" s="2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2"/>
      <c r="B33" s="2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32" t="s">
        <v>89</v>
      </c>
      <c r="B34" s="2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90</v>
      </c>
      <c r="B35" s="2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32" t="s">
        <v>304</v>
      </c>
      <c r="B37" s="2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32" t="s">
        <v>289</v>
      </c>
      <c r="B38" s="2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2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32" t="s">
        <v>381</v>
      </c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126" t="s">
        <v>303</v>
      </c>
      <c r="F44" s="5"/>
      <c r="G44" s="5"/>
      <c r="H44" s="5"/>
      <c r="I44" s="5"/>
      <c r="J44" s="6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2.75">
      <c r="A47" s="4" t="s">
        <v>56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7" t="s">
        <v>55</v>
      </c>
      <c r="B49" s="209">
        <f>+'Check Sheet'!$B$55</f>
        <v>39462</v>
      </c>
      <c r="C49" s="8"/>
      <c r="D49" s="8"/>
      <c r="E49" s="8"/>
      <c r="F49" s="8"/>
      <c r="G49" s="8"/>
      <c r="H49" s="8"/>
      <c r="I49" s="8" t="s">
        <v>280</v>
      </c>
      <c r="J49" s="8"/>
      <c r="K49" s="8"/>
      <c r="L49" s="76" t="str">
        <f>'Check Sheet'!J55</f>
        <v> March 1, 2008</v>
      </c>
    </row>
    <row r="50" spans="1:12" ht="12.75">
      <c r="A50" s="273" t="s">
        <v>47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5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</sheetData>
  <mergeCells count="5">
    <mergeCell ref="D13:L13"/>
    <mergeCell ref="A50:L50"/>
    <mergeCell ref="A7:L7"/>
    <mergeCell ref="A8:L8"/>
    <mergeCell ref="A9:L9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2">
      <selection activeCell="E2" sqref="E2"/>
    </sheetView>
  </sheetViews>
  <sheetFormatPr defaultColWidth="9.140625" defaultRowHeight="12.75"/>
  <cols>
    <col min="1" max="1" width="12.140625" style="0" customWidth="1"/>
    <col min="2" max="2" width="17.00390625" style="0" customWidth="1"/>
    <col min="4" max="4" width="8.00390625" style="0" customWidth="1"/>
    <col min="5" max="5" width="11.57421875" style="0" customWidth="1"/>
    <col min="7" max="7" width="5.00390625" style="0" customWidth="1"/>
    <col min="9" max="9" width="3.8515625" style="0" customWidth="1"/>
    <col min="11" max="11" width="16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45" t="s">
        <v>288</v>
      </c>
      <c r="H2" s="5" t="s">
        <v>401</v>
      </c>
      <c r="I2" s="5"/>
      <c r="J2" s="5"/>
      <c r="K2" s="30">
        <v>47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52</v>
      </c>
      <c r="B4" s="5"/>
      <c r="C4" s="138" t="str">
        <f>'Check Sheet'!C4</f>
        <v>American Disposal Co., Inc.  G-000087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70" t="s">
        <v>35</v>
      </c>
      <c r="B7" s="269"/>
      <c r="C7" s="269"/>
      <c r="D7" s="269"/>
      <c r="E7" s="269"/>
      <c r="F7" s="269"/>
      <c r="G7" s="269"/>
      <c r="H7" s="269"/>
      <c r="I7" s="269"/>
      <c r="J7" s="269"/>
      <c r="K7" s="277"/>
    </row>
    <row r="8" spans="1:11" ht="12.75">
      <c r="A8" s="298" t="s">
        <v>93</v>
      </c>
      <c r="B8" s="265"/>
      <c r="C8" s="265"/>
      <c r="D8" s="265"/>
      <c r="E8" s="265"/>
      <c r="F8" s="265"/>
      <c r="G8" s="265"/>
      <c r="H8" s="265"/>
      <c r="I8" s="265"/>
      <c r="J8" s="265"/>
      <c r="K8" s="293"/>
    </row>
    <row r="9" spans="1:11" ht="12.75">
      <c r="A9" s="292" t="s">
        <v>9</v>
      </c>
      <c r="B9" s="265"/>
      <c r="C9" s="265"/>
      <c r="D9" s="265"/>
      <c r="E9" s="265"/>
      <c r="F9" s="265"/>
      <c r="G9" s="265"/>
      <c r="H9" s="265"/>
      <c r="I9" s="265"/>
      <c r="J9" s="265"/>
      <c r="K9" s="293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227</v>
      </c>
      <c r="B13" s="20"/>
      <c r="C13" s="11"/>
      <c r="D13" s="280" t="s">
        <v>10</v>
      </c>
      <c r="E13" s="281"/>
      <c r="F13" s="281"/>
      <c r="G13" s="291"/>
      <c r="H13" s="281"/>
      <c r="I13" s="291"/>
      <c r="J13" s="281"/>
      <c r="K13" s="282"/>
    </row>
    <row r="14" spans="1:11" ht="12.75">
      <c r="A14" s="72" t="s">
        <v>20</v>
      </c>
      <c r="B14" s="65"/>
      <c r="C14" s="66"/>
      <c r="D14" s="75" t="s">
        <v>32</v>
      </c>
      <c r="E14" s="17" t="s">
        <v>222</v>
      </c>
      <c r="F14" s="33" t="s">
        <v>223</v>
      </c>
      <c r="G14" s="16"/>
      <c r="H14" s="13" t="s">
        <v>224</v>
      </c>
      <c r="I14" s="16"/>
      <c r="J14" s="16" t="s">
        <v>19</v>
      </c>
      <c r="K14" s="17" t="s">
        <v>19</v>
      </c>
    </row>
    <row r="15" spans="1:11" ht="12.75">
      <c r="A15" s="74" t="s">
        <v>31</v>
      </c>
      <c r="B15" s="13"/>
      <c r="C15" s="16"/>
      <c r="D15" s="17" t="s">
        <v>147</v>
      </c>
      <c r="E15" s="17" t="s">
        <v>147</v>
      </c>
      <c r="F15" s="124">
        <v>174.83</v>
      </c>
      <c r="G15" s="237" t="s">
        <v>106</v>
      </c>
      <c r="H15" s="235">
        <v>262.52</v>
      </c>
      <c r="I15" s="109" t="s">
        <v>106</v>
      </c>
      <c r="J15" s="16" t="s">
        <v>147</v>
      </c>
      <c r="K15" s="17" t="s">
        <v>147</v>
      </c>
    </row>
    <row r="16" spans="1:11" ht="12.75">
      <c r="A16" s="67" t="s">
        <v>14</v>
      </c>
      <c r="B16" s="68"/>
      <c r="C16" s="69"/>
      <c r="D16" s="17" t="s">
        <v>147</v>
      </c>
      <c r="E16" s="17" t="s">
        <v>147</v>
      </c>
      <c r="F16" s="222">
        <f>+F15+6</f>
        <v>180.83</v>
      </c>
      <c r="G16" s="237" t="s">
        <v>106</v>
      </c>
      <c r="H16" s="222">
        <f>+H15+6</f>
        <v>268.52</v>
      </c>
      <c r="I16" s="109" t="s">
        <v>106</v>
      </c>
      <c r="J16" s="16" t="s">
        <v>147</v>
      </c>
      <c r="K16" s="17" t="s">
        <v>147</v>
      </c>
    </row>
    <row r="17" spans="1:11" ht="12.75">
      <c r="A17" s="64" t="s">
        <v>15</v>
      </c>
      <c r="B17" s="13"/>
      <c r="C17" s="16"/>
      <c r="D17" s="70"/>
      <c r="E17" s="70"/>
      <c r="F17" s="239"/>
      <c r="G17" s="234"/>
      <c r="H17" s="239"/>
      <c r="I17" s="110"/>
      <c r="J17" s="70"/>
      <c r="K17" s="71"/>
    </row>
    <row r="18" spans="1:11" ht="12.75">
      <c r="A18" s="61" t="s">
        <v>16</v>
      </c>
      <c r="B18" s="13"/>
      <c r="C18" s="16"/>
      <c r="D18" s="17" t="s">
        <v>147</v>
      </c>
      <c r="E18" s="17" t="s">
        <v>147</v>
      </c>
      <c r="F18" s="222">
        <f>+F16</f>
        <v>180.83</v>
      </c>
      <c r="G18" s="237" t="s">
        <v>106</v>
      </c>
      <c r="H18" s="222">
        <f>+H16</f>
        <v>268.52</v>
      </c>
      <c r="I18" s="109" t="s">
        <v>106</v>
      </c>
      <c r="J18" s="16" t="s">
        <v>147</v>
      </c>
      <c r="K18" s="17" t="s">
        <v>147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8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8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2" t="s">
        <v>21</v>
      </c>
      <c r="B23" s="25" t="s">
        <v>22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2"/>
      <c r="B24" s="25" t="s">
        <v>23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2"/>
      <c r="B25" s="25" t="s">
        <v>24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2"/>
      <c r="B26" s="25" t="s">
        <v>25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2"/>
      <c r="B27" s="2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3" t="s">
        <v>150</v>
      </c>
      <c r="B28" s="57" t="s">
        <v>150</v>
      </c>
      <c r="C28" s="23"/>
      <c r="D28" s="23"/>
      <c r="E28" s="23"/>
      <c r="F28" s="23"/>
      <c r="G28" s="23"/>
      <c r="H28" s="23"/>
      <c r="I28" s="23"/>
      <c r="J28" s="23"/>
      <c r="K28" s="31"/>
    </row>
    <row r="29" spans="1:11" ht="12.75">
      <c r="A29" s="32"/>
      <c r="B29" s="2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2" t="s">
        <v>27</v>
      </c>
      <c r="B30" s="2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2"/>
      <c r="B31" s="2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2" t="s">
        <v>118</v>
      </c>
      <c r="B32" s="2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2"/>
      <c r="B33" s="2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2" t="s">
        <v>89</v>
      </c>
      <c r="B34" s="2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90</v>
      </c>
      <c r="B35" s="2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2" ht="12.75">
      <c r="A37" s="32" t="s">
        <v>304</v>
      </c>
      <c r="B37" s="25"/>
      <c r="C37" s="5"/>
      <c r="D37" s="5"/>
      <c r="E37" s="5"/>
      <c r="F37" s="5"/>
      <c r="G37" s="5"/>
      <c r="H37" s="5"/>
      <c r="I37" s="5"/>
      <c r="J37" s="5"/>
      <c r="K37" s="6"/>
      <c r="L37" s="5"/>
    </row>
    <row r="38" spans="1:12" ht="12.75">
      <c r="A38" s="32" t="s">
        <v>289</v>
      </c>
      <c r="B38" s="25"/>
      <c r="C38" s="5"/>
      <c r="D38" s="5"/>
      <c r="E38" s="5"/>
      <c r="F38" s="5"/>
      <c r="G38" s="5"/>
      <c r="H38" s="5"/>
      <c r="I38" s="5"/>
      <c r="J38" s="5"/>
      <c r="K38" s="6"/>
      <c r="L38" s="5"/>
    </row>
    <row r="39" spans="1:12" ht="12.75">
      <c r="A39" s="4"/>
      <c r="B39" s="25"/>
      <c r="C39" s="5"/>
      <c r="D39" s="5"/>
      <c r="E39" s="5"/>
      <c r="F39" s="5"/>
      <c r="G39" s="5"/>
      <c r="H39" s="5"/>
      <c r="I39" s="5"/>
      <c r="J39" s="5"/>
      <c r="K39" s="6"/>
      <c r="L39" s="5"/>
    </row>
    <row r="40" spans="1:12" ht="12.75">
      <c r="A40" s="32" t="s">
        <v>392</v>
      </c>
      <c r="C40" s="5"/>
      <c r="D40" s="5"/>
      <c r="E40" s="5"/>
      <c r="F40" s="5"/>
      <c r="G40" s="5"/>
      <c r="H40" s="5"/>
      <c r="I40" s="5"/>
      <c r="J40" s="5"/>
      <c r="K40" s="6"/>
      <c r="L40" s="5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126" t="s">
        <v>303</v>
      </c>
      <c r="F44" s="5"/>
      <c r="G44" s="5"/>
      <c r="H44" s="5"/>
      <c r="I44" s="5"/>
      <c r="J44" s="6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.75">
      <c r="A47" s="4" t="s">
        <v>56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 t="s">
        <v>55</v>
      </c>
      <c r="B49" s="209">
        <f>+'Check Sheet'!$B$55</f>
        <v>39462</v>
      </c>
      <c r="C49" s="8"/>
      <c r="D49" s="8"/>
      <c r="E49" s="8"/>
      <c r="F49" s="8"/>
      <c r="G49" s="8"/>
      <c r="H49" s="8" t="s">
        <v>280</v>
      </c>
      <c r="I49" s="8"/>
      <c r="J49" s="8"/>
      <c r="K49" s="76" t="str">
        <f>'Check Sheet'!J55</f>
        <v> March 1, 2008</v>
      </c>
    </row>
    <row r="50" spans="1:11" ht="12.75">
      <c r="A50" s="273" t="s">
        <v>47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5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mergeCells count="5">
    <mergeCell ref="D13:K13"/>
    <mergeCell ref="A50:K50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D2" sqref="D2"/>
    </sheetView>
  </sheetViews>
  <sheetFormatPr defaultColWidth="9.140625" defaultRowHeight="12.75"/>
  <cols>
    <col min="1" max="1" width="10.7109375" style="0" customWidth="1"/>
    <col min="2" max="2" width="17.57421875" style="0" customWidth="1"/>
    <col min="4" max="4" width="7.7109375" style="0" customWidth="1"/>
    <col min="5" max="5" width="8.140625" style="0" customWidth="1"/>
    <col min="7" max="7" width="3.7109375" style="0" customWidth="1"/>
    <col min="9" max="9" width="4.140625" style="0" customWidth="1"/>
    <col min="11" max="11" width="17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45" t="s">
        <v>288</v>
      </c>
      <c r="H2" s="5" t="s">
        <v>401</v>
      </c>
      <c r="I2" s="5"/>
      <c r="J2" s="5"/>
      <c r="K2" s="30">
        <v>48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52</v>
      </c>
      <c r="B4" s="5"/>
      <c r="C4" s="138" t="str">
        <f>'Check Sheet'!C4</f>
        <v>American Disposal Co., Inc.  G-000087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70" t="s">
        <v>35</v>
      </c>
      <c r="B7" s="269"/>
      <c r="C7" s="269"/>
      <c r="D7" s="269"/>
      <c r="E7" s="269"/>
      <c r="F7" s="269"/>
      <c r="G7" s="269"/>
      <c r="H7" s="269"/>
      <c r="I7" s="269"/>
      <c r="J7" s="269"/>
      <c r="K7" s="277"/>
    </row>
    <row r="8" spans="1:11" ht="12.75">
      <c r="A8" s="298" t="s">
        <v>93</v>
      </c>
      <c r="B8" s="265"/>
      <c r="C8" s="265"/>
      <c r="D8" s="265"/>
      <c r="E8" s="265"/>
      <c r="F8" s="265"/>
      <c r="G8" s="265"/>
      <c r="H8" s="265"/>
      <c r="I8" s="265"/>
      <c r="J8" s="265"/>
      <c r="K8" s="293"/>
    </row>
    <row r="9" spans="1:11" ht="12.75">
      <c r="A9" s="292" t="s">
        <v>9</v>
      </c>
      <c r="B9" s="265"/>
      <c r="C9" s="265"/>
      <c r="D9" s="265"/>
      <c r="E9" s="265"/>
      <c r="F9" s="265"/>
      <c r="G9" s="265"/>
      <c r="H9" s="265"/>
      <c r="I9" s="265"/>
      <c r="J9" s="265"/>
      <c r="K9" s="293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92</v>
      </c>
      <c r="B13" s="20"/>
      <c r="C13" s="11"/>
      <c r="D13" s="280" t="s">
        <v>10</v>
      </c>
      <c r="E13" s="281"/>
      <c r="F13" s="281"/>
      <c r="G13" s="291"/>
      <c r="H13" s="281"/>
      <c r="I13" s="291"/>
      <c r="J13" s="281"/>
      <c r="K13" s="282"/>
    </row>
    <row r="14" spans="1:11" ht="12.75">
      <c r="A14" s="72" t="s">
        <v>20</v>
      </c>
      <c r="B14" s="65"/>
      <c r="C14" s="66"/>
      <c r="D14" s="75" t="s">
        <v>32</v>
      </c>
      <c r="E14" s="17" t="s">
        <v>222</v>
      </c>
      <c r="F14" s="33" t="s">
        <v>223</v>
      </c>
      <c r="G14" s="16"/>
      <c r="H14" s="13" t="s">
        <v>224</v>
      </c>
      <c r="I14" s="16"/>
      <c r="J14" s="16" t="s">
        <v>19</v>
      </c>
      <c r="K14" s="17" t="s">
        <v>19</v>
      </c>
    </row>
    <row r="15" spans="1:11" ht="12.75">
      <c r="A15" s="74" t="s">
        <v>31</v>
      </c>
      <c r="B15" s="13"/>
      <c r="C15" s="16"/>
      <c r="D15" s="17" t="s">
        <v>147</v>
      </c>
      <c r="E15" s="17" t="s">
        <v>147</v>
      </c>
      <c r="F15" s="124">
        <v>235.14</v>
      </c>
      <c r="G15" s="237" t="s">
        <v>106</v>
      </c>
      <c r="H15" s="235">
        <v>339.07</v>
      </c>
      <c r="I15" s="109" t="s">
        <v>106</v>
      </c>
      <c r="J15" s="16" t="s">
        <v>147</v>
      </c>
      <c r="K15" s="17" t="s">
        <v>147</v>
      </c>
    </row>
    <row r="16" spans="1:11" ht="12.75">
      <c r="A16" s="67" t="s">
        <v>14</v>
      </c>
      <c r="B16" s="68"/>
      <c r="C16" s="69"/>
      <c r="D16" s="17" t="s">
        <v>147</v>
      </c>
      <c r="E16" s="17" t="s">
        <v>147</v>
      </c>
      <c r="F16" s="222">
        <f>+F15+6</f>
        <v>241.14</v>
      </c>
      <c r="G16" s="237" t="s">
        <v>106</v>
      </c>
      <c r="H16" s="222">
        <f>+H15+6</f>
        <v>345.07</v>
      </c>
      <c r="I16" s="109" t="s">
        <v>106</v>
      </c>
      <c r="J16" s="16" t="s">
        <v>147</v>
      </c>
      <c r="K16" s="17" t="s">
        <v>147</v>
      </c>
    </row>
    <row r="17" spans="1:11" ht="12.75">
      <c r="A17" s="64" t="s">
        <v>15</v>
      </c>
      <c r="B17" s="13"/>
      <c r="C17" s="16"/>
      <c r="D17" s="70"/>
      <c r="E17" s="70"/>
      <c r="F17" s="239"/>
      <c r="G17" s="234"/>
      <c r="H17" s="239"/>
      <c r="I17" s="110"/>
      <c r="J17" s="70"/>
      <c r="K17" s="71"/>
    </row>
    <row r="18" spans="1:11" ht="12.75">
      <c r="A18" s="61" t="s">
        <v>16</v>
      </c>
      <c r="B18" s="13"/>
      <c r="C18" s="16"/>
      <c r="D18" s="17" t="s">
        <v>147</v>
      </c>
      <c r="E18" s="17" t="s">
        <v>147</v>
      </c>
      <c r="F18" s="222">
        <f>+F16</f>
        <v>241.14</v>
      </c>
      <c r="G18" s="237" t="s">
        <v>106</v>
      </c>
      <c r="H18" s="222">
        <f>+H16</f>
        <v>345.07</v>
      </c>
      <c r="I18" s="109" t="s">
        <v>106</v>
      </c>
      <c r="J18" s="16" t="s">
        <v>147</v>
      </c>
      <c r="K18" s="17" t="s">
        <v>147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8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8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2" t="s">
        <v>21</v>
      </c>
      <c r="B23" s="25" t="s">
        <v>22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2"/>
      <c r="B24" s="25" t="s">
        <v>23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2"/>
      <c r="B25" s="25" t="s">
        <v>24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2"/>
      <c r="B26" s="25" t="s">
        <v>25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2"/>
      <c r="B27" s="2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3" t="s">
        <v>150</v>
      </c>
      <c r="B28" s="57" t="s">
        <v>150</v>
      </c>
      <c r="C28" s="23"/>
      <c r="D28" s="23"/>
      <c r="E28" s="23"/>
      <c r="F28" s="23"/>
      <c r="G28" s="23"/>
      <c r="H28" s="23"/>
      <c r="I28" s="23"/>
      <c r="J28" s="23"/>
      <c r="K28" s="31"/>
    </row>
    <row r="29" spans="1:11" ht="12.75">
      <c r="A29" s="32"/>
      <c r="B29" s="2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2" t="s">
        <v>27</v>
      </c>
      <c r="B30" s="2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2"/>
      <c r="B31" s="2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2" t="s">
        <v>118</v>
      </c>
      <c r="B32" s="2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2"/>
      <c r="B33" s="2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2" t="s">
        <v>89</v>
      </c>
      <c r="B34" s="2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90</v>
      </c>
      <c r="B35" s="2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2" ht="12.75">
      <c r="A37" s="32" t="s">
        <v>304</v>
      </c>
      <c r="B37" s="25"/>
      <c r="C37" s="5"/>
      <c r="D37" s="5"/>
      <c r="E37" s="5"/>
      <c r="F37" s="5"/>
      <c r="G37" s="5"/>
      <c r="H37" s="5"/>
      <c r="I37" s="5"/>
      <c r="J37" s="5"/>
      <c r="K37" s="6"/>
      <c r="L37" s="5"/>
    </row>
    <row r="38" spans="1:12" ht="12.75">
      <c r="A38" s="32" t="s">
        <v>168</v>
      </c>
      <c r="B38" s="25"/>
      <c r="C38" s="5"/>
      <c r="D38" s="5"/>
      <c r="E38" s="5"/>
      <c r="F38" s="5"/>
      <c r="G38" s="5"/>
      <c r="H38" s="5"/>
      <c r="I38" s="5"/>
      <c r="J38" s="5"/>
      <c r="K38" s="6"/>
      <c r="L38" s="5"/>
    </row>
    <row r="39" spans="1:12" ht="12.75">
      <c r="A39" s="4"/>
      <c r="B39" s="25"/>
      <c r="C39" s="5"/>
      <c r="D39" s="5"/>
      <c r="E39" s="5"/>
      <c r="F39" s="5"/>
      <c r="G39" s="5"/>
      <c r="H39" s="5"/>
      <c r="I39" s="5"/>
      <c r="J39" s="5"/>
      <c r="K39" s="6"/>
      <c r="L39" s="5"/>
    </row>
    <row r="40" spans="1:12" ht="12.75">
      <c r="A40" s="32" t="s">
        <v>392</v>
      </c>
      <c r="C40" s="5"/>
      <c r="D40" s="5"/>
      <c r="E40" s="5"/>
      <c r="F40" s="5"/>
      <c r="G40" s="5"/>
      <c r="H40" s="5"/>
      <c r="I40" s="5"/>
      <c r="J40" s="5"/>
      <c r="K40" s="6"/>
      <c r="L40" s="5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126" t="s">
        <v>303</v>
      </c>
      <c r="F44" s="5"/>
      <c r="G44" s="5"/>
      <c r="H44" s="5"/>
      <c r="I44" s="5"/>
      <c r="J44" s="6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.75">
      <c r="A47" s="4" t="s">
        <v>56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 t="s">
        <v>55</v>
      </c>
      <c r="B49" s="209">
        <f>+'Check Sheet'!$B$55</f>
        <v>39462</v>
      </c>
      <c r="C49" s="8"/>
      <c r="D49" s="8"/>
      <c r="E49" s="8"/>
      <c r="F49" s="8"/>
      <c r="G49" s="8"/>
      <c r="H49" s="8" t="s">
        <v>281</v>
      </c>
      <c r="I49" s="8"/>
      <c r="J49" s="8"/>
      <c r="K49" s="76" t="str">
        <f>'Check Sheet'!J55</f>
        <v> March 1, 2008</v>
      </c>
    </row>
    <row r="50" spans="1:11" ht="12.75">
      <c r="A50" s="273" t="s">
        <v>47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5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mergeCells count="5">
    <mergeCell ref="D13:K13"/>
    <mergeCell ref="A50:K50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F2" sqref="F2"/>
    </sheetView>
  </sheetViews>
  <sheetFormatPr defaultColWidth="9.140625" defaultRowHeight="12.75"/>
  <cols>
    <col min="1" max="1" width="11.28125" style="0" customWidth="1"/>
    <col min="2" max="2" width="16.7109375" style="0" customWidth="1"/>
    <col min="4" max="4" width="8.28125" style="0" customWidth="1"/>
    <col min="7" max="7" width="4.140625" style="0" customWidth="1"/>
    <col min="9" max="9" width="4.00390625" style="0" customWidth="1"/>
    <col min="11" max="11" width="17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45" t="s">
        <v>288</v>
      </c>
      <c r="H2" s="5" t="s">
        <v>401</v>
      </c>
      <c r="I2" s="5"/>
      <c r="J2" s="5"/>
      <c r="K2" s="30">
        <v>49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52</v>
      </c>
      <c r="B4" s="5"/>
      <c r="C4" s="138" t="str">
        <f>'Check Sheet'!C4</f>
        <v>American Disposal Co., Inc.  G-000087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70" t="s">
        <v>35</v>
      </c>
      <c r="B7" s="269"/>
      <c r="C7" s="269"/>
      <c r="D7" s="269"/>
      <c r="E7" s="269"/>
      <c r="F7" s="269"/>
      <c r="G7" s="269"/>
      <c r="H7" s="269"/>
      <c r="I7" s="269"/>
      <c r="J7" s="269"/>
      <c r="K7" s="277"/>
    </row>
    <row r="8" spans="1:11" ht="12.75">
      <c r="A8" s="298" t="s">
        <v>93</v>
      </c>
      <c r="B8" s="265"/>
      <c r="C8" s="265"/>
      <c r="D8" s="265"/>
      <c r="E8" s="265"/>
      <c r="F8" s="265"/>
      <c r="G8" s="265"/>
      <c r="H8" s="265"/>
      <c r="I8" s="265"/>
      <c r="J8" s="265"/>
      <c r="K8" s="293"/>
    </row>
    <row r="9" spans="1:11" ht="12.75">
      <c r="A9" s="292" t="s">
        <v>9</v>
      </c>
      <c r="B9" s="265"/>
      <c r="C9" s="265"/>
      <c r="D9" s="265"/>
      <c r="E9" s="265"/>
      <c r="F9" s="265"/>
      <c r="G9" s="265"/>
      <c r="H9" s="265"/>
      <c r="I9" s="265"/>
      <c r="J9" s="265"/>
      <c r="K9" s="293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228</v>
      </c>
      <c r="B13" s="20"/>
      <c r="C13" s="11"/>
      <c r="D13" s="280" t="s">
        <v>10</v>
      </c>
      <c r="E13" s="281"/>
      <c r="F13" s="281"/>
      <c r="G13" s="291"/>
      <c r="H13" s="281"/>
      <c r="I13" s="291"/>
      <c r="J13" s="281"/>
      <c r="K13" s="282"/>
    </row>
    <row r="14" spans="1:11" ht="12.75">
      <c r="A14" s="72" t="s">
        <v>20</v>
      </c>
      <c r="B14" s="65"/>
      <c r="C14" s="66"/>
      <c r="D14" s="75" t="s">
        <v>32</v>
      </c>
      <c r="E14" s="17" t="s">
        <v>222</v>
      </c>
      <c r="F14" s="33" t="s">
        <v>223</v>
      </c>
      <c r="G14" s="16"/>
      <c r="H14" s="13" t="s">
        <v>224</v>
      </c>
      <c r="I14" s="16"/>
      <c r="J14" s="16" t="s">
        <v>19</v>
      </c>
      <c r="K14" s="17" t="s">
        <v>19</v>
      </c>
    </row>
    <row r="15" spans="1:11" ht="12.75">
      <c r="A15" s="74" t="s">
        <v>31</v>
      </c>
      <c r="B15" s="13"/>
      <c r="C15" s="16"/>
      <c r="D15" s="17" t="s">
        <v>147</v>
      </c>
      <c r="E15" s="17" t="s">
        <v>147</v>
      </c>
      <c r="F15" s="124">
        <v>268.02</v>
      </c>
      <c r="G15" s="237" t="s">
        <v>106</v>
      </c>
      <c r="H15" s="235">
        <v>386.84</v>
      </c>
      <c r="I15" s="237" t="s">
        <v>106</v>
      </c>
      <c r="J15" s="16" t="s">
        <v>147</v>
      </c>
      <c r="K15" s="17" t="s">
        <v>147</v>
      </c>
    </row>
    <row r="16" spans="1:11" ht="12.75">
      <c r="A16" s="67" t="s">
        <v>14</v>
      </c>
      <c r="B16" s="68"/>
      <c r="C16" s="69"/>
      <c r="D16" s="17" t="s">
        <v>147</v>
      </c>
      <c r="E16" s="17" t="s">
        <v>147</v>
      </c>
      <c r="F16" s="222">
        <f>+F15+6</f>
        <v>274.02</v>
      </c>
      <c r="G16" s="237" t="s">
        <v>106</v>
      </c>
      <c r="H16" s="235">
        <f>+H15+6</f>
        <v>392.84</v>
      </c>
      <c r="I16" s="237" t="s">
        <v>106</v>
      </c>
      <c r="J16" s="16" t="s">
        <v>147</v>
      </c>
      <c r="K16" s="17" t="s">
        <v>147</v>
      </c>
    </row>
    <row r="17" spans="1:11" ht="12.75">
      <c r="A17" s="64" t="s">
        <v>15</v>
      </c>
      <c r="B17" s="13"/>
      <c r="C17" s="16"/>
      <c r="D17" s="70"/>
      <c r="E17" s="70"/>
      <c r="F17" s="239"/>
      <c r="G17" s="234"/>
      <c r="H17" s="239"/>
      <c r="I17" s="234"/>
      <c r="J17" s="70"/>
      <c r="K17" s="71"/>
    </row>
    <row r="18" spans="1:11" ht="12.75">
      <c r="A18" s="61" t="s">
        <v>16</v>
      </c>
      <c r="B18" s="13"/>
      <c r="C18" s="16"/>
      <c r="D18" s="17" t="s">
        <v>147</v>
      </c>
      <c r="E18" s="17" t="s">
        <v>147</v>
      </c>
      <c r="F18" s="222">
        <f>+F16</f>
        <v>274.02</v>
      </c>
      <c r="G18" s="237" t="s">
        <v>106</v>
      </c>
      <c r="H18" s="235">
        <f>+H16</f>
        <v>392.84</v>
      </c>
      <c r="I18" s="237" t="s">
        <v>106</v>
      </c>
      <c r="J18" s="16" t="s">
        <v>147</v>
      </c>
      <c r="K18" s="17" t="s">
        <v>147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8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8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2" t="s">
        <v>21</v>
      </c>
      <c r="B23" s="25" t="s">
        <v>22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2"/>
      <c r="B24" s="25" t="s">
        <v>23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2"/>
      <c r="B25" s="25" t="s">
        <v>24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2"/>
      <c r="B26" s="25" t="s">
        <v>25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2"/>
      <c r="B27" s="2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3" t="s">
        <v>150</v>
      </c>
      <c r="B28" s="57" t="s">
        <v>150</v>
      </c>
      <c r="C28" s="23"/>
      <c r="D28" s="23"/>
      <c r="E28" s="23"/>
      <c r="F28" s="23"/>
      <c r="G28" s="23"/>
      <c r="H28" s="23"/>
      <c r="I28" s="23"/>
      <c r="J28" s="23"/>
      <c r="K28" s="31"/>
    </row>
    <row r="29" spans="1:11" ht="12.75">
      <c r="A29" s="32"/>
      <c r="B29" s="2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2" t="s">
        <v>27</v>
      </c>
      <c r="B30" s="2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2"/>
      <c r="B31" s="2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2" t="s">
        <v>118</v>
      </c>
      <c r="B32" s="2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2"/>
      <c r="B33" s="2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2" t="s">
        <v>89</v>
      </c>
      <c r="B34" s="2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90</v>
      </c>
      <c r="B35" s="2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2" ht="12.75">
      <c r="A37" s="32" t="s">
        <v>304</v>
      </c>
      <c r="B37" s="25"/>
      <c r="C37" s="5"/>
      <c r="D37" s="5"/>
      <c r="E37" s="5"/>
      <c r="F37" s="5"/>
      <c r="G37" s="5"/>
      <c r="H37" s="5"/>
      <c r="I37" s="5"/>
      <c r="J37" s="5"/>
      <c r="K37" s="6"/>
      <c r="L37" s="5"/>
    </row>
    <row r="38" spans="1:12" ht="12.75">
      <c r="A38" s="32" t="s">
        <v>168</v>
      </c>
      <c r="B38" s="25"/>
      <c r="C38" s="5"/>
      <c r="D38" s="5"/>
      <c r="E38" s="5"/>
      <c r="F38" s="5"/>
      <c r="G38" s="5"/>
      <c r="H38" s="5"/>
      <c r="I38" s="5"/>
      <c r="J38" s="5"/>
      <c r="K38" s="6"/>
      <c r="L38" s="5"/>
    </row>
    <row r="39" spans="1:12" ht="12.75">
      <c r="A39" s="4"/>
      <c r="B39" s="25"/>
      <c r="C39" s="5"/>
      <c r="D39" s="5"/>
      <c r="E39" s="5"/>
      <c r="F39" s="5"/>
      <c r="G39" s="5"/>
      <c r="H39" s="5"/>
      <c r="I39" s="5"/>
      <c r="J39" s="5"/>
      <c r="K39" s="6"/>
      <c r="L39" s="5"/>
    </row>
    <row r="40" spans="1:12" ht="12.75">
      <c r="A40" s="32" t="s">
        <v>392</v>
      </c>
      <c r="C40" s="5"/>
      <c r="D40" s="5"/>
      <c r="E40" s="5"/>
      <c r="F40" s="5"/>
      <c r="G40" s="5"/>
      <c r="H40" s="5"/>
      <c r="I40" s="5"/>
      <c r="J40" s="5"/>
      <c r="K40" s="6"/>
      <c r="L40" s="5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126" t="s">
        <v>303</v>
      </c>
      <c r="F44" s="5"/>
      <c r="G44" s="5"/>
      <c r="H44" s="5"/>
      <c r="I44" s="5"/>
      <c r="J44" s="6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.75">
      <c r="A47" s="4" t="s">
        <v>56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 t="s">
        <v>55</v>
      </c>
      <c r="B49" s="209">
        <f>+'Check Sheet'!$B$55</f>
        <v>39462</v>
      </c>
      <c r="C49" s="8"/>
      <c r="D49" s="8"/>
      <c r="E49" s="8"/>
      <c r="F49" s="8"/>
      <c r="G49" s="8"/>
      <c r="I49" s="8" t="s">
        <v>49</v>
      </c>
      <c r="J49" s="8"/>
      <c r="K49" s="76" t="str">
        <f>'Check Sheet'!J55</f>
        <v> March 1, 2008</v>
      </c>
    </row>
    <row r="50" spans="1:11" ht="12.75">
      <c r="A50" s="273" t="s">
        <v>47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5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mergeCells count="5">
    <mergeCell ref="D13:K13"/>
    <mergeCell ref="A50:K50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1">
      <selection activeCell="B2" sqref="B2"/>
    </sheetView>
  </sheetViews>
  <sheetFormatPr defaultColWidth="9.140625" defaultRowHeight="12.75"/>
  <cols>
    <col min="1" max="1" width="10.28125" style="0" customWidth="1"/>
    <col min="2" max="2" width="18.28125" style="0" customWidth="1"/>
    <col min="10" max="10" width="15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50</v>
      </c>
      <c r="B2" s="45">
        <f>'Check Sheet'!B2</f>
        <v>25</v>
      </c>
      <c r="C2" s="5"/>
      <c r="D2" s="5" t="str">
        <f>'Check Sheet'!$C$2</f>
        <v> </v>
      </c>
      <c r="E2" s="5"/>
      <c r="F2" s="5"/>
      <c r="G2" s="45" t="s">
        <v>288</v>
      </c>
      <c r="H2" s="265" t="s">
        <v>51</v>
      </c>
      <c r="I2" s="265"/>
      <c r="J2" s="30">
        <v>16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52</v>
      </c>
      <c r="B4" s="5"/>
      <c r="C4" s="138" t="str">
        <f>'Check Sheet'!C4</f>
        <v>American Disposal Co., Inc.  G-000087</v>
      </c>
      <c r="D4" s="5"/>
      <c r="E4" s="5"/>
      <c r="F4" s="5"/>
      <c r="G4" s="5"/>
      <c r="H4" s="5"/>
      <c r="I4" s="5"/>
      <c r="J4" s="6"/>
    </row>
    <row r="5" spans="1:10" ht="12.75">
      <c r="A5" s="7" t="s">
        <v>53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70" t="s">
        <v>133</v>
      </c>
      <c r="B7" s="271"/>
      <c r="C7" s="271"/>
      <c r="D7" s="271"/>
      <c r="E7" s="271"/>
      <c r="F7" s="271"/>
      <c r="G7" s="271"/>
      <c r="H7" s="271"/>
      <c r="I7" s="271"/>
      <c r="J7" s="27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0" t="s">
        <v>135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134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 t="s">
        <v>136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8" t="s">
        <v>138</v>
      </c>
      <c r="C13" s="11"/>
      <c r="D13" s="5"/>
      <c r="E13" s="20"/>
      <c r="F13" s="11"/>
      <c r="G13" s="5"/>
      <c r="H13" s="20"/>
      <c r="I13" s="11"/>
      <c r="J13" s="6"/>
    </row>
    <row r="14" spans="1:10" ht="12.75">
      <c r="A14" s="4"/>
      <c r="B14" s="26" t="s">
        <v>137</v>
      </c>
      <c r="C14" s="11"/>
      <c r="D14" s="5"/>
      <c r="E14" s="20"/>
      <c r="F14" s="11"/>
      <c r="G14" s="5"/>
      <c r="H14" s="20"/>
      <c r="I14" s="11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120" t="s">
        <v>293</v>
      </c>
      <c r="E16" s="120"/>
      <c r="F16" s="5"/>
      <c r="G16" s="5"/>
      <c r="H16" s="5"/>
      <c r="I16" s="5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39" t="s">
        <v>139</v>
      </c>
      <c r="B18" s="40"/>
      <c r="C18" s="40"/>
      <c r="D18" s="40"/>
      <c r="E18" s="40"/>
      <c r="F18" s="40"/>
      <c r="G18" s="40"/>
      <c r="H18" s="40"/>
      <c r="I18" s="40"/>
      <c r="J18" s="41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276" t="s">
        <v>140</v>
      </c>
      <c r="B20" s="269"/>
      <c r="C20" s="269"/>
      <c r="D20" s="269"/>
      <c r="E20" s="269"/>
      <c r="F20" s="269"/>
      <c r="G20" s="269"/>
      <c r="H20" s="269"/>
      <c r="I20" s="269"/>
      <c r="J20" s="277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32" t="s">
        <v>141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32" t="s">
        <v>142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 t="s">
        <v>153</v>
      </c>
      <c r="C25" s="5"/>
      <c r="D25" s="5"/>
      <c r="E25" s="5" t="s">
        <v>37</v>
      </c>
      <c r="F25" s="5"/>
      <c r="G25" s="5"/>
      <c r="H25" s="5"/>
      <c r="I25" s="5"/>
      <c r="J25" s="6"/>
    </row>
    <row r="26" spans="1:10" ht="12.75">
      <c r="A26" s="4"/>
      <c r="B26" s="5" t="s">
        <v>154</v>
      </c>
      <c r="C26" s="5"/>
      <c r="D26" s="5"/>
      <c r="E26" s="5" t="s">
        <v>38</v>
      </c>
      <c r="F26" s="5"/>
      <c r="G26" s="5"/>
      <c r="H26" s="5"/>
      <c r="I26" s="5"/>
      <c r="J26" s="6"/>
    </row>
    <row r="27" spans="1:10" ht="12.75">
      <c r="A27" s="4"/>
      <c r="B27" s="5" t="s">
        <v>36</v>
      </c>
      <c r="C27" s="5"/>
      <c r="D27" s="5"/>
      <c r="E27" s="5" t="s">
        <v>39</v>
      </c>
      <c r="F27" s="5"/>
      <c r="G27" s="5"/>
      <c r="H27" s="5"/>
      <c r="I27" s="5"/>
      <c r="J27" s="6"/>
    </row>
    <row r="28" spans="1:10" ht="12.75">
      <c r="A28" s="4"/>
      <c r="B28" s="5" t="s">
        <v>155</v>
      </c>
      <c r="C28" s="5"/>
      <c r="D28" s="5"/>
      <c r="E28" s="5" t="s">
        <v>156</v>
      </c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 t="s">
        <v>41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 t="s">
        <v>40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3" t="s">
        <v>143</v>
      </c>
      <c r="B34" s="23"/>
      <c r="C34" s="23"/>
      <c r="D34" s="23"/>
      <c r="E34" s="23"/>
      <c r="F34" s="23"/>
      <c r="G34" s="23"/>
      <c r="H34" s="23"/>
      <c r="I34" s="23"/>
      <c r="J34" s="31"/>
    </row>
    <row r="35" spans="1:10" ht="12.75">
      <c r="A35" s="32" t="s">
        <v>144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2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32" t="s">
        <v>120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32" t="s">
        <v>145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32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 t="s">
        <v>146</v>
      </c>
      <c r="D41" s="5"/>
      <c r="E41" s="80">
        <v>45</v>
      </c>
      <c r="F41" s="5"/>
      <c r="G41" s="5"/>
      <c r="H41" s="5"/>
      <c r="I41" s="5"/>
      <c r="J41" s="6"/>
    </row>
    <row r="42" spans="1:10" ht="12.75">
      <c r="A42" s="4"/>
      <c r="B42" s="5"/>
      <c r="C42" s="5" t="s">
        <v>148</v>
      </c>
      <c r="D42" s="5"/>
      <c r="E42" s="80">
        <v>45</v>
      </c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56</v>
      </c>
      <c r="B52" s="5" t="str">
        <f>+'Check Sheet'!$B$53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55</v>
      </c>
      <c r="B54" s="209">
        <f>+'Check Sheet'!$B$55</f>
        <v>39462</v>
      </c>
      <c r="C54" s="8"/>
      <c r="D54" s="8"/>
      <c r="E54" s="8"/>
      <c r="F54" s="8"/>
      <c r="G54" s="8"/>
      <c r="H54" s="8" t="s">
        <v>283</v>
      </c>
      <c r="I54" s="8"/>
      <c r="J54" s="76" t="str">
        <f>'Check Sheet'!J55</f>
        <v> March 1, 2008</v>
      </c>
    </row>
    <row r="55" spans="1:10" ht="12.75">
      <c r="A55" s="273" t="s">
        <v>47</v>
      </c>
      <c r="B55" s="274"/>
      <c r="C55" s="274"/>
      <c r="D55" s="274"/>
      <c r="E55" s="274"/>
      <c r="F55" s="274"/>
      <c r="G55" s="274"/>
      <c r="H55" s="274"/>
      <c r="I55" s="274"/>
      <c r="J55" s="27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54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4">
    <mergeCell ref="H2:I2"/>
    <mergeCell ref="A55:J55"/>
    <mergeCell ref="A7:J7"/>
    <mergeCell ref="A20:J2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C4" sqref="C4"/>
    </sheetView>
  </sheetViews>
  <sheetFormatPr defaultColWidth="9.140625" defaultRowHeight="12.75"/>
  <cols>
    <col min="1" max="1" width="11.140625" style="0" customWidth="1"/>
    <col min="2" max="2" width="16.57421875" style="0" customWidth="1"/>
    <col min="3" max="3" width="10.00390625" style="0" customWidth="1"/>
    <col min="5" max="5" width="12.00390625" style="0" customWidth="1"/>
    <col min="9" max="9" width="9.00390625" style="0" customWidth="1"/>
    <col min="10" max="10" width="13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50</v>
      </c>
      <c r="B2" s="45">
        <f>'Check Sheet'!B2</f>
        <v>25</v>
      </c>
      <c r="C2" s="5"/>
      <c r="D2" s="5" t="str">
        <f>'[2]Check Sheet'!$C$2</f>
        <v> </v>
      </c>
      <c r="E2" s="5"/>
      <c r="F2" s="5"/>
      <c r="G2" s="45" t="s">
        <v>357</v>
      </c>
      <c r="H2" s="265" t="s">
        <v>51</v>
      </c>
      <c r="I2" s="265"/>
      <c r="J2" s="30">
        <v>19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52</v>
      </c>
      <c r="B4" s="5"/>
      <c r="C4" s="138" t="str">
        <f>'Check Sheet'!C4</f>
        <v>American Disposal Co., Inc.  G-000087</v>
      </c>
      <c r="D4" s="210"/>
      <c r="E4" s="138"/>
      <c r="F4" s="138"/>
      <c r="G4" s="138"/>
      <c r="H4" s="5"/>
      <c r="I4" s="5"/>
      <c r="J4" s="6"/>
    </row>
    <row r="5" spans="1:10" ht="12.75">
      <c r="A5" s="7" t="s">
        <v>53</v>
      </c>
      <c r="B5" s="8"/>
      <c r="C5" s="8"/>
      <c r="D5" s="8" t="str">
        <f>+'[2]Title Page'!E15</f>
        <v> 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70" t="s">
        <v>328</v>
      </c>
      <c r="B7" s="269"/>
      <c r="C7" s="269"/>
      <c r="D7" s="269"/>
      <c r="E7" s="269"/>
      <c r="F7" s="269"/>
      <c r="G7" s="269"/>
      <c r="H7" s="269"/>
      <c r="I7" s="269"/>
      <c r="J7" s="27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83" t="s">
        <v>329</v>
      </c>
      <c r="B9" s="284"/>
      <c r="C9" s="284"/>
      <c r="D9" s="284"/>
      <c r="E9" s="284"/>
      <c r="F9" s="284"/>
      <c r="G9" s="284"/>
      <c r="H9" s="284"/>
      <c r="I9" s="284"/>
      <c r="J9" s="285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93"/>
      <c r="C11" s="2"/>
      <c r="D11" s="2"/>
      <c r="E11" s="3"/>
      <c r="F11" s="280" t="s">
        <v>152</v>
      </c>
      <c r="G11" s="281"/>
      <c r="H11" s="281"/>
      <c r="I11" s="282"/>
      <c r="J11" s="6"/>
    </row>
    <row r="12" spans="1:10" ht="12.75">
      <c r="A12" s="4"/>
      <c r="B12" s="4"/>
      <c r="C12" s="5"/>
      <c r="D12" s="5"/>
      <c r="E12" s="6"/>
      <c r="F12" s="278" t="s">
        <v>330</v>
      </c>
      <c r="G12" s="279"/>
      <c r="H12" s="278" t="s">
        <v>331</v>
      </c>
      <c r="I12" s="279"/>
      <c r="J12" s="6"/>
    </row>
    <row r="13" spans="1:10" ht="12.75">
      <c r="A13" s="4"/>
      <c r="B13" s="44" t="s">
        <v>332</v>
      </c>
      <c r="C13" s="45"/>
      <c r="D13" s="8"/>
      <c r="E13" s="194"/>
      <c r="F13" s="141" t="s">
        <v>333</v>
      </c>
      <c r="G13" s="9"/>
      <c r="H13" s="44" t="s">
        <v>334</v>
      </c>
      <c r="I13" s="30"/>
      <c r="J13" s="6"/>
    </row>
    <row r="14" spans="1:10" ht="12.75">
      <c r="A14" s="4"/>
      <c r="B14" s="195" t="s">
        <v>335</v>
      </c>
      <c r="C14" s="140"/>
      <c r="D14" s="2"/>
      <c r="E14" s="196"/>
      <c r="F14" s="139"/>
      <c r="G14" s="3"/>
      <c r="H14" s="197"/>
      <c r="I14" s="29"/>
      <c r="J14" s="6"/>
    </row>
    <row r="15" spans="1:10" ht="12.75">
      <c r="A15" s="4"/>
      <c r="B15" s="4" t="s">
        <v>336</v>
      </c>
      <c r="C15" s="5"/>
      <c r="D15" s="5"/>
      <c r="E15" s="6"/>
      <c r="F15" s="198">
        <v>2</v>
      </c>
      <c r="G15" s="6"/>
      <c r="H15" s="199">
        <v>0.462</v>
      </c>
      <c r="I15" s="6"/>
      <c r="J15" s="6" t="s">
        <v>150</v>
      </c>
    </row>
    <row r="16" spans="1:10" ht="12.75">
      <c r="A16" s="4"/>
      <c r="B16" s="200" t="s">
        <v>337</v>
      </c>
      <c r="C16" s="8"/>
      <c r="D16" s="8"/>
      <c r="E16" s="9"/>
      <c r="F16" s="7"/>
      <c r="G16" s="9"/>
      <c r="H16" s="7"/>
      <c r="I16" s="9"/>
      <c r="J16" s="6"/>
    </row>
    <row r="17" spans="1:10" ht="12.75">
      <c r="A17" s="4"/>
      <c r="B17" s="193" t="s">
        <v>338</v>
      </c>
      <c r="C17" s="2"/>
      <c r="D17" s="2"/>
      <c r="E17" s="3"/>
      <c r="F17" s="1"/>
      <c r="G17" s="3"/>
      <c r="H17" s="1"/>
      <c r="I17" s="3"/>
      <c r="J17" s="6"/>
    </row>
    <row r="18" spans="1:10" ht="12.75">
      <c r="A18" s="24"/>
      <c r="B18" s="201" t="s">
        <v>339</v>
      </c>
      <c r="C18" s="40"/>
      <c r="D18" s="40"/>
      <c r="E18" s="41"/>
      <c r="F18" s="202">
        <v>0.75</v>
      </c>
      <c r="G18" s="41"/>
      <c r="H18" s="203">
        <v>0.173</v>
      </c>
      <c r="I18" s="41"/>
      <c r="J18" s="31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12" t="s">
        <v>340</v>
      </c>
      <c r="C20" s="5" t="s">
        <v>341</v>
      </c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27" t="s">
        <v>342</v>
      </c>
      <c r="D21" s="5"/>
      <c r="E21" s="5"/>
      <c r="F21" s="5"/>
      <c r="G21" s="5"/>
      <c r="H21" s="5"/>
      <c r="I21" s="5"/>
      <c r="J21" s="6"/>
    </row>
    <row r="22" spans="1:10" ht="12.75">
      <c r="A22" s="4"/>
      <c r="B22" s="5"/>
      <c r="C22" s="25" t="s">
        <v>343</v>
      </c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25" t="s">
        <v>344</v>
      </c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25" t="s">
        <v>345</v>
      </c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193"/>
      <c r="C27" s="2"/>
      <c r="D27" s="2"/>
      <c r="E27" s="3"/>
      <c r="F27" s="280" t="s">
        <v>152</v>
      </c>
      <c r="G27" s="281"/>
      <c r="H27" s="281"/>
      <c r="I27" s="282"/>
      <c r="J27" s="6"/>
    </row>
    <row r="28" spans="1:10" ht="12.75">
      <c r="A28" s="4"/>
      <c r="B28" s="4"/>
      <c r="C28" s="5"/>
      <c r="D28" s="5"/>
      <c r="E28" s="6"/>
      <c r="F28" s="278" t="s">
        <v>330</v>
      </c>
      <c r="G28" s="279"/>
      <c r="H28" s="278" t="s">
        <v>331</v>
      </c>
      <c r="I28" s="279"/>
      <c r="J28" s="6"/>
    </row>
    <row r="29" spans="1:10" ht="12.75">
      <c r="A29" s="4"/>
      <c r="B29" s="204" t="s">
        <v>346</v>
      </c>
      <c r="C29" s="45"/>
      <c r="D29" s="8"/>
      <c r="E29" s="194"/>
      <c r="F29" s="141" t="s">
        <v>347</v>
      </c>
      <c r="G29" s="9"/>
      <c r="H29" s="44" t="s">
        <v>334</v>
      </c>
      <c r="I29" s="30"/>
      <c r="J29" s="6"/>
    </row>
    <row r="30" spans="1:10" ht="12.75">
      <c r="A30" s="4"/>
      <c r="B30" s="195" t="s">
        <v>348</v>
      </c>
      <c r="C30" s="140"/>
      <c r="D30" s="2"/>
      <c r="E30" s="196"/>
      <c r="F30" s="139"/>
      <c r="G30" s="3"/>
      <c r="H30" s="197"/>
      <c r="I30" s="29"/>
      <c r="J30" s="6"/>
    </row>
    <row r="31" spans="1:10" ht="12.75">
      <c r="A31" s="4"/>
      <c r="B31" s="7" t="s">
        <v>349</v>
      </c>
      <c r="C31" s="8"/>
      <c r="D31" s="8"/>
      <c r="E31" s="9"/>
      <c r="F31" s="202">
        <v>4.5</v>
      </c>
      <c r="G31" s="83"/>
      <c r="H31" s="203">
        <v>1.039</v>
      </c>
      <c r="I31" s="83"/>
      <c r="J31" s="6"/>
    </row>
    <row r="32" spans="1:10" ht="12.75">
      <c r="A32" s="4"/>
      <c r="B32" s="195" t="s">
        <v>350</v>
      </c>
      <c r="C32" s="140"/>
      <c r="D32" s="2"/>
      <c r="E32" s="196"/>
      <c r="F32" s="139"/>
      <c r="G32" s="3"/>
      <c r="H32" s="197"/>
      <c r="I32" s="29"/>
      <c r="J32" s="6"/>
    </row>
    <row r="33" spans="1:10" ht="12.75">
      <c r="A33" s="4"/>
      <c r="B33" s="7" t="s">
        <v>349</v>
      </c>
      <c r="C33" s="8"/>
      <c r="D33" s="8"/>
      <c r="E33" s="9"/>
      <c r="F33" s="202">
        <v>4.5</v>
      </c>
      <c r="G33" s="83"/>
      <c r="H33" s="203">
        <v>1.039</v>
      </c>
      <c r="I33" s="83"/>
      <c r="J33" s="6"/>
    </row>
    <row r="34" spans="1:10" ht="12.75">
      <c r="A34" s="4"/>
      <c r="B34" s="193" t="s">
        <v>351</v>
      </c>
      <c r="C34" s="2"/>
      <c r="D34" s="2"/>
      <c r="E34" s="3"/>
      <c r="F34" s="205"/>
      <c r="G34" s="81"/>
      <c r="H34" s="205"/>
      <c r="I34" s="81"/>
      <c r="J34" s="6"/>
    </row>
    <row r="35" spans="1:10" ht="12.75">
      <c r="A35" s="24"/>
      <c r="B35" s="206" t="s">
        <v>352</v>
      </c>
      <c r="C35" s="40"/>
      <c r="D35" s="40"/>
      <c r="E35" s="41"/>
      <c r="F35" s="207" t="s">
        <v>157</v>
      </c>
      <c r="G35" s="208"/>
      <c r="H35" s="207" t="s">
        <v>157</v>
      </c>
      <c r="I35" s="208"/>
      <c r="J35" s="31"/>
    </row>
    <row r="36" spans="1:10" ht="12.75">
      <c r="A36" s="4"/>
      <c r="B36" s="33" t="s">
        <v>353</v>
      </c>
      <c r="C36" s="13"/>
      <c r="D36" s="13"/>
      <c r="E36" s="16"/>
      <c r="F36" s="136" t="s">
        <v>157</v>
      </c>
      <c r="G36" s="214"/>
      <c r="H36" s="136" t="s">
        <v>157</v>
      </c>
      <c r="I36" s="82"/>
      <c r="J36" s="6"/>
    </row>
    <row r="37" spans="1:10" ht="12.75">
      <c r="A37" s="4"/>
      <c r="B37" s="5"/>
      <c r="C37" s="5"/>
      <c r="D37" s="5"/>
      <c r="E37" s="5"/>
      <c r="F37" s="211"/>
      <c r="G37" s="212"/>
      <c r="H37" s="211"/>
      <c r="I37" s="213"/>
      <c r="J37" s="6"/>
    </row>
    <row r="38" spans="1:10" ht="12.75">
      <c r="A38" s="4"/>
      <c r="B38" s="12" t="s">
        <v>358</v>
      </c>
      <c r="C38" s="5"/>
      <c r="D38" s="5"/>
      <c r="E38" s="5"/>
      <c r="F38" s="211"/>
      <c r="G38" s="212"/>
      <c r="H38" s="211"/>
      <c r="I38" s="213"/>
      <c r="J38" s="6"/>
    </row>
    <row r="39" spans="1:10" ht="12.75">
      <c r="A39" s="4"/>
      <c r="B39" s="60" t="s">
        <v>376</v>
      </c>
      <c r="C39" s="128"/>
      <c r="D39" s="13"/>
      <c r="E39" s="219"/>
      <c r="F39" s="88">
        <v>3.25</v>
      </c>
      <c r="G39" s="82" t="s">
        <v>359</v>
      </c>
      <c r="H39" s="241"/>
      <c r="I39" s="240"/>
      <c r="J39" s="6"/>
    </row>
    <row r="40" spans="1:10" ht="12.75">
      <c r="A40" s="4"/>
      <c r="B40" s="44" t="s">
        <v>377</v>
      </c>
      <c r="C40" s="8"/>
      <c r="D40" s="8"/>
      <c r="E40" s="9"/>
      <c r="F40" s="202">
        <v>3.25</v>
      </c>
      <c r="G40" s="83" t="s">
        <v>359</v>
      </c>
      <c r="H40" s="203"/>
      <c r="I40" s="83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12" t="s">
        <v>340</v>
      </c>
      <c r="C43" s="5" t="s">
        <v>354</v>
      </c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25" t="s">
        <v>355</v>
      </c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25" t="s">
        <v>356</v>
      </c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23"/>
      <c r="E46" s="23"/>
      <c r="F46" s="23"/>
      <c r="G46" s="23"/>
      <c r="H46" s="5"/>
      <c r="I46" s="5"/>
      <c r="J46" s="6"/>
    </row>
    <row r="47" spans="1:10" ht="12.75">
      <c r="A47" s="4"/>
      <c r="B47" s="12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2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2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4" t="s">
        <v>56</v>
      </c>
      <c r="B53" s="5" t="str">
        <f>'Check Sheet'!B53</f>
        <v>Irmgard R Wilcox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 t="s">
        <v>55</v>
      </c>
      <c r="B55" s="209">
        <f>'Check Sheet'!B55</f>
        <v>39462</v>
      </c>
      <c r="C55" s="8"/>
      <c r="D55" s="8"/>
      <c r="E55" s="8"/>
      <c r="F55" s="8"/>
      <c r="G55" s="8"/>
      <c r="H55" s="8" t="s">
        <v>360</v>
      </c>
      <c r="I55" s="8"/>
      <c r="J55" s="142" t="str">
        <f>'Check Sheet'!J55</f>
        <v> March 1, 2008</v>
      </c>
    </row>
    <row r="56" spans="1:10" ht="12.75">
      <c r="A56" s="273" t="s">
        <v>47</v>
      </c>
      <c r="B56" s="274"/>
      <c r="C56" s="274"/>
      <c r="D56" s="274"/>
      <c r="E56" s="274"/>
      <c r="F56" s="274"/>
      <c r="G56" s="274"/>
      <c r="H56" s="274"/>
      <c r="I56" s="274"/>
      <c r="J56" s="275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364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mergeCells count="10">
    <mergeCell ref="H2:I2"/>
    <mergeCell ref="A7:J7"/>
    <mergeCell ref="A9:J9"/>
    <mergeCell ref="F11:I11"/>
    <mergeCell ref="A56:J56"/>
    <mergeCell ref="F12:G12"/>
    <mergeCell ref="H12:I12"/>
    <mergeCell ref="F27:I27"/>
    <mergeCell ref="F28:G28"/>
    <mergeCell ref="H28:I28"/>
  </mergeCells>
  <printOptions/>
  <pageMargins left="0.75" right="0.75" top="1" bottom="1" header="0.5" footer="0.5"/>
  <pageSetup horizontalDpi="300" verticalDpi="3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workbookViewId="0" topLeftCell="A1">
      <selection activeCell="D25" sqref="D25"/>
    </sheetView>
  </sheetViews>
  <sheetFormatPr defaultColWidth="9.140625" defaultRowHeight="12.75"/>
  <cols>
    <col min="1" max="1" width="12.57421875" style="0" customWidth="1"/>
    <col min="2" max="2" width="16.8515625" style="0" customWidth="1"/>
    <col min="3" max="3" width="7.421875" style="0" customWidth="1"/>
    <col min="4" max="4" width="2.7109375" style="0" customWidth="1"/>
    <col min="6" max="6" width="3.00390625" style="0" customWidth="1"/>
    <col min="7" max="7" width="9.7109375" style="0" customWidth="1"/>
    <col min="8" max="8" width="7.8515625" style="0" customWidth="1"/>
    <col min="9" max="9" width="3.00390625" style="0" customWidth="1"/>
    <col min="10" max="10" width="10.28125" style="0" customWidth="1"/>
    <col min="12" max="12" width="8.7109375" style="0" customWidth="1"/>
    <col min="13" max="13" width="3.00390625" style="0" customWidth="1"/>
    <col min="15" max="15" width="2.8515625" style="0" customWidth="1"/>
    <col min="16" max="16" width="13.00390625" style="0" customWidth="1"/>
    <col min="17" max="17" width="10.1406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50</v>
      </c>
      <c r="B2" s="45">
        <f>'Check Sheet'!$B$2</f>
        <v>25</v>
      </c>
      <c r="C2" s="5"/>
      <c r="D2" s="5"/>
      <c r="E2" s="5" t="str">
        <f>'Check Sheet'!$C$2</f>
        <v> </v>
      </c>
      <c r="F2" s="5"/>
      <c r="G2" s="5"/>
      <c r="H2" s="5"/>
      <c r="I2" s="5"/>
      <c r="J2" s="5"/>
      <c r="K2" s="45" t="s">
        <v>294</v>
      </c>
      <c r="L2" s="265" t="s">
        <v>51</v>
      </c>
      <c r="M2" s="265"/>
      <c r="N2" s="265"/>
      <c r="O2" s="11"/>
      <c r="P2" s="45">
        <v>21</v>
      </c>
      <c r="Q2" s="6"/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52</v>
      </c>
      <c r="B4" s="5"/>
      <c r="C4" s="138" t="str">
        <f>'Check Sheet'!C4</f>
        <v>American Disposal Co., Inc.  G-000087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53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286" t="s">
        <v>185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8"/>
    </row>
    <row r="7" spans="1:17" ht="12.75">
      <c r="A7" s="43" t="s">
        <v>186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31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32" t="s">
        <v>43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7" t="s">
        <v>187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47" t="s">
        <v>188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10" t="s">
        <v>189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48" t="s">
        <v>190</v>
      </c>
      <c r="B13" s="20"/>
      <c r="C13" s="11"/>
      <c r="D13" s="11"/>
      <c r="E13" s="5"/>
      <c r="F13" s="5"/>
      <c r="G13" s="5"/>
      <c r="H13" s="20"/>
      <c r="I13" s="20"/>
      <c r="J13" s="11"/>
      <c r="K13" s="5"/>
      <c r="L13" s="20"/>
      <c r="M13" s="20"/>
      <c r="N13" s="11"/>
      <c r="O13" s="11"/>
      <c r="P13" s="11"/>
      <c r="Q13" s="6"/>
    </row>
    <row r="14" spans="1:17" ht="12.75">
      <c r="A14" s="48" t="s">
        <v>102</v>
      </c>
      <c r="B14" s="20"/>
      <c r="C14" s="11"/>
      <c r="D14" s="11"/>
      <c r="E14" s="5"/>
      <c r="F14" s="5"/>
      <c r="G14" s="5"/>
      <c r="H14" s="20"/>
      <c r="I14" s="20"/>
      <c r="J14" s="11"/>
      <c r="K14" s="5"/>
      <c r="L14" s="20"/>
      <c r="M14" s="20"/>
      <c r="N14" s="11"/>
      <c r="O14" s="11"/>
      <c r="P14" s="11"/>
      <c r="Q14" s="6"/>
    </row>
    <row r="15" spans="1:17" ht="12.75">
      <c r="A15" s="48" t="s">
        <v>199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12.75">
      <c r="A16" s="4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12.75">
      <c r="A17" s="32"/>
      <c r="B17" s="5"/>
      <c r="C17" s="5"/>
      <c r="D17" s="5"/>
      <c r="E17" s="5"/>
      <c r="F17" s="5"/>
      <c r="G17" s="5"/>
      <c r="H17" s="5"/>
      <c r="I17" s="5"/>
      <c r="J17" s="5"/>
      <c r="K17" s="5"/>
      <c r="L17" s="143"/>
      <c r="M17" s="5"/>
      <c r="N17" s="5"/>
      <c r="O17" s="5"/>
      <c r="P17" s="5"/>
      <c r="Q17" s="6"/>
    </row>
    <row r="18" spans="1:17" ht="12.75">
      <c r="A18" s="4" t="s">
        <v>191</v>
      </c>
      <c r="B18" s="5"/>
      <c r="C18" s="5"/>
      <c r="D18" s="5"/>
      <c r="E18" s="5" t="s">
        <v>104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12.75">
      <c r="A19" s="24"/>
      <c r="B19" s="23"/>
      <c r="C19" s="23"/>
      <c r="D19" s="40"/>
      <c r="E19" s="23"/>
      <c r="F19" s="23"/>
      <c r="G19" s="23"/>
      <c r="H19" s="23"/>
      <c r="I19" s="23"/>
      <c r="J19" s="23"/>
      <c r="K19" s="23"/>
      <c r="L19" s="23"/>
      <c r="M19" s="40"/>
      <c r="N19" s="23"/>
      <c r="O19" s="23"/>
      <c r="P19" s="23"/>
      <c r="Q19" s="31"/>
    </row>
    <row r="20" spans="1:17" ht="12.75">
      <c r="A20" s="49" t="s">
        <v>192</v>
      </c>
      <c r="B20" s="49" t="s">
        <v>195</v>
      </c>
      <c r="C20" s="98" t="s">
        <v>196</v>
      </c>
      <c r="D20" s="102"/>
      <c r="E20" s="101" t="s">
        <v>197</v>
      </c>
      <c r="F20" s="101"/>
      <c r="G20" s="49" t="s">
        <v>267</v>
      </c>
      <c r="H20" s="49" t="s">
        <v>198</v>
      </c>
      <c r="I20" s="15"/>
      <c r="J20" s="49" t="s">
        <v>192</v>
      </c>
      <c r="K20" s="49" t="s">
        <v>195</v>
      </c>
      <c r="L20" s="98" t="s">
        <v>196</v>
      </c>
      <c r="M20" s="101"/>
      <c r="N20" s="101" t="s">
        <v>197</v>
      </c>
      <c r="O20" s="101"/>
      <c r="P20" s="49" t="s">
        <v>267</v>
      </c>
      <c r="Q20" s="49" t="s">
        <v>198</v>
      </c>
    </row>
    <row r="21" spans="1:17" ht="12.75">
      <c r="A21" s="50" t="s">
        <v>193</v>
      </c>
      <c r="B21" s="50" t="s">
        <v>48</v>
      </c>
      <c r="C21" s="99" t="s">
        <v>184</v>
      </c>
      <c r="D21" s="102"/>
      <c r="E21" s="102" t="s">
        <v>184</v>
      </c>
      <c r="F21" s="102"/>
      <c r="G21" s="50" t="s">
        <v>268</v>
      </c>
      <c r="H21" s="50" t="s">
        <v>184</v>
      </c>
      <c r="I21" s="15"/>
      <c r="J21" s="50" t="s">
        <v>193</v>
      </c>
      <c r="K21" s="50" t="s">
        <v>48</v>
      </c>
      <c r="L21" s="99" t="s">
        <v>184</v>
      </c>
      <c r="M21" s="102"/>
      <c r="N21" s="102" t="s">
        <v>184</v>
      </c>
      <c r="O21" s="102"/>
      <c r="P21" s="50" t="s">
        <v>268</v>
      </c>
      <c r="Q21" s="50" t="s">
        <v>184</v>
      </c>
    </row>
    <row r="22" spans="1:17" ht="12.75">
      <c r="A22" s="51" t="s">
        <v>194</v>
      </c>
      <c r="B22" s="51" t="s">
        <v>184</v>
      </c>
      <c r="C22" s="100" t="s">
        <v>152</v>
      </c>
      <c r="D22" s="103"/>
      <c r="E22" s="103" t="s">
        <v>152</v>
      </c>
      <c r="F22" s="103"/>
      <c r="G22" s="51" t="s">
        <v>269</v>
      </c>
      <c r="H22" s="51" t="s">
        <v>152</v>
      </c>
      <c r="I22" s="15"/>
      <c r="J22" s="51" t="s">
        <v>194</v>
      </c>
      <c r="K22" s="51" t="s">
        <v>184</v>
      </c>
      <c r="L22" s="100" t="s">
        <v>152</v>
      </c>
      <c r="M22" s="103"/>
      <c r="N22" s="103" t="s">
        <v>152</v>
      </c>
      <c r="O22" s="102"/>
      <c r="P22" s="51" t="s">
        <v>269</v>
      </c>
      <c r="Q22" s="51" t="s">
        <v>152</v>
      </c>
    </row>
    <row r="23" spans="1:17" ht="12.75">
      <c r="A23" s="84" t="s">
        <v>213</v>
      </c>
      <c r="B23" s="17" t="s">
        <v>173</v>
      </c>
      <c r="C23" s="123">
        <v>11.84</v>
      </c>
      <c r="D23" s="220" t="s">
        <v>106</v>
      </c>
      <c r="E23" s="220">
        <v>5.5</v>
      </c>
      <c r="F23" s="220" t="s">
        <v>106</v>
      </c>
      <c r="G23" s="144">
        <f>+C23+E23</f>
        <v>17.34</v>
      </c>
      <c r="H23" s="144">
        <v>5.64</v>
      </c>
      <c r="I23" s="220" t="s">
        <v>106</v>
      </c>
      <c r="J23" s="144" t="s">
        <v>177</v>
      </c>
      <c r="K23" s="144" t="s">
        <v>173</v>
      </c>
      <c r="L23" s="123">
        <v>36.5</v>
      </c>
      <c r="M23" s="220" t="s">
        <v>106</v>
      </c>
      <c r="N23" s="220">
        <v>5.5</v>
      </c>
      <c r="O23" s="220" t="s">
        <v>106</v>
      </c>
      <c r="P23" s="220">
        <f>+L23+N23</f>
        <v>42</v>
      </c>
      <c r="Q23" s="146" t="s">
        <v>296</v>
      </c>
    </row>
    <row r="24" spans="1:17" ht="12.75">
      <c r="A24" s="84" t="s">
        <v>213</v>
      </c>
      <c r="B24" s="17" t="s">
        <v>174</v>
      </c>
      <c r="C24" s="121">
        <v>12.84</v>
      </c>
      <c r="D24" s="104" t="s">
        <v>106</v>
      </c>
      <c r="E24" s="104">
        <v>5.5</v>
      </c>
      <c r="F24" s="104" t="s">
        <v>106</v>
      </c>
      <c r="G24" s="86">
        <f>C24+E24</f>
        <v>18.34</v>
      </c>
      <c r="H24" s="144">
        <v>5.64</v>
      </c>
      <c r="I24" s="104" t="s">
        <v>106</v>
      </c>
      <c r="J24" s="17" t="s">
        <v>177</v>
      </c>
      <c r="K24" s="17" t="s">
        <v>174</v>
      </c>
      <c r="L24" s="123">
        <v>40.5</v>
      </c>
      <c r="M24" s="104" t="s">
        <v>106</v>
      </c>
      <c r="N24" s="104">
        <v>5.5</v>
      </c>
      <c r="O24" s="104" t="s">
        <v>106</v>
      </c>
      <c r="P24" s="104">
        <f>L24+N24</f>
        <v>46</v>
      </c>
      <c r="Q24" s="146" t="s">
        <v>296</v>
      </c>
    </row>
    <row r="25" spans="1:17" ht="12.75">
      <c r="A25" s="84" t="s">
        <v>169</v>
      </c>
      <c r="B25" s="17" t="s">
        <v>175</v>
      </c>
      <c r="C25" s="122" t="s">
        <v>176</v>
      </c>
      <c r="D25" s="104"/>
      <c r="E25" s="104">
        <v>7.25</v>
      </c>
      <c r="F25" s="104" t="s">
        <v>106</v>
      </c>
      <c r="G25" s="91" t="s">
        <v>176</v>
      </c>
      <c r="H25" s="91" t="s">
        <v>176</v>
      </c>
      <c r="I25" s="5"/>
      <c r="J25" s="17" t="s">
        <v>178</v>
      </c>
      <c r="K25" s="17" t="s">
        <v>173</v>
      </c>
      <c r="L25" s="123">
        <v>44.09</v>
      </c>
      <c r="M25" s="104" t="s">
        <v>106</v>
      </c>
      <c r="N25" s="104">
        <v>5.5</v>
      </c>
      <c r="O25" s="104" t="s">
        <v>106</v>
      </c>
      <c r="P25" s="104">
        <f>L25+N25</f>
        <v>49.59</v>
      </c>
      <c r="Q25" s="146" t="s">
        <v>296</v>
      </c>
    </row>
    <row r="26" spans="1:17" ht="12.75">
      <c r="A26" s="84" t="s">
        <v>170</v>
      </c>
      <c r="B26" s="17" t="s">
        <v>173</v>
      </c>
      <c r="C26" s="121">
        <v>14.39</v>
      </c>
      <c r="D26" s="104" t="s">
        <v>106</v>
      </c>
      <c r="E26" s="104">
        <v>5.5</v>
      </c>
      <c r="F26" s="104" t="s">
        <v>106</v>
      </c>
      <c r="G26" s="86">
        <f aca="true" t="shared" si="0" ref="G26:G32">C26+E26</f>
        <v>19.89</v>
      </c>
      <c r="H26" s="144">
        <v>5.64</v>
      </c>
      <c r="I26" s="104" t="s">
        <v>106</v>
      </c>
      <c r="J26" s="17" t="s">
        <v>178</v>
      </c>
      <c r="K26" s="17" t="s">
        <v>174</v>
      </c>
      <c r="L26" s="123">
        <v>49.09</v>
      </c>
      <c r="M26" s="104" t="s">
        <v>106</v>
      </c>
      <c r="N26" s="104">
        <v>5.5</v>
      </c>
      <c r="O26" s="104" t="s">
        <v>106</v>
      </c>
      <c r="P26" s="104">
        <f>L26+N26</f>
        <v>54.59</v>
      </c>
      <c r="Q26" s="146" t="s">
        <v>296</v>
      </c>
    </row>
    <row r="27" spans="1:17" ht="12.75">
      <c r="A27" s="84" t="s">
        <v>170</v>
      </c>
      <c r="B27" s="17" t="s">
        <v>174</v>
      </c>
      <c r="C27" s="121">
        <v>15.39</v>
      </c>
      <c r="D27" s="104" t="s">
        <v>106</v>
      </c>
      <c r="E27" s="104">
        <v>5.5</v>
      </c>
      <c r="F27" s="104" t="s">
        <v>106</v>
      </c>
      <c r="G27" s="86">
        <f t="shared" si="0"/>
        <v>20.89</v>
      </c>
      <c r="H27" s="144">
        <v>5.64</v>
      </c>
      <c r="I27" s="104" t="s">
        <v>106</v>
      </c>
      <c r="J27" s="17" t="s">
        <v>179</v>
      </c>
      <c r="K27" s="17" t="s">
        <v>173</v>
      </c>
      <c r="L27" s="123">
        <v>46.5</v>
      </c>
      <c r="M27" s="104" t="s">
        <v>106</v>
      </c>
      <c r="N27" s="104">
        <v>5.5</v>
      </c>
      <c r="O27" s="104" t="s">
        <v>106</v>
      </c>
      <c r="P27" s="104">
        <f>L27+N27</f>
        <v>52</v>
      </c>
      <c r="Q27" s="146" t="s">
        <v>296</v>
      </c>
    </row>
    <row r="28" spans="1:17" ht="12.75">
      <c r="A28" s="84" t="s">
        <v>170</v>
      </c>
      <c r="B28" s="17" t="s">
        <v>266</v>
      </c>
      <c r="C28" s="123">
        <v>9.71</v>
      </c>
      <c r="D28" s="104" t="s">
        <v>106</v>
      </c>
      <c r="E28" s="104">
        <v>5.5</v>
      </c>
      <c r="F28" s="104" t="s">
        <v>106</v>
      </c>
      <c r="G28" s="86">
        <f t="shared" si="0"/>
        <v>15.21</v>
      </c>
      <c r="H28" s="144">
        <v>5.64</v>
      </c>
      <c r="I28" s="104" t="s">
        <v>106</v>
      </c>
      <c r="J28" s="17" t="s">
        <v>179</v>
      </c>
      <c r="K28" s="17" t="s">
        <v>174</v>
      </c>
      <c r="L28" s="123">
        <v>52.5</v>
      </c>
      <c r="M28" s="104" t="s">
        <v>106</v>
      </c>
      <c r="N28" s="104">
        <v>5.5</v>
      </c>
      <c r="O28" s="104" t="s">
        <v>106</v>
      </c>
      <c r="P28" s="104">
        <f>L28+N28</f>
        <v>58</v>
      </c>
      <c r="Q28" s="146" t="s">
        <v>296</v>
      </c>
    </row>
    <row r="29" spans="1:17" ht="12.75">
      <c r="A29" s="17" t="s">
        <v>171</v>
      </c>
      <c r="B29" s="17" t="s">
        <v>173</v>
      </c>
      <c r="C29" s="123">
        <v>20.48</v>
      </c>
      <c r="D29" s="104" t="s">
        <v>106</v>
      </c>
      <c r="E29" s="104">
        <v>5.5</v>
      </c>
      <c r="F29" s="104" t="s">
        <v>106</v>
      </c>
      <c r="G29" s="86">
        <f t="shared" si="0"/>
        <v>25.98</v>
      </c>
      <c r="H29" s="144">
        <v>5.64</v>
      </c>
      <c r="I29" s="104" t="s">
        <v>106</v>
      </c>
      <c r="J29" s="17"/>
      <c r="K29" s="17"/>
      <c r="L29" s="33" t="s">
        <v>150</v>
      </c>
      <c r="M29" s="82" t="s">
        <v>150</v>
      </c>
      <c r="N29" s="16"/>
      <c r="O29" s="9"/>
      <c r="P29" s="17"/>
      <c r="Q29" s="17"/>
    </row>
    <row r="30" spans="1:17" ht="12.75">
      <c r="A30" s="17" t="s">
        <v>171</v>
      </c>
      <c r="B30" s="17" t="s">
        <v>174</v>
      </c>
      <c r="C30" s="123">
        <v>22.48</v>
      </c>
      <c r="D30" s="104" t="s">
        <v>106</v>
      </c>
      <c r="E30" s="104">
        <v>5.5</v>
      </c>
      <c r="F30" s="104" t="s">
        <v>106</v>
      </c>
      <c r="G30" s="86">
        <f t="shared" si="0"/>
        <v>27.98</v>
      </c>
      <c r="H30" s="144">
        <v>5.64</v>
      </c>
      <c r="I30" s="104" t="s">
        <v>106</v>
      </c>
      <c r="J30" s="17"/>
      <c r="K30" s="17"/>
      <c r="L30" s="33" t="s">
        <v>150</v>
      </c>
      <c r="M30" s="82" t="s">
        <v>150</v>
      </c>
      <c r="N30" s="16"/>
      <c r="O30" s="16"/>
      <c r="P30" s="17"/>
      <c r="Q30" s="17"/>
    </row>
    <row r="31" spans="1:17" ht="12.75">
      <c r="A31" s="17" t="s">
        <v>172</v>
      </c>
      <c r="B31" s="17" t="s">
        <v>173</v>
      </c>
      <c r="C31" s="123">
        <v>27.82</v>
      </c>
      <c r="D31" s="104" t="s">
        <v>106</v>
      </c>
      <c r="E31" s="104">
        <v>5.5</v>
      </c>
      <c r="F31" s="104" t="s">
        <v>106</v>
      </c>
      <c r="G31" s="86">
        <f t="shared" si="0"/>
        <v>33.32</v>
      </c>
      <c r="H31" s="144">
        <v>5.64</v>
      </c>
      <c r="I31" s="104" t="s">
        <v>106</v>
      </c>
      <c r="J31" s="17"/>
      <c r="K31" s="17"/>
      <c r="L31" s="33"/>
      <c r="M31" s="82" t="s">
        <v>150</v>
      </c>
      <c r="N31" s="16"/>
      <c r="O31" s="16"/>
      <c r="P31" s="17"/>
      <c r="Q31" s="17"/>
    </row>
    <row r="32" spans="1:17" ht="12.75">
      <c r="A32" s="17" t="s">
        <v>172</v>
      </c>
      <c r="B32" s="17" t="s">
        <v>174</v>
      </c>
      <c r="C32" s="124">
        <v>30.82</v>
      </c>
      <c r="D32" s="104" t="s">
        <v>106</v>
      </c>
      <c r="E32" s="104">
        <v>5.5</v>
      </c>
      <c r="F32" s="104" t="s">
        <v>106</v>
      </c>
      <c r="G32" s="86">
        <f t="shared" si="0"/>
        <v>36.32</v>
      </c>
      <c r="H32" s="144">
        <v>5.64</v>
      </c>
      <c r="I32" s="104" t="s">
        <v>106</v>
      </c>
      <c r="J32" s="52"/>
      <c r="K32" s="52"/>
      <c r="L32" s="105"/>
      <c r="M32" s="82" t="s">
        <v>150</v>
      </c>
      <c r="N32" s="69"/>
      <c r="O32" s="69"/>
      <c r="P32" s="52"/>
      <c r="Q32" s="52"/>
    </row>
    <row r="33" spans="1:17" ht="12.75">
      <c r="A33" s="17"/>
      <c r="B33" s="17"/>
      <c r="C33" s="33"/>
      <c r="D33" s="16"/>
      <c r="E33" s="16"/>
      <c r="F33" s="16"/>
      <c r="G33" s="17"/>
      <c r="H33" s="17"/>
      <c r="I33" s="5"/>
      <c r="J33" s="17"/>
      <c r="K33" s="17"/>
      <c r="L33" s="33"/>
      <c r="M33" s="16" t="s">
        <v>150</v>
      </c>
      <c r="N33" s="16"/>
      <c r="O33" s="16"/>
      <c r="P33" s="17"/>
      <c r="Q33" s="17"/>
    </row>
    <row r="34" spans="1:17" ht="12.75">
      <c r="A34" s="53"/>
      <c r="B34" s="17"/>
      <c r="C34" s="33"/>
      <c r="D34" s="16"/>
      <c r="E34" s="16"/>
      <c r="F34" s="16"/>
      <c r="G34" s="17"/>
      <c r="H34" s="17"/>
      <c r="I34" s="5"/>
      <c r="J34" s="17"/>
      <c r="K34" s="17"/>
      <c r="L34" s="33"/>
      <c r="M34" s="16"/>
      <c r="N34" s="16"/>
      <c r="O34" s="16"/>
      <c r="P34" s="17"/>
      <c r="Q34" s="17"/>
    </row>
    <row r="35" spans="1:17" ht="12.75">
      <c r="A35" s="17"/>
      <c r="B35" s="17"/>
      <c r="C35" s="33"/>
      <c r="D35" s="9"/>
      <c r="E35" s="16"/>
      <c r="F35" s="16"/>
      <c r="G35" s="17"/>
      <c r="H35" s="17"/>
      <c r="I35" s="5"/>
      <c r="J35" s="17"/>
      <c r="K35" s="17"/>
      <c r="L35" s="33"/>
      <c r="M35" s="16"/>
      <c r="N35" s="16"/>
      <c r="O35" s="16"/>
      <c r="P35" s="17"/>
      <c r="Q35" s="17"/>
    </row>
    <row r="36" spans="1:17" ht="12.75">
      <c r="A36" s="56" t="s">
        <v>42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"/>
      <c r="B37" s="5"/>
      <c r="C37" s="54" t="s">
        <v>200</v>
      </c>
      <c r="D37" s="5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4"/>
      <c r="B38" s="5"/>
      <c r="C38" s="54" t="s">
        <v>180</v>
      </c>
      <c r="D38" s="5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4"/>
      <c r="B39" s="5"/>
      <c r="C39" s="54"/>
      <c r="D39" s="5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 t="s">
        <v>96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10" t="s">
        <v>97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 t="s">
        <v>270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 t="s">
        <v>271</v>
      </c>
      <c r="B46" s="85" t="s">
        <v>378</v>
      </c>
      <c r="C46" s="5"/>
      <c r="D46" s="5"/>
      <c r="E46" s="5" t="s">
        <v>272</v>
      </c>
      <c r="F46" s="5"/>
      <c r="G46" s="5"/>
      <c r="H46" s="8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 t="s">
        <v>297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 t="s">
        <v>98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5" t="s">
        <v>295</v>
      </c>
    </row>
    <row r="52" spans="1:17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9"/>
    </row>
    <row r="55" spans="1:17" ht="12.75">
      <c r="A55" s="4" t="s">
        <v>56</v>
      </c>
      <c r="B55" s="5" t="str">
        <f>+'Check Sheet'!$B$53</f>
        <v>Irmgard R Wilcox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7" t="s">
        <v>55</v>
      </c>
      <c r="B57" s="209">
        <f>+'Check Sheet'!$B$55</f>
        <v>39462</v>
      </c>
      <c r="C57" s="8"/>
      <c r="D57" s="8"/>
      <c r="E57" s="8"/>
      <c r="F57" s="8"/>
      <c r="G57" s="8"/>
      <c r="H57" s="8"/>
      <c r="I57" s="8"/>
      <c r="J57" s="8"/>
      <c r="K57" s="8"/>
      <c r="L57" s="8" t="s">
        <v>286</v>
      </c>
      <c r="M57" s="8"/>
      <c r="N57" s="8"/>
      <c r="O57" s="8"/>
      <c r="P57" s="77" t="str">
        <f>'Check Sheet'!J55</f>
        <v> March 1, 2008</v>
      </c>
      <c r="Q57" s="9"/>
    </row>
    <row r="58" spans="1:17" ht="12.75">
      <c r="A58" s="273" t="s">
        <v>47</v>
      </c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67"/>
      <c r="P58" s="267"/>
      <c r="Q58" s="275"/>
    </row>
    <row r="59" spans="1:17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</row>
    <row r="60" spans="1:17" ht="12.75">
      <c r="A60" s="4" t="s">
        <v>54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</row>
    <row r="61" spans="1:17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9"/>
    </row>
  </sheetData>
  <mergeCells count="3">
    <mergeCell ref="L2:N2"/>
    <mergeCell ref="A58:Q58"/>
    <mergeCell ref="A6:Q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2" width="19.00390625" style="0" customWidth="1"/>
    <col min="4" max="4" width="12.140625" style="0" customWidth="1"/>
    <col min="10" max="10" width="15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45" t="s">
        <v>288</v>
      </c>
      <c r="H2" s="265" t="s">
        <v>51</v>
      </c>
      <c r="I2" s="265"/>
      <c r="J2" s="30">
        <v>22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52</v>
      </c>
      <c r="B4" s="5"/>
      <c r="C4" s="138" t="str">
        <f>'Check Sheet'!C4</f>
        <v>American Disposal Co., Inc.  G-000087</v>
      </c>
      <c r="D4" s="5"/>
      <c r="E4" s="5"/>
      <c r="F4" s="5"/>
      <c r="G4" s="5"/>
      <c r="H4" s="5"/>
      <c r="I4" s="5"/>
      <c r="J4" s="6"/>
    </row>
    <row r="5" spans="1:10" ht="12.75">
      <c r="A5" s="7" t="s">
        <v>53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76" t="s">
        <v>201</v>
      </c>
      <c r="B7" s="269"/>
      <c r="C7" s="269"/>
      <c r="D7" s="269"/>
      <c r="E7" s="269"/>
      <c r="F7" s="269"/>
      <c r="G7" s="269"/>
      <c r="H7" s="269"/>
      <c r="I7" s="269"/>
      <c r="J7" s="27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202</v>
      </c>
      <c r="B9" s="27" t="s">
        <v>44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7" t="s">
        <v>45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203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204</v>
      </c>
      <c r="B13" s="26" t="s">
        <v>205</v>
      </c>
      <c r="C13" s="11"/>
      <c r="D13" s="5"/>
      <c r="E13" s="20"/>
      <c r="F13" s="11"/>
      <c r="G13" s="5"/>
      <c r="H13" s="20"/>
      <c r="I13" s="11"/>
      <c r="J13" s="6"/>
    </row>
    <row r="14" spans="1:10" ht="12.75">
      <c r="A14" s="4"/>
      <c r="B14" s="26" t="s">
        <v>206</v>
      </c>
      <c r="C14" s="11"/>
      <c r="D14" s="5"/>
      <c r="E14" s="20"/>
      <c r="F14" s="11"/>
      <c r="G14" s="5"/>
      <c r="H14" s="20"/>
      <c r="I14" s="11"/>
      <c r="J14" s="6"/>
    </row>
    <row r="15" spans="1:10" ht="12.75">
      <c r="A15" s="4"/>
      <c r="B15" s="25" t="s">
        <v>103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25" t="s">
        <v>181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5"/>
      <c r="C17" s="5"/>
      <c r="D17" s="5"/>
      <c r="E17" s="5"/>
      <c r="F17" s="5"/>
      <c r="G17" s="5"/>
      <c r="H17" s="5"/>
      <c r="I17" s="5"/>
      <c r="J17" s="6"/>
    </row>
    <row r="18" spans="1:10" ht="12.75">
      <c r="A18" s="43" t="s">
        <v>207</v>
      </c>
      <c r="B18" s="57" t="s">
        <v>208</v>
      </c>
      <c r="C18" s="23"/>
      <c r="D18" s="23"/>
      <c r="E18" s="23"/>
      <c r="F18" s="23"/>
      <c r="G18" s="23"/>
      <c r="H18" s="23"/>
      <c r="I18" s="23"/>
      <c r="J18" s="31"/>
    </row>
    <row r="19" spans="1:10" ht="12.75">
      <c r="A19" s="4"/>
      <c r="B19" s="25" t="s">
        <v>209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5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5"/>
      <c r="C21" s="1"/>
      <c r="D21" s="3"/>
      <c r="E21" s="278" t="s">
        <v>210</v>
      </c>
      <c r="F21" s="279"/>
      <c r="G21" s="5"/>
      <c r="H21" s="5"/>
      <c r="I21" s="5"/>
      <c r="J21" s="6"/>
    </row>
    <row r="22" spans="1:10" ht="12.75">
      <c r="A22" s="4"/>
      <c r="B22" s="25"/>
      <c r="C22" s="289" t="s">
        <v>149</v>
      </c>
      <c r="D22" s="290"/>
      <c r="E22" s="289" t="s">
        <v>211</v>
      </c>
      <c r="F22" s="290"/>
      <c r="G22" s="5"/>
      <c r="H22" s="5"/>
      <c r="I22" s="5"/>
      <c r="J22" s="6"/>
    </row>
    <row r="23" spans="1:10" ht="12.75">
      <c r="A23" s="4"/>
      <c r="B23" s="25"/>
      <c r="C23" s="33" t="s">
        <v>212</v>
      </c>
      <c r="D23" s="16"/>
      <c r="E23" s="124">
        <v>3.63</v>
      </c>
      <c r="F23" s="16" t="s">
        <v>106</v>
      </c>
      <c r="G23" s="5"/>
      <c r="H23" s="5"/>
      <c r="I23" s="5"/>
      <c r="J23" s="6"/>
    </row>
    <row r="24" spans="1:10" ht="12.75">
      <c r="A24" s="4"/>
      <c r="B24" s="5"/>
      <c r="C24" s="33" t="s">
        <v>213</v>
      </c>
      <c r="D24" s="16"/>
      <c r="E24" s="124">
        <v>3.63</v>
      </c>
      <c r="F24" s="16" t="s">
        <v>106</v>
      </c>
      <c r="G24" s="5"/>
      <c r="H24" s="5"/>
      <c r="I24" s="5"/>
      <c r="J24" s="6"/>
    </row>
    <row r="25" spans="1:10" ht="12.75">
      <c r="A25" s="4"/>
      <c r="B25" s="5"/>
      <c r="C25" s="33" t="s">
        <v>278</v>
      </c>
      <c r="D25" s="16"/>
      <c r="E25" s="124">
        <v>3.63</v>
      </c>
      <c r="F25" s="16" t="s">
        <v>106</v>
      </c>
      <c r="G25" s="5"/>
      <c r="H25" s="5"/>
      <c r="I25" s="5"/>
      <c r="J25" s="6"/>
    </row>
    <row r="26" spans="1:10" ht="12.75">
      <c r="A26" s="4"/>
      <c r="B26" s="5"/>
      <c r="C26" s="58" t="s">
        <v>214</v>
      </c>
      <c r="D26" s="16"/>
      <c r="E26" s="221" t="s">
        <v>379</v>
      </c>
      <c r="F26" s="16"/>
      <c r="G26" s="5"/>
      <c r="H26" s="5"/>
      <c r="I26" s="5"/>
      <c r="J26" s="6"/>
    </row>
    <row r="27" spans="1:10" ht="12.75">
      <c r="A27" s="4"/>
      <c r="B27" s="5"/>
      <c r="C27" s="58" t="s">
        <v>215</v>
      </c>
      <c r="D27" s="16"/>
      <c r="E27" s="221" t="s">
        <v>379</v>
      </c>
      <c r="F27" s="16"/>
      <c r="G27" s="5"/>
      <c r="H27" s="5"/>
      <c r="I27" s="5"/>
      <c r="J27" s="6"/>
    </row>
    <row r="28" spans="1:10" ht="12.75">
      <c r="A28" s="4"/>
      <c r="B28" s="5"/>
      <c r="C28" s="58" t="s">
        <v>216</v>
      </c>
      <c r="D28" s="16"/>
      <c r="E28" s="124">
        <v>3.63</v>
      </c>
      <c r="F28" s="16" t="s">
        <v>106</v>
      </c>
      <c r="G28" s="5"/>
      <c r="H28" s="5"/>
      <c r="I28" s="5"/>
      <c r="J28" s="6"/>
    </row>
    <row r="29" spans="1:10" ht="12.75">
      <c r="A29" s="4"/>
      <c r="B29" s="5"/>
      <c r="C29" s="58" t="s">
        <v>182</v>
      </c>
      <c r="D29" s="16"/>
      <c r="E29" s="222">
        <v>2</v>
      </c>
      <c r="F29" s="16" t="s">
        <v>106</v>
      </c>
      <c r="G29" s="5"/>
      <c r="H29" s="5"/>
      <c r="I29" s="5"/>
      <c r="J29" s="6"/>
    </row>
    <row r="30" spans="1:10" ht="12.75">
      <c r="A30" s="4"/>
      <c r="B30" s="5"/>
      <c r="C30" s="58" t="s">
        <v>151</v>
      </c>
      <c r="D30" s="16"/>
      <c r="E30" s="96"/>
      <c r="F30" s="16"/>
      <c r="G30" s="5"/>
      <c r="H30" s="5"/>
      <c r="I30" s="5"/>
      <c r="J30" s="6"/>
    </row>
    <row r="31" spans="1:10" ht="12.75">
      <c r="A31" s="24"/>
      <c r="B31" s="23"/>
      <c r="C31" s="23"/>
      <c r="D31" s="23"/>
      <c r="E31" s="23"/>
      <c r="F31" s="23"/>
      <c r="G31" s="23"/>
      <c r="H31" s="23"/>
      <c r="I31" s="23"/>
      <c r="J31" s="31"/>
    </row>
    <row r="32" spans="1:10" ht="12.75">
      <c r="A32" s="4" t="s">
        <v>217</v>
      </c>
      <c r="B32" s="25" t="s">
        <v>218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36"/>
      <c r="B33" s="57" t="s">
        <v>298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25" t="s">
        <v>276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5" t="s">
        <v>273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3"/>
      <c r="E43" s="23"/>
      <c r="F43" s="23"/>
      <c r="G43" s="23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56</v>
      </c>
      <c r="B52" s="5" t="str">
        <f>+'Check Sheet'!$B$53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55</v>
      </c>
      <c r="B54" s="209">
        <f>+'Check Sheet'!$B$55</f>
        <v>39462</v>
      </c>
      <c r="C54" s="8"/>
      <c r="D54" s="8"/>
      <c r="E54" s="8"/>
      <c r="F54" s="8"/>
      <c r="G54" s="8"/>
      <c r="H54" s="8" t="s">
        <v>285</v>
      </c>
      <c r="I54" s="8"/>
      <c r="J54" s="76" t="str">
        <f>'Check Sheet'!J55</f>
        <v> March 1, 2008</v>
      </c>
    </row>
    <row r="55" spans="1:10" ht="12.75">
      <c r="A55" s="273" t="s">
        <v>47</v>
      </c>
      <c r="B55" s="274"/>
      <c r="C55" s="274"/>
      <c r="D55" s="274"/>
      <c r="E55" s="274"/>
      <c r="F55" s="274"/>
      <c r="G55" s="274"/>
      <c r="H55" s="274"/>
      <c r="I55" s="274"/>
      <c r="J55" s="27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54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workbookViewId="0" topLeftCell="A1">
      <selection activeCell="O18" sqref="O18"/>
    </sheetView>
  </sheetViews>
  <sheetFormatPr defaultColWidth="9.140625" defaultRowHeight="12.75"/>
  <cols>
    <col min="1" max="1" width="11.8515625" style="0" customWidth="1"/>
    <col min="2" max="2" width="17.7109375" style="0" customWidth="1"/>
    <col min="4" max="4" width="3.140625" style="0" customWidth="1"/>
    <col min="5" max="5" width="7.57421875" style="0" customWidth="1"/>
    <col min="6" max="6" width="2.7109375" style="0" customWidth="1"/>
    <col min="8" max="8" width="8.57421875" style="0" customWidth="1"/>
    <col min="9" max="9" width="3.28125" style="0" customWidth="1"/>
    <col min="10" max="10" width="10.00390625" style="0" customWidth="1"/>
    <col min="11" max="11" width="8.00390625" style="0" customWidth="1"/>
    <col min="12" max="12" width="11.57421875" style="0" customWidth="1"/>
    <col min="13" max="13" width="3.00390625" style="0" customWidth="1"/>
    <col min="14" max="14" width="8.8515625" style="0" customWidth="1"/>
    <col min="15" max="15" width="2.421875" style="0" customWidth="1"/>
    <col min="16" max="16" width="9.4218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50</v>
      </c>
      <c r="B2" s="45">
        <f>'Check Sheet'!$B$2</f>
        <v>25</v>
      </c>
      <c r="C2" s="5"/>
      <c r="D2" s="5"/>
      <c r="E2" s="5" t="str">
        <f>'Check Sheet'!$C$2</f>
        <v> </v>
      </c>
      <c r="F2" s="5"/>
      <c r="G2" s="5"/>
      <c r="H2" s="5"/>
      <c r="I2" s="5"/>
      <c r="J2" s="5"/>
      <c r="K2" s="5"/>
      <c r="L2" s="5"/>
      <c r="M2" s="8" t="s">
        <v>294</v>
      </c>
      <c r="N2" s="5" t="s">
        <v>290</v>
      </c>
      <c r="O2" s="5"/>
      <c r="P2" s="5"/>
      <c r="Q2" s="30">
        <v>25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52</v>
      </c>
      <c r="B4" s="5"/>
      <c r="C4" s="138" t="str">
        <f>'Check Sheet'!C4</f>
        <v>American Disposal Co., Inc.  G-000087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53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.75">
      <c r="A7" s="276" t="s">
        <v>183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31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" t="s">
        <v>229</v>
      </c>
      <c r="B9" s="5" t="s">
        <v>104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"/>
      <c r="B10" s="5"/>
      <c r="C10" s="5"/>
      <c r="D10" s="8"/>
      <c r="E10" s="5"/>
      <c r="F10" s="8"/>
      <c r="G10" s="5" t="s">
        <v>150</v>
      </c>
      <c r="H10" s="5"/>
      <c r="I10" s="5"/>
      <c r="J10" s="5"/>
      <c r="K10" s="5"/>
      <c r="L10" s="5"/>
      <c r="M10" s="8"/>
      <c r="N10" s="5"/>
      <c r="O10" s="5"/>
      <c r="P10" s="5"/>
      <c r="Q10" s="6"/>
    </row>
    <row r="11" spans="1:17" ht="12.75">
      <c r="A11" s="49" t="s">
        <v>192</v>
      </c>
      <c r="B11" s="49" t="s">
        <v>195</v>
      </c>
      <c r="C11" s="98" t="s">
        <v>196</v>
      </c>
      <c r="D11" s="117"/>
      <c r="E11" s="98" t="s">
        <v>197</v>
      </c>
      <c r="F11" s="101"/>
      <c r="G11" s="101" t="s">
        <v>291</v>
      </c>
      <c r="H11" s="49" t="s">
        <v>198</v>
      </c>
      <c r="I11" s="15"/>
      <c r="J11" s="49" t="s">
        <v>192</v>
      </c>
      <c r="K11" s="98" t="s">
        <v>195</v>
      </c>
      <c r="L11" s="98" t="s">
        <v>196</v>
      </c>
      <c r="M11" s="117"/>
      <c r="N11" s="98" t="s">
        <v>197</v>
      </c>
      <c r="O11" s="101"/>
      <c r="P11" s="49" t="s">
        <v>267</v>
      </c>
      <c r="Q11" s="49" t="s">
        <v>198</v>
      </c>
    </row>
    <row r="12" spans="1:17" ht="12.75">
      <c r="A12" s="50" t="s">
        <v>193</v>
      </c>
      <c r="B12" s="50" t="s">
        <v>48</v>
      </c>
      <c r="C12" s="99" t="s">
        <v>184</v>
      </c>
      <c r="D12" s="15"/>
      <c r="E12" s="99" t="s">
        <v>184</v>
      </c>
      <c r="F12" s="102"/>
      <c r="G12" s="50" t="s">
        <v>268</v>
      </c>
      <c r="H12" s="50" t="s">
        <v>184</v>
      </c>
      <c r="I12" s="15"/>
      <c r="J12" s="50" t="s">
        <v>193</v>
      </c>
      <c r="K12" s="99" t="s">
        <v>48</v>
      </c>
      <c r="L12" s="99" t="s">
        <v>184</v>
      </c>
      <c r="M12" s="15"/>
      <c r="N12" s="99" t="s">
        <v>184</v>
      </c>
      <c r="O12" s="102"/>
      <c r="P12" s="50" t="s">
        <v>268</v>
      </c>
      <c r="Q12" s="50" t="s">
        <v>184</v>
      </c>
    </row>
    <row r="13" spans="1:17" ht="12.75">
      <c r="A13" s="51" t="s">
        <v>194</v>
      </c>
      <c r="B13" s="51" t="s">
        <v>184</v>
      </c>
      <c r="C13" s="100" t="s">
        <v>152</v>
      </c>
      <c r="D13" s="118"/>
      <c r="E13" s="100" t="s">
        <v>152</v>
      </c>
      <c r="F13" s="103"/>
      <c r="G13" s="51" t="s">
        <v>269</v>
      </c>
      <c r="H13" s="51" t="s">
        <v>152</v>
      </c>
      <c r="I13" s="15"/>
      <c r="J13" s="51" t="s">
        <v>194</v>
      </c>
      <c r="K13" s="100" t="s">
        <v>184</v>
      </c>
      <c r="L13" s="100" t="s">
        <v>152</v>
      </c>
      <c r="M13" s="118"/>
      <c r="N13" s="100" t="s">
        <v>152</v>
      </c>
      <c r="O13" s="103"/>
      <c r="P13" s="51" t="s">
        <v>269</v>
      </c>
      <c r="Q13" s="51" t="s">
        <v>152</v>
      </c>
    </row>
    <row r="14" spans="1:17" ht="12.75">
      <c r="A14" s="84" t="s">
        <v>170</v>
      </c>
      <c r="B14" s="17" t="s">
        <v>173</v>
      </c>
      <c r="C14" s="124">
        <f>15.84</f>
        <v>15.84</v>
      </c>
      <c r="D14" s="223" t="s">
        <v>106</v>
      </c>
      <c r="E14" s="224">
        <v>5.5</v>
      </c>
      <c r="F14" s="223" t="s">
        <v>106</v>
      </c>
      <c r="G14" s="225">
        <f>C14+E14</f>
        <v>21.34</v>
      </c>
      <c r="H14" s="225">
        <v>5.64</v>
      </c>
      <c r="I14" s="223" t="s">
        <v>106</v>
      </c>
      <c r="J14" s="144" t="s">
        <v>178</v>
      </c>
      <c r="K14" s="144" t="s">
        <v>173</v>
      </c>
      <c r="L14" s="226">
        <v>59.68</v>
      </c>
      <c r="M14" s="223" t="s">
        <v>106</v>
      </c>
      <c r="N14" s="224">
        <v>5.5</v>
      </c>
      <c r="O14" s="223" t="s">
        <v>106</v>
      </c>
      <c r="P14" s="225">
        <f>L14+N14</f>
        <v>65.18</v>
      </c>
      <c r="Q14" s="145" t="s">
        <v>296</v>
      </c>
    </row>
    <row r="15" spans="1:17" ht="12.75">
      <c r="A15" s="84" t="s">
        <v>170</v>
      </c>
      <c r="B15" s="17" t="s">
        <v>174</v>
      </c>
      <c r="C15" s="124">
        <f>C14+0.75</f>
        <v>16.59</v>
      </c>
      <c r="D15" s="223" t="s">
        <v>106</v>
      </c>
      <c r="E15" s="224">
        <v>5.5</v>
      </c>
      <c r="F15" s="223" t="s">
        <v>106</v>
      </c>
      <c r="G15" s="225">
        <f aca="true" t="shared" si="0" ref="G15:G21">C15+E15</f>
        <v>22.09</v>
      </c>
      <c r="H15" s="225">
        <v>5.64</v>
      </c>
      <c r="I15" s="223" t="s">
        <v>106</v>
      </c>
      <c r="J15" s="144" t="s">
        <v>178</v>
      </c>
      <c r="K15" s="144" t="s">
        <v>174</v>
      </c>
      <c r="L15" s="124">
        <f>L14+0.75</f>
        <v>60.43</v>
      </c>
      <c r="M15" s="223" t="s">
        <v>106</v>
      </c>
      <c r="N15" s="224">
        <v>5.5</v>
      </c>
      <c r="O15" s="223" t="s">
        <v>106</v>
      </c>
      <c r="P15" s="225">
        <f>L15+N15</f>
        <v>65.93</v>
      </c>
      <c r="Q15" s="145" t="s">
        <v>296</v>
      </c>
    </row>
    <row r="16" spans="1:17" ht="12.75">
      <c r="A16" s="17" t="s">
        <v>171</v>
      </c>
      <c r="B16" s="17" t="s">
        <v>173</v>
      </c>
      <c r="C16" s="124">
        <v>24.53</v>
      </c>
      <c r="D16" s="223" t="s">
        <v>106</v>
      </c>
      <c r="E16" s="224">
        <v>5.5</v>
      </c>
      <c r="F16" s="223" t="s">
        <v>106</v>
      </c>
      <c r="G16" s="225">
        <f t="shared" si="0"/>
        <v>30.03</v>
      </c>
      <c r="H16" s="225">
        <v>5.64</v>
      </c>
      <c r="I16" s="223" t="s">
        <v>106</v>
      </c>
      <c r="J16" s="144" t="s">
        <v>179</v>
      </c>
      <c r="K16" s="144" t="s">
        <v>173</v>
      </c>
      <c r="L16" s="124">
        <v>71.12</v>
      </c>
      <c r="M16" s="223" t="s">
        <v>106</v>
      </c>
      <c r="N16" s="224">
        <v>5.5</v>
      </c>
      <c r="O16" s="223" t="s">
        <v>106</v>
      </c>
      <c r="P16" s="225">
        <f>L16+N16</f>
        <v>76.62</v>
      </c>
      <c r="Q16" s="145" t="s">
        <v>296</v>
      </c>
    </row>
    <row r="17" spans="1:17" ht="12.75">
      <c r="A17" s="17" t="s">
        <v>171</v>
      </c>
      <c r="B17" s="17" t="s">
        <v>174</v>
      </c>
      <c r="C17" s="124">
        <f>C16+0.75</f>
        <v>25.28</v>
      </c>
      <c r="D17" s="223" t="s">
        <v>106</v>
      </c>
      <c r="E17" s="224">
        <v>5.5</v>
      </c>
      <c r="F17" s="223" t="s">
        <v>106</v>
      </c>
      <c r="G17" s="225">
        <f t="shared" si="0"/>
        <v>30.78</v>
      </c>
      <c r="H17" s="225">
        <v>5.64</v>
      </c>
      <c r="I17" s="223" t="s">
        <v>106</v>
      </c>
      <c r="J17" s="144" t="s">
        <v>179</v>
      </c>
      <c r="K17" s="144" t="s">
        <v>174</v>
      </c>
      <c r="L17" s="124">
        <f>L16+0.75</f>
        <v>71.87</v>
      </c>
      <c r="M17" s="223" t="s">
        <v>106</v>
      </c>
      <c r="N17" s="224">
        <v>5.5</v>
      </c>
      <c r="O17" s="223" t="s">
        <v>106</v>
      </c>
      <c r="P17" s="225">
        <f>L17+N17</f>
        <v>77.37</v>
      </c>
      <c r="Q17" s="145" t="s">
        <v>296</v>
      </c>
    </row>
    <row r="18" spans="1:17" ht="12.75">
      <c r="A18" s="17" t="s">
        <v>172</v>
      </c>
      <c r="B18" s="17" t="s">
        <v>173</v>
      </c>
      <c r="C18" s="124">
        <v>35.84</v>
      </c>
      <c r="D18" s="223" t="s">
        <v>106</v>
      </c>
      <c r="E18" s="224">
        <v>5.5</v>
      </c>
      <c r="F18" s="223" t="s">
        <v>106</v>
      </c>
      <c r="G18" s="225">
        <f t="shared" si="0"/>
        <v>41.34</v>
      </c>
      <c r="H18" s="225">
        <v>5.64</v>
      </c>
      <c r="I18" s="223" t="s">
        <v>106</v>
      </c>
      <c r="J18" s="84" t="s">
        <v>397</v>
      </c>
      <c r="K18" s="17" t="s">
        <v>175</v>
      </c>
      <c r="L18" s="227"/>
      <c r="M18" s="228"/>
      <c r="N18" s="224">
        <v>7.25</v>
      </c>
      <c r="O18" s="228" t="s">
        <v>359</v>
      </c>
      <c r="P18" s="144"/>
      <c r="Q18" s="17"/>
    </row>
    <row r="19" spans="1:17" ht="12.75">
      <c r="A19" s="17" t="s">
        <v>172</v>
      </c>
      <c r="B19" s="17" t="s">
        <v>174</v>
      </c>
      <c r="C19" s="124">
        <f>C18+0.75</f>
        <v>36.59</v>
      </c>
      <c r="D19" s="223" t="s">
        <v>106</v>
      </c>
      <c r="E19" s="224">
        <v>5.5</v>
      </c>
      <c r="F19" s="223" t="s">
        <v>106</v>
      </c>
      <c r="G19" s="225">
        <f t="shared" si="0"/>
        <v>42.09</v>
      </c>
      <c r="H19" s="225">
        <v>5.64</v>
      </c>
      <c r="I19" s="223" t="s">
        <v>106</v>
      </c>
      <c r="J19" s="144"/>
      <c r="K19" s="144"/>
      <c r="L19" s="227"/>
      <c r="M19" s="228"/>
      <c r="N19" s="228"/>
      <c r="O19" s="228"/>
      <c r="P19" s="144"/>
      <c r="Q19" s="17"/>
    </row>
    <row r="20" spans="1:17" ht="12.75">
      <c r="A20" s="17" t="s">
        <v>177</v>
      </c>
      <c r="B20" s="17" t="s">
        <v>173</v>
      </c>
      <c r="C20" s="124">
        <v>47.37</v>
      </c>
      <c r="D20" s="223" t="s">
        <v>106</v>
      </c>
      <c r="E20" s="224">
        <v>5.5</v>
      </c>
      <c r="F20" s="223" t="s">
        <v>106</v>
      </c>
      <c r="G20" s="225">
        <f t="shared" si="0"/>
        <v>52.87</v>
      </c>
      <c r="H20" s="225">
        <v>5.64</v>
      </c>
      <c r="I20" s="223" t="s">
        <v>106</v>
      </c>
      <c r="J20" s="144"/>
      <c r="K20" s="144"/>
      <c r="L20" s="227" t="s">
        <v>150</v>
      </c>
      <c r="M20" s="228"/>
      <c r="N20" s="228"/>
      <c r="O20" s="228"/>
      <c r="P20" s="144"/>
      <c r="Q20" s="17"/>
    </row>
    <row r="21" spans="1:17" ht="12.75">
      <c r="A21" s="17" t="s">
        <v>177</v>
      </c>
      <c r="B21" s="17" t="s">
        <v>174</v>
      </c>
      <c r="C21" s="124">
        <f>C20+0.75</f>
        <v>48.12</v>
      </c>
      <c r="D21" s="223" t="s">
        <v>106</v>
      </c>
      <c r="E21" s="224">
        <v>5.5</v>
      </c>
      <c r="F21" s="223" t="s">
        <v>106</v>
      </c>
      <c r="G21" s="225">
        <f t="shared" si="0"/>
        <v>53.62</v>
      </c>
      <c r="H21" s="225">
        <v>5.64</v>
      </c>
      <c r="I21" s="223" t="s">
        <v>106</v>
      </c>
      <c r="J21" s="144"/>
      <c r="K21" s="144"/>
      <c r="L21" s="227"/>
      <c r="M21" s="228"/>
      <c r="N21" s="228"/>
      <c r="O21" s="228"/>
      <c r="P21" s="144"/>
      <c r="Q21" s="17"/>
    </row>
    <row r="22" spans="1:17" ht="12.75">
      <c r="A22" s="17" t="s">
        <v>150</v>
      </c>
      <c r="B22" s="17" t="s">
        <v>150</v>
      </c>
      <c r="C22" s="33" t="s">
        <v>150</v>
      </c>
      <c r="D22" s="16"/>
      <c r="E22" s="119" t="s">
        <v>150</v>
      </c>
      <c r="F22" s="104"/>
      <c r="G22" s="17" t="s">
        <v>150</v>
      </c>
      <c r="H22" s="86" t="s">
        <v>150</v>
      </c>
      <c r="I22" s="5"/>
      <c r="J22" s="17"/>
      <c r="K22" s="17"/>
      <c r="L22" s="33"/>
      <c r="M22" s="16"/>
      <c r="N22" s="16"/>
      <c r="O22" s="16"/>
      <c r="P22" s="17"/>
      <c r="Q22" s="17"/>
    </row>
    <row r="23" spans="1:17" ht="12.75">
      <c r="A23" s="17" t="s">
        <v>150</v>
      </c>
      <c r="B23" s="17" t="s">
        <v>150</v>
      </c>
      <c r="C23" s="106"/>
      <c r="D23" s="107"/>
      <c r="E23" s="104" t="s">
        <v>150</v>
      </c>
      <c r="F23" s="104"/>
      <c r="G23" s="90" t="s">
        <v>150</v>
      </c>
      <c r="H23" s="86" t="s">
        <v>150</v>
      </c>
      <c r="I23" s="23"/>
      <c r="J23" s="52"/>
      <c r="K23" s="52"/>
      <c r="L23" s="105"/>
      <c r="M23" s="69"/>
      <c r="N23" s="69"/>
      <c r="O23" s="69"/>
      <c r="P23" s="52"/>
      <c r="Q23" s="52"/>
    </row>
    <row r="24" spans="1:17" ht="12.75">
      <c r="A24" s="17"/>
      <c r="B24" s="17"/>
      <c r="C24" s="33"/>
      <c r="D24" s="16"/>
      <c r="E24" s="16"/>
      <c r="F24" s="16"/>
      <c r="G24" s="17"/>
      <c r="H24" s="17"/>
      <c r="I24" s="5"/>
      <c r="J24" s="17"/>
      <c r="K24" s="17"/>
      <c r="L24" s="33"/>
      <c r="M24" s="16"/>
      <c r="N24" s="16"/>
      <c r="O24" s="16"/>
      <c r="P24" s="17"/>
      <c r="Q24" s="17"/>
    </row>
    <row r="25" spans="1:17" ht="12.75">
      <c r="A25" s="56" t="s">
        <v>42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/>
    </row>
    <row r="26" spans="1:17" ht="12.75">
      <c r="A26" s="4"/>
      <c r="B26" s="5"/>
      <c r="C26" s="54" t="s">
        <v>200</v>
      </c>
      <c r="D26" s="5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4"/>
      <c r="B27" s="5"/>
      <c r="C27" s="54" t="s">
        <v>180</v>
      </c>
      <c r="D27" s="5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4"/>
      <c r="B28" s="5"/>
      <c r="C28" s="54"/>
      <c r="D28" s="5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4"/>
      <c r="B29" s="5"/>
      <c r="C29" s="54"/>
      <c r="D29" s="5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4"/>
      <c r="J30" s="5"/>
      <c r="K30" s="5"/>
      <c r="L30" s="5"/>
      <c r="M30" s="5"/>
      <c r="N30" s="5"/>
      <c r="O30" s="5"/>
      <c r="P30" s="5"/>
      <c r="Q30" s="6"/>
    </row>
    <row r="31" spans="1:17" ht="12.75">
      <c r="A31" s="4" t="s">
        <v>121</v>
      </c>
      <c r="B31" t="s">
        <v>380</v>
      </c>
      <c r="J31" s="23"/>
      <c r="K31" s="23"/>
      <c r="L31" s="23"/>
      <c r="M31" s="23"/>
      <c r="N31" s="23"/>
      <c r="O31" s="23"/>
      <c r="P31" s="23"/>
      <c r="Q31" s="31"/>
    </row>
    <row r="32" spans="1:17" ht="12.75">
      <c r="A32" s="32"/>
      <c r="B32" s="25" t="s">
        <v>109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43" t="s">
        <v>232</v>
      </c>
      <c r="B33" s="25" t="s">
        <v>122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32"/>
      <c r="B34" s="25" t="s">
        <v>110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43" t="s">
        <v>233</v>
      </c>
      <c r="B35" s="59" t="s">
        <v>123</v>
      </c>
      <c r="C35" s="23"/>
      <c r="D35" s="23"/>
      <c r="E35" s="23"/>
      <c r="F35" s="23"/>
      <c r="G35" s="23"/>
      <c r="H35" s="23"/>
      <c r="I35" s="23"/>
      <c r="J35" s="5"/>
      <c r="K35" s="5"/>
      <c r="L35" s="5"/>
      <c r="M35" s="5"/>
      <c r="N35" s="5"/>
      <c r="O35" s="5"/>
      <c r="P35" s="5"/>
      <c r="Q35" s="6"/>
    </row>
    <row r="36" spans="1:17" ht="12.75">
      <c r="A36" s="32"/>
      <c r="B36" s="25" t="s">
        <v>299</v>
      </c>
      <c r="C36" s="5"/>
      <c r="D36" s="5"/>
      <c r="E36" s="5"/>
      <c r="F36" s="5"/>
      <c r="G36" s="5"/>
      <c r="H36" s="5"/>
      <c r="I36" s="25"/>
      <c r="J36" s="5"/>
      <c r="K36" s="5"/>
      <c r="L36" s="5"/>
      <c r="M36" s="5"/>
      <c r="N36" s="5"/>
      <c r="O36" s="5"/>
      <c r="P36" s="5"/>
      <c r="Q36" s="6"/>
    </row>
    <row r="37" spans="1:17" ht="12.75">
      <c r="A37" s="32"/>
      <c r="B37" t="s">
        <v>124</v>
      </c>
      <c r="L37" s="11"/>
      <c r="M37" s="11"/>
      <c r="N37" s="11"/>
      <c r="O37" s="11"/>
      <c r="P37" s="5"/>
      <c r="Q37" s="6"/>
    </row>
    <row r="38" spans="1:17" ht="12.75">
      <c r="A38" s="32"/>
      <c r="B38" s="26"/>
      <c r="C38" s="5"/>
      <c r="D38" s="5"/>
      <c r="E38" s="5"/>
      <c r="F38" s="5"/>
      <c r="G38" s="5"/>
      <c r="H38" s="5"/>
      <c r="I38" s="26"/>
      <c r="J38" s="5"/>
      <c r="K38" s="5"/>
      <c r="L38" s="5"/>
      <c r="M38" s="5"/>
      <c r="N38" s="5"/>
      <c r="O38" s="5"/>
      <c r="P38" s="5"/>
      <c r="Q38" s="6"/>
    </row>
    <row r="39" spans="1:17" ht="12.75">
      <c r="A39" s="32"/>
      <c r="B39" s="26"/>
      <c r="C39" s="5"/>
      <c r="D39" s="5"/>
      <c r="E39" s="5"/>
      <c r="F39" s="5"/>
      <c r="G39" s="5"/>
      <c r="H39" s="5"/>
      <c r="I39" s="26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26"/>
      <c r="C40" s="5"/>
      <c r="D40" s="5"/>
      <c r="E40" s="5"/>
      <c r="F40" s="5"/>
      <c r="G40" s="5"/>
      <c r="H40" s="5"/>
      <c r="I40" s="26"/>
      <c r="J40" s="5"/>
      <c r="K40" s="5"/>
      <c r="L40" s="5"/>
      <c r="M40" s="5"/>
      <c r="N40" s="5"/>
      <c r="O40" s="5"/>
      <c r="P40" s="5"/>
      <c r="Q40" s="6"/>
    </row>
    <row r="41" spans="1:17" ht="12.75">
      <c r="A41" s="4"/>
      <c r="B41" s="26"/>
      <c r="C41" s="5"/>
      <c r="D41" s="5"/>
      <c r="E41" s="5"/>
      <c r="F41" s="5"/>
      <c r="G41" s="5"/>
      <c r="H41" s="5"/>
      <c r="I41" s="26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5"/>
      <c r="C42" s="5"/>
      <c r="D42" s="5"/>
      <c r="E42" s="23"/>
      <c r="F42" s="23"/>
      <c r="G42" s="23"/>
      <c r="H42" s="23"/>
      <c r="I42" s="23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97" t="s">
        <v>300</v>
      </c>
      <c r="Q49" s="6"/>
    </row>
    <row r="50" spans="1:17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9"/>
    </row>
    <row r="51" spans="1:17" ht="12.75">
      <c r="A51" s="4" t="s">
        <v>56</v>
      </c>
      <c r="B51" s="5" t="str">
        <f>+'Check Sheet'!$B$53</f>
        <v>Irmgard R Wilcox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7" t="s">
        <v>55</v>
      </c>
      <c r="B53" s="209">
        <f>+'Check Sheet'!$B$55</f>
        <v>39462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 t="s">
        <v>49</v>
      </c>
      <c r="N53" s="8"/>
      <c r="O53" s="8"/>
      <c r="P53" s="8" t="str">
        <f>'Item 55,60, pg 16'!J54</f>
        <v> March 1, 2008</v>
      </c>
      <c r="Q53" s="9"/>
    </row>
    <row r="54" spans="1:17" ht="12.75">
      <c r="A54" s="273" t="s">
        <v>47</v>
      </c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67"/>
      <c r="N54" s="267"/>
      <c r="O54" s="267"/>
      <c r="P54" s="274"/>
      <c r="Q54" s="275"/>
    </row>
    <row r="55" spans="1:17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2.75">
      <c r="A56" s="4" t="s">
        <v>54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"/>
    </row>
  </sheetData>
  <mergeCells count="2">
    <mergeCell ref="A54:Q54"/>
    <mergeCell ref="A7:P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1">
      <selection activeCell="I11" sqref="I11"/>
    </sheetView>
  </sheetViews>
  <sheetFormatPr defaultColWidth="9.140625" defaultRowHeight="12.75"/>
  <cols>
    <col min="1" max="1" width="11.7109375" style="0" customWidth="1"/>
    <col min="2" max="2" width="17.28125" style="0" customWidth="1"/>
    <col min="3" max="3" width="6.7109375" style="0" customWidth="1"/>
    <col min="7" max="7" width="8.421875" style="0" customWidth="1"/>
    <col min="8" max="8" width="14.140625" style="0" customWidth="1"/>
    <col min="9" max="9" width="13.5742187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10" ht="12.75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45" t="s">
        <v>288</v>
      </c>
      <c r="G2" s="5" t="s">
        <v>399</v>
      </c>
      <c r="H2" s="5"/>
      <c r="I2" s="45">
        <v>26</v>
      </c>
      <c r="J2" s="4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52</v>
      </c>
      <c r="B4" s="5"/>
      <c r="C4" s="138" t="str">
        <f>'Check Sheet'!C4</f>
        <v>American Disposal Co., Inc.  G-000087</v>
      </c>
      <c r="D4" s="5"/>
      <c r="E4" s="5"/>
      <c r="F4" s="5"/>
      <c r="G4" s="5"/>
      <c r="H4" s="265"/>
      <c r="I4" s="293"/>
    </row>
    <row r="5" spans="1:9" ht="12.75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9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276" t="s">
        <v>183</v>
      </c>
      <c r="B7" s="269"/>
      <c r="C7" s="269"/>
      <c r="D7" s="269"/>
      <c r="E7" s="269"/>
      <c r="F7" s="269"/>
      <c r="G7" s="269"/>
      <c r="H7" s="269"/>
      <c r="I7" s="31"/>
    </row>
    <row r="8" spans="1:9" ht="12.75">
      <c r="A8" s="4"/>
      <c r="B8" s="5"/>
      <c r="C8" s="5"/>
      <c r="D8" s="5"/>
      <c r="E8" s="5"/>
      <c r="F8" s="5"/>
      <c r="G8" s="5"/>
      <c r="H8" s="5"/>
      <c r="I8" s="6"/>
    </row>
    <row r="9" spans="1:9" ht="12.75">
      <c r="A9" s="4" t="s">
        <v>229</v>
      </c>
      <c r="B9" s="5" t="s">
        <v>104</v>
      </c>
      <c r="C9" s="5"/>
      <c r="D9" s="5"/>
      <c r="E9" s="5"/>
      <c r="F9" s="5"/>
      <c r="G9" s="5"/>
      <c r="H9" s="5"/>
      <c r="I9" s="6"/>
    </row>
    <row r="10" spans="1:9" ht="12.75">
      <c r="A10" s="4"/>
      <c r="I10" s="6"/>
    </row>
    <row r="11" spans="1:9" ht="12.75">
      <c r="A11" s="4"/>
      <c r="I11" s="6"/>
    </row>
    <row r="12" spans="1:9" ht="12.75">
      <c r="A12" s="32" t="s">
        <v>202</v>
      </c>
      <c r="B12" s="25" t="s">
        <v>234</v>
      </c>
      <c r="C12" s="5"/>
      <c r="D12" s="5"/>
      <c r="E12" s="5"/>
      <c r="F12" s="5"/>
      <c r="G12" s="5"/>
      <c r="H12" s="5"/>
      <c r="I12" s="6"/>
    </row>
    <row r="13" spans="1:9" ht="12.75">
      <c r="A13" s="42"/>
      <c r="B13" s="25" t="s">
        <v>235</v>
      </c>
      <c r="C13" s="5"/>
      <c r="D13" s="5"/>
      <c r="E13" s="5"/>
      <c r="F13" s="5"/>
      <c r="G13" s="5"/>
      <c r="H13" s="5"/>
      <c r="I13" s="6"/>
    </row>
    <row r="14" spans="1:9" ht="12.75">
      <c r="A14" s="32"/>
      <c r="B14" s="25" t="s">
        <v>236</v>
      </c>
      <c r="C14" s="5"/>
      <c r="D14" s="5"/>
      <c r="E14" s="5"/>
      <c r="F14" s="5"/>
      <c r="G14" s="5"/>
      <c r="H14" s="5"/>
      <c r="I14" s="6"/>
    </row>
    <row r="15" spans="1:9" ht="12.75">
      <c r="A15" s="32"/>
      <c r="B15" s="25"/>
      <c r="C15" s="5"/>
      <c r="D15" s="5"/>
      <c r="E15" s="5"/>
      <c r="F15" s="5"/>
      <c r="G15" s="5"/>
      <c r="H15" s="5"/>
      <c r="I15" s="6"/>
    </row>
    <row r="16" spans="1:9" ht="12.75">
      <c r="A16" s="32" t="s">
        <v>204</v>
      </c>
      <c r="B16" s="25" t="s">
        <v>111</v>
      </c>
      <c r="C16" s="5"/>
      <c r="D16" s="5"/>
      <c r="E16" s="5"/>
      <c r="F16" s="5"/>
      <c r="G16" s="5"/>
      <c r="H16" s="5"/>
      <c r="I16" s="6"/>
    </row>
    <row r="17" spans="1:9" ht="12.75">
      <c r="A17" s="32"/>
      <c r="B17" s="25" t="s">
        <v>125</v>
      </c>
      <c r="C17" s="5"/>
      <c r="D17" s="5"/>
      <c r="E17" s="5"/>
      <c r="F17" s="5"/>
      <c r="G17" s="5"/>
      <c r="H17" s="5"/>
      <c r="I17" s="6"/>
    </row>
    <row r="18" spans="1:9" ht="12.75">
      <c r="A18" s="32"/>
      <c r="B18" s="25" t="s">
        <v>126</v>
      </c>
      <c r="C18" s="5"/>
      <c r="D18" s="5"/>
      <c r="E18" s="5"/>
      <c r="F18" s="5"/>
      <c r="G18" s="5"/>
      <c r="H18" s="5"/>
      <c r="I18" s="6"/>
    </row>
    <row r="19" spans="1:9" ht="12.75">
      <c r="A19" s="32"/>
      <c r="B19" s="25" t="s">
        <v>127</v>
      </c>
      <c r="C19" s="5"/>
      <c r="D19" s="5"/>
      <c r="E19" s="5"/>
      <c r="F19" s="5"/>
      <c r="G19" s="5"/>
      <c r="H19" s="5"/>
      <c r="I19" s="6"/>
    </row>
    <row r="20" spans="1:9" ht="12.75">
      <c r="A20" s="32"/>
      <c r="B20" s="25"/>
      <c r="C20" s="5"/>
      <c r="D20" s="5"/>
      <c r="E20" s="5"/>
      <c r="F20" s="5"/>
      <c r="G20" s="5"/>
      <c r="H20" s="5"/>
      <c r="I20" s="6"/>
    </row>
    <row r="21" spans="1:9" ht="12.75">
      <c r="A21" s="32" t="s">
        <v>207</v>
      </c>
      <c r="B21" s="25" t="s">
        <v>112</v>
      </c>
      <c r="C21" s="5"/>
      <c r="D21" s="5"/>
      <c r="E21" s="5"/>
      <c r="F21" s="5"/>
      <c r="G21" s="5"/>
      <c r="H21" s="5"/>
      <c r="I21" s="6"/>
    </row>
    <row r="22" spans="1:9" ht="12.75">
      <c r="A22" s="32"/>
      <c r="B22" s="25" t="s">
        <v>113</v>
      </c>
      <c r="C22" s="5"/>
      <c r="D22" s="5"/>
      <c r="E22" s="5"/>
      <c r="F22" s="5"/>
      <c r="G22" s="5"/>
      <c r="H22" s="5"/>
      <c r="I22" s="6"/>
    </row>
    <row r="23" spans="1:9" ht="12.75">
      <c r="A23" s="32"/>
      <c r="B23" s="25" t="s">
        <v>150</v>
      </c>
      <c r="C23" s="5"/>
      <c r="D23" s="5"/>
      <c r="E23" s="5"/>
      <c r="F23" s="5"/>
      <c r="G23" s="5"/>
      <c r="H23" s="5"/>
      <c r="I23" s="6"/>
    </row>
    <row r="24" spans="1:9" ht="12.75">
      <c r="A24" s="32"/>
      <c r="B24" s="25"/>
      <c r="C24" s="5"/>
      <c r="D24" s="37"/>
      <c r="E24" s="3"/>
      <c r="F24" s="37" t="s">
        <v>210</v>
      </c>
      <c r="G24" s="29"/>
      <c r="H24" s="5"/>
      <c r="I24" s="6"/>
    </row>
    <row r="25" spans="1:9" ht="12.75">
      <c r="A25" s="4"/>
      <c r="B25" s="5"/>
      <c r="C25" s="5"/>
      <c r="D25" s="7" t="s">
        <v>149</v>
      </c>
      <c r="F25" s="89" t="s">
        <v>237</v>
      </c>
      <c r="G25" s="30"/>
      <c r="H25" s="5"/>
      <c r="I25" s="6"/>
    </row>
    <row r="26" spans="1:9" ht="15" customHeight="1">
      <c r="A26" s="32"/>
      <c r="B26" s="26"/>
      <c r="C26" s="5"/>
      <c r="D26" s="44" t="s">
        <v>212</v>
      </c>
      <c r="E26" s="16"/>
      <c r="F26" s="123">
        <v>3.63</v>
      </c>
      <c r="G26" s="16" t="s">
        <v>106</v>
      </c>
      <c r="H26" s="5"/>
      <c r="I26" s="6"/>
    </row>
    <row r="27" spans="1:9" ht="15" customHeight="1">
      <c r="A27" s="32"/>
      <c r="B27" s="26"/>
      <c r="C27" s="5"/>
      <c r="D27" s="60" t="s">
        <v>213</v>
      </c>
      <c r="E27" s="16"/>
      <c r="F27" s="123">
        <v>3.63</v>
      </c>
      <c r="G27" s="16" t="s">
        <v>106</v>
      </c>
      <c r="H27" s="5"/>
      <c r="I27" s="6"/>
    </row>
    <row r="28" spans="1:9" ht="15" customHeight="1">
      <c r="A28" s="32"/>
      <c r="B28" s="26"/>
      <c r="C28" s="5"/>
      <c r="D28" s="60" t="s">
        <v>238</v>
      </c>
      <c r="E28" s="16"/>
      <c r="F28" s="123">
        <v>3.63</v>
      </c>
      <c r="G28" s="16" t="s">
        <v>106</v>
      </c>
      <c r="H28" s="5"/>
      <c r="I28" s="6"/>
    </row>
    <row r="29" spans="1:9" ht="15" customHeight="1">
      <c r="A29" s="4"/>
      <c r="B29" s="26"/>
      <c r="C29" s="5"/>
      <c r="D29" s="60" t="s">
        <v>128</v>
      </c>
      <c r="E29" s="16"/>
      <c r="F29" s="227">
        <v>2</v>
      </c>
      <c r="G29" s="16" t="s">
        <v>106</v>
      </c>
      <c r="H29" s="5"/>
      <c r="I29" s="6"/>
    </row>
    <row r="30" spans="1:9" ht="15" customHeight="1">
      <c r="A30" s="4"/>
      <c r="B30" s="26"/>
      <c r="C30" s="5"/>
      <c r="D30" s="60"/>
      <c r="E30" s="16"/>
      <c r="F30" s="33"/>
      <c r="G30" s="16"/>
      <c r="H30" s="5"/>
      <c r="I30" s="6"/>
    </row>
    <row r="31" spans="1:9" ht="15" customHeight="1">
      <c r="A31" s="4"/>
      <c r="B31" s="26"/>
      <c r="C31" s="5"/>
      <c r="D31" s="60" t="s">
        <v>214</v>
      </c>
      <c r="E31" s="16"/>
      <c r="F31" s="96" t="s">
        <v>157</v>
      </c>
      <c r="G31" s="16"/>
      <c r="H31" s="5"/>
      <c r="I31" s="6"/>
    </row>
    <row r="32" spans="1:9" ht="12.75">
      <c r="A32" s="4"/>
      <c r="B32" s="5"/>
      <c r="C32" s="5"/>
      <c r="D32" s="23"/>
      <c r="E32" s="23"/>
      <c r="F32" s="23"/>
      <c r="G32" s="5"/>
      <c r="H32" s="5"/>
      <c r="I32" s="6"/>
    </row>
    <row r="33" spans="1:9" ht="12.75">
      <c r="A33" s="4" t="s">
        <v>217</v>
      </c>
      <c r="B33" s="25" t="s">
        <v>218</v>
      </c>
      <c r="C33" s="5"/>
      <c r="D33" s="5"/>
      <c r="E33" s="5"/>
      <c r="F33" s="5"/>
      <c r="G33" s="5"/>
      <c r="H33" s="5"/>
      <c r="I33" s="6"/>
    </row>
    <row r="34" spans="1:9" s="134" customFormat="1" ht="12.75">
      <c r="A34" s="130"/>
      <c r="B34" s="131" t="s">
        <v>301</v>
      </c>
      <c r="C34" s="132"/>
      <c r="D34" s="132"/>
      <c r="E34" s="132"/>
      <c r="F34" s="132"/>
      <c r="G34" s="132"/>
      <c r="H34" s="132"/>
      <c r="I34" s="133"/>
    </row>
    <row r="35" spans="1:9" ht="12.75">
      <c r="A35" s="4"/>
      <c r="B35" s="25" t="s">
        <v>219</v>
      </c>
      <c r="C35" s="5"/>
      <c r="D35" s="5"/>
      <c r="E35" s="5"/>
      <c r="F35" s="5"/>
      <c r="G35" s="5"/>
      <c r="H35" s="5"/>
      <c r="I35" s="6"/>
    </row>
    <row r="36" spans="1:9" ht="12.75">
      <c r="A36" s="4"/>
      <c r="B36" s="25" t="s">
        <v>114</v>
      </c>
      <c r="C36" s="5"/>
      <c r="D36" s="5"/>
      <c r="E36" s="5"/>
      <c r="F36" s="5"/>
      <c r="G36" s="5"/>
      <c r="H36" s="5"/>
      <c r="I36" s="6"/>
    </row>
    <row r="37" spans="1:9" ht="12.75">
      <c r="A37" s="4"/>
      <c r="I37" s="6"/>
    </row>
    <row r="38" spans="1:9" ht="12.75">
      <c r="A38" s="4"/>
      <c r="I38" s="6"/>
    </row>
    <row r="39" spans="1:9" ht="12.75">
      <c r="A39" s="4"/>
      <c r="I39" s="6"/>
    </row>
    <row r="40" spans="1:9" ht="12.75">
      <c r="A40" s="4"/>
      <c r="B40" s="5"/>
      <c r="I40" s="6"/>
    </row>
    <row r="41" spans="1:9" ht="12.75">
      <c r="A41" s="4"/>
      <c r="I41" s="6"/>
    </row>
    <row r="42" spans="1:9" ht="12.75">
      <c r="A42" s="4"/>
      <c r="I42" s="6"/>
    </row>
    <row r="43" spans="1:9" ht="12.75">
      <c r="A43" s="4"/>
      <c r="I43" s="6"/>
    </row>
    <row r="44" spans="1:9" ht="12.75">
      <c r="A44" s="4"/>
      <c r="I44" s="6"/>
    </row>
    <row r="45" spans="1:9" ht="12.75">
      <c r="A45" s="4"/>
      <c r="I45" s="6"/>
    </row>
    <row r="46" spans="1:9" ht="12.75">
      <c r="A46" s="4"/>
      <c r="I46" s="6"/>
    </row>
    <row r="47" spans="1:9" ht="12.75">
      <c r="A47" s="7"/>
      <c r="B47" s="8"/>
      <c r="C47" s="8"/>
      <c r="D47" s="8"/>
      <c r="E47" s="8"/>
      <c r="F47" s="8"/>
      <c r="G47" s="8"/>
      <c r="H47" s="8"/>
      <c r="I47" s="9"/>
    </row>
    <row r="48" spans="1:9" ht="12.75">
      <c r="A48" s="1" t="s">
        <v>56</v>
      </c>
      <c r="B48" s="2" t="str">
        <f>+'Check Sheet'!$B$53</f>
        <v>Irmgard R Wilcox</v>
      </c>
      <c r="C48" s="2"/>
      <c r="D48" s="2"/>
      <c r="E48" s="2"/>
      <c r="F48" s="2"/>
      <c r="G48" s="2"/>
      <c r="H48" s="2"/>
      <c r="I48" s="3"/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10" ht="12.75">
      <c r="A50" s="7" t="s">
        <v>55</v>
      </c>
      <c r="B50" s="209">
        <f>+'Check Sheet'!$B$55</f>
        <v>39462</v>
      </c>
      <c r="C50" s="8"/>
      <c r="D50" s="8"/>
      <c r="E50" s="8"/>
      <c r="F50" s="8" t="s">
        <v>150</v>
      </c>
      <c r="G50" s="8" t="s">
        <v>284</v>
      </c>
      <c r="H50" s="8"/>
      <c r="I50" s="9" t="str">
        <f>'Check Sheet'!J55</f>
        <v> March 1, 2008</v>
      </c>
      <c r="J50" s="4"/>
    </row>
    <row r="51" spans="1:9" ht="12.75">
      <c r="A51" s="273" t="s">
        <v>47</v>
      </c>
      <c r="B51" s="274"/>
      <c r="C51" s="274"/>
      <c r="D51" s="274"/>
      <c r="E51" s="274"/>
      <c r="F51" s="274"/>
      <c r="G51" s="274"/>
      <c r="H51" s="274"/>
      <c r="I51" s="268"/>
    </row>
    <row r="52" spans="1:9" ht="12.75">
      <c r="A52" s="4"/>
      <c r="B52" s="5"/>
      <c r="C52" s="5"/>
      <c r="D52" s="5"/>
      <c r="E52" s="5"/>
      <c r="F52" s="5"/>
      <c r="G52" s="5"/>
      <c r="H52" s="5"/>
      <c r="I52" s="6"/>
    </row>
    <row r="53" spans="1:9" ht="12.75">
      <c r="A53" s="4" t="s">
        <v>54</v>
      </c>
      <c r="B53" s="5"/>
      <c r="C53" s="5"/>
      <c r="D53" s="5"/>
      <c r="E53" s="5"/>
      <c r="F53" s="5"/>
      <c r="G53" s="5"/>
      <c r="H53" s="5"/>
      <c r="I53" s="6"/>
    </row>
    <row r="54" spans="1:9" ht="12.75">
      <c r="A54" s="7"/>
      <c r="B54" s="8"/>
      <c r="C54" s="8"/>
      <c r="D54" s="8"/>
      <c r="E54" s="8"/>
      <c r="F54" s="8"/>
      <c r="G54" s="8"/>
      <c r="H54" s="8"/>
      <c r="I54" s="9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</sheetData>
  <mergeCells count="3">
    <mergeCell ref="A7:H7"/>
    <mergeCell ref="A51:I51"/>
    <mergeCell ref="H4:I4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B2" sqref="B2"/>
    </sheetView>
  </sheetViews>
  <sheetFormatPr defaultColWidth="9.140625" defaultRowHeight="12.75"/>
  <cols>
    <col min="1" max="1" width="9.8515625" style="0" customWidth="1"/>
    <col min="2" max="2" width="18.7109375" style="0" customWidth="1"/>
    <col min="6" max="6" width="9.8515625" style="0" customWidth="1"/>
    <col min="9" max="9" width="8.28125" style="0" customWidth="1"/>
    <col min="10" max="10" width="15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50</v>
      </c>
      <c r="B2" s="45">
        <f>'Check Sheet'!$B$2</f>
        <v>25</v>
      </c>
      <c r="C2" s="5"/>
      <c r="D2" s="5" t="str">
        <f>'Check Sheet'!$C$2</f>
        <v> </v>
      </c>
      <c r="E2" s="5"/>
      <c r="F2" s="5"/>
      <c r="G2" s="45" t="s">
        <v>294</v>
      </c>
      <c r="H2" s="265" t="s">
        <v>51</v>
      </c>
      <c r="I2" s="265"/>
      <c r="J2" s="30">
        <v>27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52</v>
      </c>
      <c r="B4" s="5"/>
      <c r="C4" s="138" t="str">
        <f>'Check Sheet'!C4</f>
        <v>American Disposal Co., Inc.  G-000087</v>
      </c>
      <c r="D4" s="5"/>
      <c r="E4" s="5"/>
      <c r="F4" s="5"/>
      <c r="G4" s="5"/>
      <c r="H4" s="5"/>
      <c r="I4" s="5"/>
      <c r="J4" s="6"/>
    </row>
    <row r="5" spans="1:10" ht="12.75">
      <c r="A5" s="7" t="s">
        <v>53</v>
      </c>
      <c r="B5" s="8"/>
      <c r="C5" s="8"/>
      <c r="D5" s="8" t="s">
        <v>150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76" t="s">
        <v>158</v>
      </c>
      <c r="B7" s="269"/>
      <c r="C7" s="269"/>
      <c r="D7" s="269"/>
      <c r="E7" s="269"/>
      <c r="F7" s="269"/>
      <c r="G7" s="269"/>
      <c r="H7" s="269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25" t="s">
        <v>150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159</v>
      </c>
      <c r="B10" s="25"/>
      <c r="C10" s="5"/>
      <c r="D10" s="5"/>
      <c r="E10" s="5"/>
      <c r="F10" s="5"/>
      <c r="G10" s="5"/>
      <c r="H10" s="5"/>
      <c r="I10" s="5"/>
      <c r="J10" s="6"/>
    </row>
    <row r="11" spans="1:10" ht="12.75">
      <c r="A11" s="43" t="s">
        <v>160</v>
      </c>
      <c r="C11" s="23"/>
      <c r="D11" s="23"/>
      <c r="E11" s="23"/>
      <c r="F11" s="23"/>
      <c r="G11" s="23"/>
      <c r="H11" s="23"/>
      <c r="I11" s="23"/>
      <c r="J11" s="31"/>
    </row>
    <row r="12" spans="1:10" ht="12.75">
      <c r="A12" s="4"/>
      <c r="B12" s="25" t="s">
        <v>150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25"/>
      <c r="C14" s="1"/>
      <c r="D14" s="3"/>
      <c r="E14" s="278" t="s">
        <v>150</v>
      </c>
      <c r="F14" s="279"/>
      <c r="G14" s="278" t="s">
        <v>163</v>
      </c>
      <c r="H14" s="279"/>
      <c r="I14" s="5"/>
      <c r="J14" s="6"/>
    </row>
    <row r="15" spans="1:10" ht="12.75">
      <c r="A15" s="4"/>
      <c r="B15" s="25"/>
      <c r="C15" s="4"/>
      <c r="D15" s="6"/>
      <c r="E15" s="278" t="s">
        <v>210</v>
      </c>
      <c r="F15" s="279"/>
      <c r="G15" s="32" t="s">
        <v>164</v>
      </c>
      <c r="H15" s="14"/>
      <c r="I15" s="5"/>
      <c r="J15" s="6"/>
    </row>
    <row r="16" spans="1:10" ht="12.75">
      <c r="A16" s="4"/>
      <c r="B16" s="25"/>
      <c r="C16" s="289" t="s">
        <v>149</v>
      </c>
      <c r="D16" s="290"/>
      <c r="E16" s="289" t="s">
        <v>161</v>
      </c>
      <c r="F16" s="290"/>
      <c r="G16" s="289" t="s">
        <v>165</v>
      </c>
      <c r="H16" s="290"/>
      <c r="I16" s="5"/>
      <c r="J16" s="6"/>
    </row>
    <row r="17" spans="1:10" ht="12.75">
      <c r="A17" s="4"/>
      <c r="B17" s="25"/>
      <c r="C17" s="33" t="s">
        <v>212</v>
      </c>
      <c r="D17" s="16"/>
      <c r="E17" s="124">
        <v>8.81</v>
      </c>
      <c r="F17" s="228" t="s">
        <v>106</v>
      </c>
      <c r="G17" s="222">
        <v>3.31</v>
      </c>
      <c r="H17" s="16" t="s">
        <v>106</v>
      </c>
      <c r="I17" s="80"/>
      <c r="J17" s="6"/>
    </row>
    <row r="18" spans="1:10" ht="12.75">
      <c r="A18" s="4"/>
      <c r="B18" s="5"/>
      <c r="C18" s="33" t="s">
        <v>150</v>
      </c>
      <c r="D18" s="16" t="s">
        <v>150</v>
      </c>
      <c r="E18" s="87" t="s">
        <v>150</v>
      </c>
      <c r="F18" s="16"/>
      <c r="G18" s="87" t="s">
        <v>150</v>
      </c>
      <c r="H18" s="16"/>
      <c r="I18" s="5"/>
      <c r="J18" s="6"/>
    </row>
    <row r="19" spans="1:10" ht="12.75">
      <c r="A19" s="4"/>
      <c r="B19" s="5"/>
      <c r="C19" s="33" t="s">
        <v>150</v>
      </c>
      <c r="D19" s="16"/>
      <c r="E19" s="87"/>
      <c r="F19" s="16"/>
      <c r="G19" s="87" t="s">
        <v>150</v>
      </c>
      <c r="H19" s="16"/>
      <c r="I19" s="5"/>
      <c r="J19" s="6"/>
    </row>
    <row r="20" spans="1:10" ht="12.75">
      <c r="A20" s="4"/>
      <c r="B20" s="5"/>
      <c r="C20" s="58" t="s">
        <v>150</v>
      </c>
      <c r="D20" s="16"/>
      <c r="E20" s="33" t="s">
        <v>150</v>
      </c>
      <c r="F20" s="16"/>
      <c r="G20" s="33" t="s">
        <v>150</v>
      </c>
      <c r="H20" s="16"/>
      <c r="I20" s="5"/>
      <c r="J20" s="6"/>
    </row>
    <row r="21" spans="1:10" ht="12.75">
      <c r="A21" s="4"/>
      <c r="B21" s="5"/>
      <c r="C21" s="58" t="s">
        <v>150</v>
      </c>
      <c r="D21" s="16"/>
      <c r="E21" s="33" t="s">
        <v>150</v>
      </c>
      <c r="F21" s="16"/>
      <c r="G21" s="33" t="s">
        <v>150</v>
      </c>
      <c r="H21" s="16"/>
      <c r="I21" s="5"/>
      <c r="J21" s="6"/>
    </row>
    <row r="22" spans="1:10" ht="12.75">
      <c r="A22" s="4"/>
      <c r="B22" s="5"/>
      <c r="C22" s="58" t="s">
        <v>150</v>
      </c>
      <c r="D22" s="16"/>
      <c r="E22" s="87" t="s">
        <v>150</v>
      </c>
      <c r="F22" s="16"/>
      <c r="G22" s="87" t="s">
        <v>162</v>
      </c>
      <c r="H22" s="16"/>
      <c r="I22" s="5"/>
      <c r="J22" s="6"/>
    </row>
    <row r="23" spans="1:10" ht="12.75">
      <c r="A23" s="4"/>
      <c r="B23" s="5"/>
      <c r="C23" s="58" t="s">
        <v>150</v>
      </c>
      <c r="D23" s="16"/>
      <c r="E23" s="92" t="s">
        <v>150</v>
      </c>
      <c r="F23" s="16"/>
      <c r="G23" s="92" t="s">
        <v>150</v>
      </c>
      <c r="H23" s="16"/>
      <c r="I23" s="5"/>
      <c r="J23" s="6"/>
    </row>
    <row r="24" spans="1:10" ht="12.75">
      <c r="A24" s="4"/>
      <c r="B24" s="5"/>
      <c r="C24" s="58" t="s">
        <v>150</v>
      </c>
      <c r="D24" s="16"/>
      <c r="E24" s="33" t="s">
        <v>150</v>
      </c>
      <c r="F24" s="16"/>
      <c r="G24" s="33" t="s">
        <v>150</v>
      </c>
      <c r="H24" s="16"/>
      <c r="I24" s="5"/>
      <c r="J24" s="6"/>
    </row>
    <row r="25" spans="1:10" ht="12.75">
      <c r="A25" s="24"/>
      <c r="B25" s="23"/>
      <c r="C25" s="23"/>
      <c r="D25" s="23"/>
      <c r="E25" s="23"/>
      <c r="F25" s="23"/>
      <c r="G25" s="23"/>
      <c r="H25" s="23"/>
      <c r="I25" s="23"/>
      <c r="J25" s="31"/>
    </row>
    <row r="26" spans="1:10" ht="12.75">
      <c r="A26" s="4" t="s">
        <v>150</v>
      </c>
      <c r="B26" s="25" t="s">
        <v>150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93" t="s">
        <v>166</v>
      </c>
      <c r="H27" s="5"/>
      <c r="I27" s="5"/>
      <c r="J27" s="6"/>
    </row>
    <row r="28" spans="1:10" ht="12.75">
      <c r="A28" s="4"/>
      <c r="B28" s="25" t="s">
        <v>150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25" t="s">
        <v>150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25" t="s">
        <v>279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 t="s">
        <v>302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 t="s">
        <v>124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23"/>
      <c r="E37" s="23"/>
      <c r="F37" s="23"/>
      <c r="G37" s="23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126" t="s">
        <v>303</v>
      </c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2.75">
      <c r="A46" s="4" t="s">
        <v>56</v>
      </c>
      <c r="B46" s="5" t="str">
        <f>+'Check Sheet'!$B$53</f>
        <v>Irmgard R Wilcox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 t="s">
        <v>55</v>
      </c>
      <c r="B48" s="209">
        <f>+'Check Sheet'!$B$55</f>
        <v>39462</v>
      </c>
      <c r="C48" s="8"/>
      <c r="D48" s="8"/>
      <c r="E48" s="8"/>
      <c r="F48" s="8"/>
      <c r="G48" s="8"/>
      <c r="H48" s="8" t="s">
        <v>283</v>
      </c>
      <c r="I48" s="8"/>
      <c r="J48" s="76" t="str">
        <f>'Check Sheet'!J55</f>
        <v> March 1, 2008</v>
      </c>
    </row>
    <row r="49" spans="1:10" ht="12.75">
      <c r="A49" s="273" t="s">
        <v>47</v>
      </c>
      <c r="B49" s="274"/>
      <c r="C49" s="274"/>
      <c r="D49" s="274"/>
      <c r="E49" s="274"/>
      <c r="F49" s="274"/>
      <c r="G49" s="274"/>
      <c r="H49" s="274"/>
      <c r="I49" s="274"/>
      <c r="J49" s="275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54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</sheetData>
  <mergeCells count="9">
    <mergeCell ref="H2:I2"/>
    <mergeCell ref="A49:J49"/>
    <mergeCell ref="E14:F14"/>
    <mergeCell ref="C16:D16"/>
    <mergeCell ref="E16:F16"/>
    <mergeCell ref="A7:H7"/>
    <mergeCell ref="G14:H14"/>
    <mergeCell ref="G16:H16"/>
    <mergeCell ref="E15:F1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Irmgard Wilcox</cp:lastModifiedBy>
  <cp:lastPrinted>2008-01-14T22:46:45Z</cp:lastPrinted>
  <dcterms:created xsi:type="dcterms:W3CDTF">2002-02-08T00:35:58Z</dcterms:created>
  <dcterms:modified xsi:type="dcterms:W3CDTF">2008-01-14T22:51:24Z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080082</vt:lpwstr>
  </property>
  <property fmtid="{D5CDD505-2E9C-101B-9397-08002B2CF9AE}" pid="6" name="IsConfidenti">
    <vt:lpwstr>0</vt:lpwstr>
  </property>
  <property fmtid="{D5CDD505-2E9C-101B-9397-08002B2CF9AE}" pid="7" name="Dat">
    <vt:lpwstr>2008-01-14T00:00:00Z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2008-01-14T00:00:00Z</vt:lpwstr>
  </property>
  <property fmtid="{D5CDD505-2E9C-101B-9397-08002B2CF9AE}" pid="10" name="Pref">
    <vt:lpwstr>TG</vt:lpwstr>
  </property>
  <property fmtid="{D5CDD505-2E9C-101B-9397-08002B2CF9AE}" pid="11" name="CaseCompanyNam">
    <vt:lpwstr>AMERICAN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