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mike_young_utc_wa_gov/Documents/Rate Cases/TS-220513 Pilots/"/>
    </mc:Choice>
  </mc:AlternateContent>
  <xr:revisionPtr revIDLastSave="0" documentId="8_{F5AA4E7D-A071-431A-91B8-C93A07AA67AC}" xr6:coauthVersionLast="47" xr6:coauthVersionMax="47" xr10:uidLastSave="{00000000-0000-0000-0000-000000000000}"/>
  <bookViews>
    <workbookView xWindow="-23148" yWindow="-108" windowWidth="23256" windowHeight="14016" xr2:uid="{399CBF3A-6C7B-49A9-BEC6-4B81DCC8CD3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E25" i="1"/>
  <c r="E24" i="1"/>
  <c r="E7" i="1"/>
  <c r="E5" i="1"/>
  <c r="E6" i="1"/>
  <c r="C22" i="1"/>
  <c r="B22" i="1"/>
</calcChain>
</file>

<file path=xl/sharedStrings.xml><?xml version="1.0" encoding="utf-8"?>
<sst xmlns="http://schemas.openxmlformats.org/spreadsheetml/2006/main" count="36" uniqueCount="27">
  <si>
    <t>Account: 52670-008</t>
  </si>
  <si>
    <t>Juan de Fuca, Prev. Maintenance</t>
  </si>
  <si>
    <t>Staff</t>
  </si>
  <si>
    <t>Per Books</t>
  </si>
  <si>
    <t>Restating</t>
  </si>
  <si>
    <t>Restated</t>
  </si>
  <si>
    <t>Pro Forma</t>
  </si>
  <si>
    <t>Effect of Rates</t>
  </si>
  <si>
    <t xml:space="preserve">Pro Forma </t>
  </si>
  <si>
    <t>Account Number</t>
  </si>
  <si>
    <t>Description</t>
  </si>
  <si>
    <t>TYE 12/31/2021</t>
  </si>
  <si>
    <t>Adjustments</t>
  </si>
  <si>
    <t>Results</t>
  </si>
  <si>
    <t>With Rates</t>
  </si>
  <si>
    <t>R-15</t>
  </si>
  <si>
    <t>To capture maintenance expenses - haul out and engine work, maintenance schedule</t>
  </si>
  <si>
    <t>PSP Preventative Maintenance Restating Adjustment R-15</t>
  </si>
  <si>
    <t>Per Books Acct. 52670-008</t>
  </si>
  <si>
    <t>PSP Restated Acct. 52670-008</t>
  </si>
  <si>
    <t>Annual Amount if Amortized over 5 years</t>
  </si>
  <si>
    <t>Proposed Adjustment</t>
  </si>
  <si>
    <t>Staff Restating Adjustment R-19</t>
  </si>
  <si>
    <t>Staff Restated Acct. 52670-008</t>
  </si>
  <si>
    <t>For the year ended December 31, 2021</t>
  </si>
  <si>
    <t>Juan De Fuca Preventative Maintenance Expenses</t>
  </si>
  <si>
    <t>PSP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</si>
</sst>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4" fontId="0" fillId="0" borderId="0" xfId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44" fontId="0" fillId="0" borderId="0" xfId="0" applyNumberFormat="1"/>
    <xf numFmtId="44" fontId="0" fillId="0" borderId="1" xfId="0" applyNumberFormat="1" applyBorder="1"/>
    <xf numFmtId="44" fontId="0" fillId="0" borderId="1" xfId="1" applyFont="1" applyBorder="1"/>
    <xf numFmtId="44" fontId="0" fillId="0" borderId="2" xfId="0" applyNumberForma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me.utc.wa.gov/sites/tp-220513/Staff%20Work%20Papers/Staff%20%20of%20220513-PSP-Exh-WTB05-Burton-Supp-T-9-9-22.xlsx" TargetMode="External"/><Relationship Id="rId1" Type="http://schemas.openxmlformats.org/officeDocument/2006/relationships/externalLinkPath" Target="https://home.utc.wa.gov/sites/tp-220513/Staff%20Work%20Papers/Staff%20%20of%20220513-PSP-Exh-WTB05-Burton-Supp-T-9-9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2-month P&amp;L"/>
      <sheetName val="Staff Adjustments"/>
      <sheetName val="Results of Operations"/>
      <sheetName val="Restating Entries"/>
      <sheetName val="Pro Forma Entries"/>
      <sheetName val="Staff priceout current"/>
      <sheetName val="Staff Priceout Proposed"/>
      <sheetName val="Staff Rate Sheet"/>
      <sheetName val="Staff Revenue Reconciliation"/>
      <sheetName val="Staff Rev Rec old"/>
      <sheetName val="Support --&gt;"/>
      <sheetName val="Employee Reimburstment GL"/>
      <sheetName val="Revenue Reconciliation"/>
      <sheetName val="Depreciation"/>
      <sheetName val="Vessel PS Exp"/>
      <sheetName val="190976 Amort Legal &amp; Cons"/>
      <sheetName val="Legal Exp"/>
      <sheetName val="Staff Consulting"/>
      <sheetName val="Consulting Exp"/>
      <sheetName val="Computer Exp"/>
      <sheetName val="Amort of UTC Exp"/>
      <sheetName val="Equip Lease"/>
      <sheetName val="Pilot Medical"/>
      <sheetName val="2021 Cruise Rev"/>
      <sheetName val="2022 Cruise Rev"/>
      <sheetName val="2023 PF Revenue "/>
      <sheetName val="Conference Exp"/>
      <sheetName val="Staff Dues Expense"/>
      <sheetName val="Dues Expense"/>
      <sheetName val="Staff Payroll"/>
      <sheetName val="Payroll"/>
      <sheetName val="Benefits"/>
      <sheetName val="Training Exp (2)"/>
      <sheetName val="Training Exp"/>
      <sheetName val="Staff License Fees"/>
      <sheetName val="License Fees "/>
      <sheetName val="Pilot Pension"/>
      <sheetName val="Rate-Case Exp"/>
      <sheetName val="Fuel Expense"/>
      <sheetName val="Insurance"/>
      <sheetName val="Staff B&amp;O Tax Exp"/>
      <sheetName val="B&amp;O Tax Exp"/>
      <sheetName val="DEI"/>
      <sheetName val="Transportation"/>
      <sheetName val="PSP Resp to Staff TravelDR 2-20"/>
      <sheetName val="Travel GL"/>
    </sheetNames>
    <sheetDataSet>
      <sheetData sheetId="0"/>
      <sheetData sheetId="1"/>
      <sheetData sheetId="2">
        <row r="43">
          <cell r="B43">
            <v>30</v>
          </cell>
          <cell r="C43" t="str">
            <v>Account: 51500-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C7B0B-17B1-409C-AC0B-755B7CC0E3AD}">
  <dimension ref="A1:K25"/>
  <sheetViews>
    <sheetView tabSelected="1" workbookViewId="0">
      <selection activeCell="F25" sqref="F25"/>
    </sheetView>
  </sheetViews>
  <sheetFormatPr defaultRowHeight="14.5" x14ac:dyDescent="0.35"/>
  <cols>
    <col min="1" max="1" width="17.36328125" bestFit="1" customWidth="1"/>
    <col min="2" max="2" width="28.26953125" bestFit="1" customWidth="1"/>
    <col min="3" max="3" width="14.26953125" bestFit="1" customWidth="1"/>
    <col min="4" max="4" width="22.453125" customWidth="1"/>
    <col min="5" max="5" width="12.7265625" bestFit="1" customWidth="1"/>
    <col min="6" max="6" width="11.08984375" bestFit="1" customWidth="1"/>
    <col min="7" max="8" width="11.26953125" bestFit="1" customWidth="1"/>
    <col min="9" max="9" width="11.08984375" bestFit="1" customWidth="1"/>
    <col min="10" max="10" width="13" bestFit="1" customWidth="1"/>
    <col min="11" max="11" width="11.08984375" bestFit="1" customWidth="1"/>
  </cols>
  <sheetData>
    <row r="1" spans="1:9" ht="18.5" x14ac:dyDescent="0.45">
      <c r="A1" s="15" t="s">
        <v>2</v>
      </c>
      <c r="B1" s="15"/>
      <c r="C1" s="15"/>
      <c r="D1" s="15"/>
      <c r="E1" s="15"/>
      <c r="F1" s="15"/>
    </row>
    <row r="2" spans="1:9" ht="15.5" x14ac:dyDescent="0.35">
      <c r="A2" s="16" t="s">
        <v>25</v>
      </c>
      <c r="B2" s="16"/>
      <c r="C2" s="16"/>
      <c r="D2" s="16"/>
      <c r="E2" s="16"/>
      <c r="F2" s="16"/>
    </row>
    <row r="3" spans="1:9" ht="15.5" x14ac:dyDescent="0.35">
      <c r="A3" s="17" t="s">
        <v>24</v>
      </c>
      <c r="B3" s="17"/>
      <c r="C3" s="17"/>
      <c r="D3" s="17"/>
      <c r="E3" s="17"/>
      <c r="F3" s="17"/>
    </row>
    <row r="5" spans="1:9" x14ac:dyDescent="0.35">
      <c r="B5" t="s">
        <v>18</v>
      </c>
      <c r="E5" s="11">
        <f>C19</f>
        <v>20773.229999999996</v>
      </c>
    </row>
    <row r="6" spans="1:9" x14ac:dyDescent="0.35">
      <c r="B6" t="s">
        <v>17</v>
      </c>
      <c r="E6" s="12">
        <f>D19</f>
        <v>125316.38</v>
      </c>
    </row>
    <row r="7" spans="1:9" x14ac:dyDescent="0.35">
      <c r="B7" t="s">
        <v>19</v>
      </c>
      <c r="E7" s="11">
        <f>SUM(E5:E6)</f>
        <v>146089.60999999999</v>
      </c>
    </row>
    <row r="8" spans="1:9" x14ac:dyDescent="0.35">
      <c r="B8" t="s">
        <v>22</v>
      </c>
      <c r="E8" s="12">
        <f>E25</f>
        <v>-100253.10400000001</v>
      </c>
    </row>
    <row r="9" spans="1:9" ht="15" thickBot="1" x14ac:dyDescent="0.4">
      <c r="B9" t="s">
        <v>23</v>
      </c>
      <c r="E9" s="14">
        <f>SUM(E7:E8)</f>
        <v>45836.505999999979</v>
      </c>
    </row>
    <row r="10" spans="1:9" ht="15" thickTop="1" x14ac:dyDescent="0.35"/>
    <row r="16" spans="1:9" x14ac:dyDescent="0.35">
      <c r="A16" s="3"/>
      <c r="B16" s="3"/>
      <c r="C16" s="3"/>
      <c r="D16" s="3" t="s">
        <v>26</v>
      </c>
      <c r="E16" s="7" t="s">
        <v>2</v>
      </c>
      <c r="F16" s="3"/>
      <c r="G16" s="3"/>
      <c r="H16" s="7" t="s">
        <v>2</v>
      </c>
      <c r="I16" s="3"/>
    </row>
    <row r="17" spans="1:11" x14ac:dyDescent="0.35">
      <c r="A17" s="1"/>
      <c r="B17" s="1"/>
      <c r="C17" s="4" t="s">
        <v>3</v>
      </c>
      <c r="D17" s="4" t="s">
        <v>4</v>
      </c>
      <c r="E17" s="8" t="s">
        <v>4</v>
      </c>
      <c r="F17" s="4" t="s">
        <v>5</v>
      </c>
      <c r="G17" s="4" t="s">
        <v>6</v>
      </c>
      <c r="H17" s="8" t="s">
        <v>6</v>
      </c>
      <c r="I17" s="4" t="s">
        <v>6</v>
      </c>
      <c r="J17" s="4" t="s">
        <v>7</v>
      </c>
      <c r="K17" s="4" t="s">
        <v>8</v>
      </c>
    </row>
    <row r="18" spans="1:11" x14ac:dyDescent="0.35">
      <c r="A18" s="5" t="s">
        <v>9</v>
      </c>
      <c r="B18" s="5" t="s">
        <v>10</v>
      </c>
      <c r="C18" s="5" t="s">
        <v>11</v>
      </c>
      <c r="D18" s="5" t="s">
        <v>12</v>
      </c>
      <c r="E18" s="9" t="s">
        <v>12</v>
      </c>
      <c r="F18" s="5" t="s">
        <v>13</v>
      </c>
      <c r="G18" s="5" t="s">
        <v>12</v>
      </c>
      <c r="H18" s="9" t="s">
        <v>12</v>
      </c>
      <c r="I18" s="5" t="s">
        <v>13</v>
      </c>
      <c r="J18" s="6"/>
      <c r="K18" s="5" t="s">
        <v>14</v>
      </c>
    </row>
    <row r="19" spans="1:11" x14ac:dyDescent="0.35">
      <c r="A19" t="s">
        <v>0</v>
      </c>
      <c r="B19" t="s">
        <v>1</v>
      </c>
      <c r="C19" s="2">
        <v>20773.229999999996</v>
      </c>
      <c r="D19" s="2">
        <v>125316.38</v>
      </c>
      <c r="E19" s="2">
        <v>-100253.10400000001</v>
      </c>
      <c r="F19" s="2">
        <v>45836.505999999979</v>
      </c>
      <c r="G19" s="2"/>
      <c r="H19" s="2"/>
      <c r="I19" s="2">
        <v>45836.505999999979</v>
      </c>
      <c r="J19" s="2"/>
      <c r="K19" s="2">
        <v>45836.505999999979</v>
      </c>
    </row>
    <row r="22" spans="1:11" ht="58" x14ac:dyDescent="0.35">
      <c r="A22" t="s">
        <v>15</v>
      </c>
      <c r="B22">
        <f>'[1]Results of Operations'!B43</f>
        <v>30</v>
      </c>
      <c r="C22" t="str">
        <f>'[1]Results of Operations'!C43</f>
        <v>Account: 51500-</v>
      </c>
      <c r="D22" s="10" t="s">
        <v>16</v>
      </c>
      <c r="E22" s="2">
        <v>125316.38</v>
      </c>
    </row>
    <row r="23" spans="1:11" x14ac:dyDescent="0.35">
      <c r="E23" s="2"/>
    </row>
    <row r="24" spans="1:11" ht="29" x14ac:dyDescent="0.35">
      <c r="D24" s="10" t="s">
        <v>20</v>
      </c>
      <c r="E24" s="13">
        <f>E22/5</f>
        <v>25063.276000000002</v>
      </c>
    </row>
    <row r="25" spans="1:11" x14ac:dyDescent="0.35">
      <c r="D25" t="s">
        <v>21</v>
      </c>
      <c r="E25" s="11">
        <f>E24-E22</f>
        <v>-100253.10400000001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hibit Cover Template" ma:contentTypeID="0x010100ADA8E67FA331FF43BF84E9D28D09DA2F0088D48582D11B754496A8FF9542B357A90047C219A6911D0E4EB9BD13B2DA1984EE" ma:contentTypeVersion="2" ma:contentTypeDescription="" ma:contentTypeScope="" ma:versionID="012e623a10d34ea89c5e944f08c630b3">
  <xsd:schema xmlns:xsd="http://www.w3.org/2001/XMLSchema" xmlns:xs="http://www.w3.org/2001/XMLSchema" xmlns:p="http://schemas.microsoft.com/office/2006/metadata/properties" xmlns:ns2="a0689114-bdb9-4146-803a-240f5368dce0" targetNamespace="http://schemas.microsoft.com/office/2006/metadata/properties" ma:root="true" ma:fieldsID="6ad1f8f49b698d80726979a35e7a2a59" ns2:_="">
    <xsd:import namespace="a0689114-bdb9-4146-803a-240f5368dce0"/>
    <xsd:element name="properties">
      <xsd:complexType>
        <xsd:sequence>
          <xsd:element name="documentManagement">
            <xsd:complexType>
              <xsd:all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89114-bdb9-4146-803a-240f5368dce0" elementFormDefault="qualified">
    <xsd:import namespace="http://schemas.microsoft.com/office/2006/documentManagement/types"/>
    <xsd:import namespace="http://schemas.microsoft.com/office/infopath/2007/PartnerControls"/>
    <xsd:element name="Witness" ma:index="8" nillable="true" ma:displayName="Witness" ma:format="Dropdown" ma:internalName="Witness">
      <xsd:simpleType>
        <xsd:restriction base="dms:Choice">
          <xsd:enumeration value="Mike Young"/>
          <xsd:enumeration value="Jaclynn Simmons"/>
          <xsd:enumeration value="Neiri Carrasc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Date1 xmlns="dc463f71-b30c-4ab2-9473-d307f9d35888">2023-02-10T16:18:52+00:00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F9B9364-AD70-4FB4-A8E6-EB290D7B9E3C}"/>
</file>

<file path=customXml/itemProps2.xml><?xml version="1.0" encoding="utf-8"?>
<ds:datastoreItem xmlns:ds="http://schemas.openxmlformats.org/officeDocument/2006/customXml" ds:itemID="{B1E4E1CC-FBA5-48DE-8FB8-093FEF882125}"/>
</file>

<file path=customXml/itemProps3.xml><?xml version="1.0" encoding="utf-8"?>
<ds:datastoreItem xmlns:ds="http://schemas.openxmlformats.org/officeDocument/2006/customXml" ds:itemID="{656C0C17-1876-4742-9FCA-9AEFFF5862EE}"/>
</file>

<file path=customXml/itemProps4.xml><?xml version="1.0" encoding="utf-8"?>
<ds:datastoreItem xmlns:ds="http://schemas.openxmlformats.org/officeDocument/2006/customXml" ds:itemID="{3C041907-911D-4940-B874-26D2AF4387B4}"/>
</file>

<file path=customXml/itemProps5.xml><?xml version="1.0" encoding="utf-8"?>
<ds:datastoreItem xmlns:ds="http://schemas.openxmlformats.org/officeDocument/2006/customXml" ds:itemID="{DEB3DE20-838D-4C5B-A93F-BA683E9EC2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Young, Mike (UTC)</dc:creator>
  <dc:description/>
  <cp:lastModifiedBy>Young, Mike (UTC)</cp:lastModifiedBy>
  <dcterms:created xsi:type="dcterms:W3CDTF">2023-02-09T00:38:55Z</dcterms:created>
  <dcterms:modified xsi:type="dcterms:W3CDTF">2023-02-09T00:54:34Z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4" name="EfsecDocumentType">
    <vt:lpwstr>Documents</vt:lpwstr>
  </property>
  <property fmtid="{D5CDD505-2E9C-101B-9397-08002B2CF9AE}" pid="9" name="IsOfficialRecord">
    <vt:bool>false</vt:bool>
  </property>
  <property fmtid="{D5CDD505-2E9C-101B-9397-08002B2CF9AE}" pid="10" name="IsVisibleToEfsecCouncil">
    <vt:bool>false</vt:bool>
  </property>
  <property fmtid="{D5CDD505-2E9C-101B-9397-08002B2CF9AE}" pid="11" name="_docset_NoMedatataSyncRequired">
    <vt:lpwstr>False</vt:lpwstr>
  </property>
  <property fmtid="{D5CDD505-2E9C-101B-9397-08002B2CF9AE}" pid="12" name="IsEFSEC">
    <vt:bool>false</vt:bool>
  </property>
</Properties>
</file>