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ropbox\Work\Witnesses\Morin\"/>
    </mc:Choice>
  </mc:AlternateContent>
  <xr:revisionPtr revIDLastSave="0" documentId="13_ncr:1_{E20D1425-0A9E-4E40-92EB-09048009E42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ibit RAM-14" sheetId="11" r:id="rId1"/>
  </sheets>
  <externalReferences>
    <externalReference r:id="rId2"/>
  </externalReferences>
  <definedNames>
    <definedName name="_R">#REF!</definedName>
    <definedName name="_xlnm.Print_Area" localSheetId="0">'Exhibit RAM-14'!$A$1:$F$36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1" l="1"/>
  <c r="F14" i="11" s="1"/>
  <c r="E9" i="11"/>
  <c r="F9" i="11" s="1"/>
  <c r="E10" i="11"/>
  <c r="F10" i="11" s="1"/>
  <c r="E11" i="11"/>
  <c r="F11" i="11" s="1"/>
  <c r="E12" i="11"/>
  <c r="E13" i="11"/>
  <c r="E15" i="11"/>
  <c r="F15" i="11" s="1"/>
  <c r="E16" i="11"/>
  <c r="F16" i="11" s="1"/>
  <c r="E17" i="11"/>
  <c r="E18" i="11"/>
  <c r="F18" i="11" s="1"/>
  <c r="E19" i="11"/>
  <c r="F19" i="11" s="1"/>
  <c r="E20" i="11"/>
  <c r="F20" i="11" s="1"/>
  <c r="E21" i="11"/>
  <c r="E22" i="11"/>
  <c r="E23" i="11"/>
  <c r="F23" i="11" s="1"/>
  <c r="E24" i="11"/>
  <c r="F24" i="11" s="1"/>
  <c r="E25" i="11"/>
  <c r="E26" i="11"/>
  <c r="F26" i="11" s="1"/>
  <c r="E27" i="11"/>
  <c r="F27" i="11" s="1"/>
  <c r="E28" i="11"/>
  <c r="F28" i="11" s="1"/>
  <c r="F12" i="11"/>
  <c r="F13" i="11"/>
  <c r="F17" i="11"/>
  <c r="F21" i="11"/>
  <c r="F22" i="11"/>
  <c r="F25" i="11"/>
  <c r="C30" i="11"/>
  <c r="D30" i="11"/>
  <c r="F30" i="11" l="1"/>
  <c r="E30" i="11"/>
</calcChain>
</file>

<file path=xl/sharedStrings.xml><?xml version="1.0" encoding="utf-8"?>
<sst xmlns="http://schemas.openxmlformats.org/spreadsheetml/2006/main" count="47" uniqueCount="46">
  <si>
    <t>Xcel Energy Inc.</t>
  </si>
  <si>
    <t>AVERAGE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</si>
  <si>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</si>
  <si>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</si>
  <si>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</si>
  <si>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</si>
  <si>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</si>
  <si>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</si>
  <si>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</si>
  <si>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</si>
  <si>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</si>
  <si>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</si>
  <si>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</si>
  <si>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</si>
  <si>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</si>
  <si>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</si>
  <si>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DCF Analysis Value Line Growth Rates</t>
    <phoneticPr fontId="0" type="noConversion"/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</si>
  <si>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</si>
  <si>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</si>
  <si>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</si>
  <si>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</si>
  <si>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</si>
  <si>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</si>
  <si>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</si>
  <si>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</si>
  <si>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EPS</t>
  </si>
  <si>
    <t>Notes:</t>
  </si>
  <si>
    <t>Current</t>
  </si>
  <si>
    <t>Projected</t>
  </si>
  <si>
    <t xml:space="preserve">% Expected </t>
  </si>
  <si>
    <t>Yield</t>
  </si>
  <si>
    <t>Black Hills</t>
  </si>
  <si>
    <t>MGE Energy</t>
  </si>
  <si>
    <t xml:space="preserve">    Combination Elec &amp; Gas Utilities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</si>
  <si>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</si>
  <si>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</si>
  <si>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</si>
  <si>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</si>
  <si>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</si>
  <si>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</si>
  <si>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</si>
  <si>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>Avista</t>
  </si>
  <si>
    <t>CenterPoint</t>
  </si>
  <si>
    <t>Chesapeake Util</t>
  </si>
  <si>
    <t xml:space="preserve">  Column 2: Yahoo Finance 12/2019</t>
  </si>
  <si>
    <t xml:space="preserve">  Column 3: Value Line Investment Reports 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</si>
</sst>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2"/>
      <name val="Arial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/>
    <xf numFmtId="164" fontId="1" fillId="0" borderId="0"/>
    <xf numFmtId="164" fontId="1" fillId="0" borderId="0"/>
  </cellStyleXfs>
  <cellXfs count="38">
    <xf numFmtId="0" fontId="0" fillId="0" borderId="0" xfId="0" applyNumberFormat="1" applyFont="1" applyAlignment="1" applyProtection="1">
      <protection locked="0"/>
    </xf>
    <xf numFmtId="0" fontId="3" fillId="0" borderId="0" xfId="0" applyFont="1"/>
    <xf numFmtId="0" fontId="3" fillId="0" borderId="0" xfId="3" applyNumberFormat="1" applyFont="1" applyAlignment="1"/>
    <xf numFmtId="0" fontId="3" fillId="0" borderId="0" xfId="0" applyNumberFormat="1" applyFont="1" applyAlignment="1" applyProtection="1"/>
    <xf numFmtId="2" fontId="3" fillId="0" borderId="0" xfId="3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4" fillId="0" borderId="0" xfId="3" applyNumberFormat="1" applyFont="1" applyAlignment="1" applyProtection="1">
      <protection locked="0"/>
    </xf>
    <xf numFmtId="0" fontId="4" fillId="0" borderId="0" xfId="3" applyNumberFormat="1" applyFont="1" applyAlignment="1">
      <alignment horizontal="centerContinuous"/>
    </xf>
    <xf numFmtId="0" fontId="5" fillId="0" borderId="0" xfId="2" applyNumberFormat="1" applyFont="1" applyAlignment="1">
      <alignment horizontal="centerContinuous"/>
    </xf>
    <xf numFmtId="0" fontId="4" fillId="0" borderId="0" xfId="3" applyNumberFormat="1" applyFont="1" applyAlignment="1" applyProtection="1">
      <alignment horizontal="centerContinuous"/>
      <protection locked="0"/>
    </xf>
    <xf numFmtId="0" fontId="4" fillId="0" borderId="0" xfId="3" applyNumberFormat="1" applyFont="1" applyAlignment="1"/>
    <xf numFmtId="164" fontId="4" fillId="0" borderId="0" xfId="3" applyFont="1" applyAlignment="1"/>
    <xf numFmtId="0" fontId="4" fillId="0" borderId="0" xfId="3" applyNumberFormat="1" applyFont="1" applyAlignment="1">
      <alignment horizontal="center"/>
    </xf>
    <xf numFmtId="164" fontId="4" fillId="0" borderId="0" xfId="3" applyFont="1" applyAlignment="1">
      <alignment horizontal="center"/>
    </xf>
    <xf numFmtId="38" fontId="4" fillId="0" borderId="0" xfId="3" quotePrefix="1" applyNumberFormat="1" applyFont="1" applyAlignment="1">
      <alignment horizontal="center"/>
    </xf>
    <xf numFmtId="38" fontId="4" fillId="0" borderId="0" xfId="3" applyNumberFormat="1" applyFont="1" applyAlignment="1">
      <alignment horizontal="center"/>
    </xf>
    <xf numFmtId="38" fontId="4" fillId="0" borderId="0" xfId="1" applyNumberFormat="1" applyFont="1" applyFill="1" applyAlignment="1">
      <alignment horizontal="center"/>
    </xf>
    <xf numFmtId="0" fontId="4" fillId="0" borderId="0" xfId="3" applyNumberFormat="1" applyFont="1" applyBorder="1" applyAlignment="1">
      <alignment horizontal="center"/>
    </xf>
    <xf numFmtId="0" fontId="4" fillId="0" borderId="0" xfId="3" applyNumberFormat="1" applyFont="1" applyBorder="1" applyAlignment="1"/>
    <xf numFmtId="0" fontId="4" fillId="0" borderId="1" xfId="3" applyNumberFormat="1" applyFont="1" applyBorder="1" applyAlignment="1">
      <alignment horizontal="center"/>
    </xf>
    <xf numFmtId="0" fontId="4" fillId="0" borderId="0" xfId="3" applyNumberFormat="1" applyFont="1" applyBorder="1"/>
    <xf numFmtId="0" fontId="4" fillId="0" borderId="0" xfId="3" applyNumberFormat="1" applyFont="1" applyAlignment="1" applyProtection="1">
      <alignment horizontal="center"/>
      <protection locked="0"/>
    </xf>
    <xf numFmtId="0" fontId="4" fillId="0" borderId="0" xfId="0" applyFont="1"/>
    <xf numFmtId="2" fontId="4" fillId="0" borderId="0" xfId="3" applyNumberFormat="1" applyFont="1" applyAlignment="1">
      <alignment horizontal="center"/>
    </xf>
    <xf numFmtId="0" fontId="4" fillId="0" borderId="0" xfId="4" applyNumberFormat="1" applyFont="1" applyAlignment="1" applyProtection="1">
      <protection locked="0"/>
    </xf>
    <xf numFmtId="0" fontId="5" fillId="0" borderId="0" xfId="3" applyNumberFormat="1" applyFont="1" applyAlignment="1"/>
    <xf numFmtId="2" fontId="5" fillId="0" borderId="0" xfId="3" applyNumberFormat="1" applyFont="1" applyAlignment="1">
      <alignment horizontal="center"/>
    </xf>
    <xf numFmtId="164" fontId="4" fillId="0" borderId="0" xfId="3" applyFont="1"/>
    <xf numFmtId="0" fontId="4" fillId="0" borderId="0" xfId="0" quotePrefix="1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164" fontId="4" fillId="0" borderId="0" xfId="4" applyFont="1" applyAlignment="1"/>
    <xf numFmtId="0" fontId="3" fillId="0" borderId="0" xfId="3" applyNumberFormat="1" applyFont="1" applyAlignment="1" applyProtection="1">
      <protection locked="0"/>
    </xf>
    <xf numFmtId="0" fontId="3" fillId="0" borderId="0" xfId="3" applyNumberFormat="1" applyFont="1" applyAlignment="1" applyProtection="1">
      <alignment horizontal="center"/>
      <protection locked="0"/>
    </xf>
    <xf numFmtId="2" fontId="3" fillId="0" borderId="0" xfId="3" applyNumberFormat="1" applyFont="1" applyAlignment="1" applyProtection="1">
      <protection locked="0"/>
    </xf>
    <xf numFmtId="0" fontId="6" fillId="0" borderId="0" xfId="0" applyNumberFormat="1" applyFont="1" applyFill="1" applyAlignment="1" applyProtection="1"/>
    <xf numFmtId="2" fontId="8" fillId="0" borderId="0" xfId="0" applyNumberFormat="1" applyFont="1" applyFill="1" applyAlignment="1" applyProtection="1">
      <alignment horizontal="center"/>
      <protection locked="0"/>
    </xf>
    <xf numFmtId="164" fontId="8" fillId="0" borderId="0" xfId="0" applyNumberFormat="1" applyFont="1" applyFill="1" applyAlignment="1" applyProtection="1">
      <alignment horizontal="center"/>
      <protection locked="0"/>
    </xf>
    <xf numFmtId="0" fontId="5" fillId="0" borderId="0" xfId="2" applyNumberFormat="1" applyFont="1" applyAlignment="1">
      <alignment horizontal="center"/>
    </xf>
  </cellXfs>
  <cellStyles count="5">
    <cellStyle name="Normal" xfId="0" builtinId="0"/>
    <cellStyle name="Normal_2001 Netting RevReq2" xfId="1" xr:uid="{00000000-0005-0000-0000-000001000000}"/>
    <cellStyle name="Normal_Exhibit A-12 Schedule D6-5 Page 1 of 2" xfId="2" xr:uid="{00000000-0005-0000-0000-000002000000}"/>
    <cellStyle name="Normal_Exhibit A-12 Schedule D6-5 Page 2 of 25" xfId="3" xr:uid="{00000000-0005-0000-0000-000003000000}"/>
    <cellStyle name="Normal_Exhibit A-12 Schedule D6-6 Page 2 of 2" xfId="4" xr:uid="{00000000-0005-0000-0000-00000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GG36"/>
  <sheetViews>
    <sheetView tabSelected="1" showOutlineSymbols="0" zoomScaleNormal="100" workbookViewId="0">
      <selection activeCell="B16" sqref="B16"/>
    </sheetView>
  </sheetViews>
  <sheetFormatPr defaultColWidth="9.7265625" defaultRowHeight="15.6" x14ac:dyDescent="0.3"/>
  <cols>
    <col min="1" max="1" width="4" style="6" bestFit="1" customWidth="1"/>
    <col min="2" max="2" width="17.7265625" style="6" customWidth="1"/>
    <col min="3" max="3" width="7.453125" style="6" customWidth="1"/>
    <col min="4" max="4" width="7.54296875" style="6" customWidth="1"/>
    <col min="5" max="5" width="9.7265625" style="6"/>
    <col min="6" max="6" width="7.453125" style="6" customWidth="1"/>
    <col min="7" max="16384" width="9.7265625" style="6"/>
  </cols>
  <sheetData>
    <row r="1" spans="1:14" ht="15.75" customHeight="1" x14ac:dyDescent="0.3">
      <c r="A1" s="37" t="s">
        <v>33</v>
      </c>
      <c r="B1" s="37"/>
      <c r="C1" s="37"/>
      <c r="D1" s="37"/>
      <c r="E1" s="37"/>
      <c r="F1" s="37"/>
    </row>
    <row r="2" spans="1:14" ht="15.75" customHeight="1" x14ac:dyDescent="0.3">
      <c r="A2" s="37" t="s">
        <v>16</v>
      </c>
      <c r="B2" s="37"/>
      <c r="C2" s="37"/>
      <c r="D2" s="37"/>
      <c r="E2" s="37"/>
      <c r="F2" s="37"/>
    </row>
    <row r="3" spans="1:14" ht="15.75" customHeight="1" x14ac:dyDescent="0.3">
      <c r="A3" s="7"/>
      <c r="B3" s="8"/>
      <c r="C3" s="9"/>
      <c r="D3" s="7"/>
      <c r="E3" s="7"/>
      <c r="F3" s="7"/>
    </row>
    <row r="4" spans="1:14" ht="15.75" customHeight="1" x14ac:dyDescent="0.3">
      <c r="A4" s="10"/>
      <c r="B4" s="12" t="s">
        <v>15</v>
      </c>
      <c r="C4" s="12" t="s">
        <v>11</v>
      </c>
      <c r="D4" s="13" t="s">
        <v>12</v>
      </c>
      <c r="E4" s="12" t="s">
        <v>13</v>
      </c>
      <c r="F4" s="12" t="s">
        <v>14</v>
      </c>
      <c r="G4" s="28"/>
      <c r="H4" s="28"/>
      <c r="I4" s="29"/>
      <c r="J4" s="28"/>
      <c r="K4" s="28"/>
      <c r="L4" s="28"/>
      <c r="M4" s="28"/>
      <c r="N4" s="28"/>
    </row>
    <row r="5" spans="1:14" ht="15.75" customHeight="1" x14ac:dyDescent="0.3">
      <c r="A5" s="10"/>
      <c r="B5" s="14"/>
      <c r="C5" s="15" t="s">
        <v>27</v>
      </c>
      <c r="D5" s="16" t="s">
        <v>28</v>
      </c>
      <c r="E5" s="12" t="s">
        <v>29</v>
      </c>
      <c r="F5" s="10"/>
    </row>
    <row r="6" spans="1:14" ht="15.75" customHeight="1" x14ac:dyDescent="0.3">
      <c r="A6" s="17" t="s">
        <v>20</v>
      </c>
      <c r="B6" s="18"/>
      <c r="C6" s="17" t="s">
        <v>24</v>
      </c>
      <c r="D6" s="17" t="s">
        <v>25</v>
      </c>
      <c r="E6" s="17" t="s">
        <v>7</v>
      </c>
      <c r="F6" s="17" t="s">
        <v>8</v>
      </c>
    </row>
    <row r="7" spans="1:14" ht="15.75" customHeight="1" x14ac:dyDescent="0.3">
      <c r="A7" s="19" t="s">
        <v>21</v>
      </c>
      <c r="B7" s="19" t="s">
        <v>2</v>
      </c>
      <c r="C7" s="19" t="s">
        <v>30</v>
      </c>
      <c r="D7" s="19" t="s">
        <v>9</v>
      </c>
      <c r="E7" s="19" t="s">
        <v>30</v>
      </c>
      <c r="F7" s="19" t="s">
        <v>17</v>
      </c>
    </row>
    <row r="8" spans="1:14" ht="15.75" customHeight="1" x14ac:dyDescent="0.3">
      <c r="A8" s="20"/>
      <c r="B8" s="20"/>
      <c r="C8" s="20"/>
      <c r="D8" s="20"/>
      <c r="E8" s="20"/>
      <c r="F8" s="20"/>
    </row>
    <row r="9" spans="1:14" ht="15.75" customHeight="1" x14ac:dyDescent="0.3">
      <c r="A9" s="21">
        <v>1</v>
      </c>
      <c r="B9" s="3" t="s">
        <v>34</v>
      </c>
      <c r="C9" s="35">
        <v>2.62</v>
      </c>
      <c r="D9" s="36">
        <v>6.5</v>
      </c>
      <c r="E9" s="23">
        <f t="shared" ref="E9:E25" si="0">C9*(1+D9/100)</f>
        <v>2.7902999999999998</v>
      </c>
      <c r="F9" s="23">
        <f>E9+D9</f>
        <v>9.2903000000000002</v>
      </c>
    </row>
    <row r="10" spans="1:14" ht="15.75" customHeight="1" x14ac:dyDescent="0.3">
      <c r="A10" s="21">
        <v>2</v>
      </c>
      <c r="B10" s="3" t="s">
        <v>18</v>
      </c>
      <c r="C10" s="35">
        <v>2.62</v>
      </c>
      <c r="D10" s="36">
        <v>6.5</v>
      </c>
      <c r="E10" s="23">
        <f t="shared" si="0"/>
        <v>2.7902999999999998</v>
      </c>
      <c r="F10" s="23">
        <f>E10+D10</f>
        <v>9.2903000000000002</v>
      </c>
    </row>
    <row r="11" spans="1:14" ht="15.75" customHeight="1" x14ac:dyDescent="0.3">
      <c r="A11" s="21">
        <v>3</v>
      </c>
      <c r="B11" s="34" t="s">
        <v>41</v>
      </c>
      <c r="C11" s="35">
        <v>3.25</v>
      </c>
      <c r="D11" s="36">
        <v>3.5</v>
      </c>
      <c r="E11" s="23">
        <f t="shared" si="0"/>
        <v>3.3637499999999996</v>
      </c>
      <c r="F11" s="23">
        <f>E11+D11</f>
        <v>6.8637499999999996</v>
      </c>
    </row>
    <row r="12" spans="1:14" s="24" customFormat="1" ht="15.75" customHeight="1" x14ac:dyDescent="0.3">
      <c r="A12" s="21">
        <v>4</v>
      </c>
      <c r="B12" s="3" t="s">
        <v>31</v>
      </c>
      <c r="C12" s="35">
        <v>2.75</v>
      </c>
      <c r="D12" s="36">
        <v>5</v>
      </c>
      <c r="E12" s="23">
        <f t="shared" si="0"/>
        <v>2.8875000000000002</v>
      </c>
      <c r="F12" s="23">
        <f t="shared" ref="F12:F25" si="1">E12+D12</f>
        <v>7.8875000000000002</v>
      </c>
      <c r="I12" s="30"/>
    </row>
    <row r="13" spans="1:14" ht="15.75" customHeight="1" x14ac:dyDescent="0.3">
      <c r="A13" s="21">
        <v>5</v>
      </c>
      <c r="B13" s="3" t="s">
        <v>10</v>
      </c>
      <c r="C13" s="35">
        <v>2.46</v>
      </c>
      <c r="D13" s="36">
        <v>7</v>
      </c>
      <c r="E13" s="23">
        <f t="shared" si="0"/>
        <v>2.6322000000000001</v>
      </c>
      <c r="F13" s="23">
        <f t="shared" si="1"/>
        <v>9.632200000000001</v>
      </c>
    </row>
    <row r="14" spans="1:14" ht="15.75" customHeight="1" x14ac:dyDescent="0.3">
      <c r="A14" s="21">
        <v>6</v>
      </c>
      <c r="B14" s="34" t="s">
        <v>42</v>
      </c>
      <c r="C14" s="35">
        <v>4.2699999999999996</v>
      </c>
      <c r="D14" s="36">
        <v>10.5</v>
      </c>
      <c r="E14" s="23">
        <f t="shared" si="0"/>
        <v>4.7183499999999992</v>
      </c>
      <c r="F14" s="23">
        <f t="shared" si="1"/>
        <v>15.218349999999999</v>
      </c>
    </row>
    <row r="15" spans="1:14" ht="15.75" customHeight="1" x14ac:dyDescent="0.3">
      <c r="A15" s="21">
        <v>7</v>
      </c>
      <c r="B15" s="34" t="s">
        <v>43</v>
      </c>
      <c r="C15" s="35">
        <v>1.7</v>
      </c>
      <c r="D15" s="36">
        <v>9</v>
      </c>
      <c r="E15" s="23">
        <f t="shared" si="0"/>
        <v>1.853</v>
      </c>
      <c r="F15" s="23">
        <f t="shared" si="1"/>
        <v>10.853</v>
      </c>
    </row>
    <row r="16" spans="1:14" ht="15.75" customHeight="1" x14ac:dyDescent="0.3">
      <c r="A16" s="21">
        <v>8</v>
      </c>
      <c r="B16" s="3" t="s">
        <v>3</v>
      </c>
      <c r="C16" s="35">
        <v>3.3</v>
      </c>
      <c r="D16" s="36">
        <v>3</v>
      </c>
      <c r="E16" s="23">
        <f t="shared" si="0"/>
        <v>3.399</v>
      </c>
      <c r="F16" s="23">
        <f t="shared" si="1"/>
        <v>6.399</v>
      </c>
    </row>
    <row r="17" spans="1:189" ht="15.75" customHeight="1" x14ac:dyDescent="0.3">
      <c r="A17" s="21">
        <v>9</v>
      </c>
      <c r="B17" s="3" t="s">
        <v>4</v>
      </c>
      <c r="C17" s="35">
        <v>4.51</v>
      </c>
      <c r="D17" s="36">
        <v>6.5</v>
      </c>
      <c r="E17" s="23">
        <f t="shared" si="0"/>
        <v>4.8031499999999996</v>
      </c>
      <c r="F17" s="23">
        <f t="shared" si="1"/>
        <v>11.303149999999999</v>
      </c>
    </row>
    <row r="18" spans="1:189" ht="15.75" customHeight="1" x14ac:dyDescent="0.3">
      <c r="A18" s="21">
        <v>10</v>
      </c>
      <c r="B18" s="3" t="s">
        <v>19</v>
      </c>
      <c r="C18" s="35">
        <v>3.15</v>
      </c>
      <c r="D18" s="36">
        <v>4.5</v>
      </c>
      <c r="E18" s="23">
        <f t="shared" si="0"/>
        <v>3.2917499999999995</v>
      </c>
      <c r="F18" s="23">
        <f t="shared" si="1"/>
        <v>7.7917499999999995</v>
      </c>
    </row>
    <row r="19" spans="1:189" ht="15.75" customHeight="1" x14ac:dyDescent="0.3">
      <c r="A19" s="21">
        <v>11</v>
      </c>
      <c r="B19" s="3" t="s">
        <v>5</v>
      </c>
      <c r="C19" s="35">
        <v>4.18</v>
      </c>
      <c r="D19" s="36">
        <v>6</v>
      </c>
      <c r="E19" s="23">
        <f t="shared" si="0"/>
        <v>4.4307999999999996</v>
      </c>
      <c r="F19" s="23">
        <f t="shared" si="1"/>
        <v>10.4308</v>
      </c>
    </row>
    <row r="20" spans="1:189" ht="15.75" customHeight="1" x14ac:dyDescent="0.3">
      <c r="A20" s="21">
        <v>12</v>
      </c>
      <c r="B20" s="3" t="s">
        <v>36</v>
      </c>
      <c r="C20" s="35">
        <v>2.54</v>
      </c>
      <c r="D20" s="36">
        <v>5.5</v>
      </c>
      <c r="E20" s="23">
        <f t="shared" si="0"/>
        <v>2.6797</v>
      </c>
      <c r="F20" s="23">
        <f t="shared" si="1"/>
        <v>8.1797000000000004</v>
      </c>
    </row>
    <row r="21" spans="1:189" ht="15.75" customHeight="1" x14ac:dyDescent="0.3">
      <c r="A21" s="21">
        <v>13</v>
      </c>
      <c r="B21" s="1" t="s">
        <v>38</v>
      </c>
      <c r="C21" s="35">
        <v>3.2</v>
      </c>
      <c r="D21" s="36">
        <v>9</v>
      </c>
      <c r="E21" s="23">
        <f t="shared" si="0"/>
        <v>3.4880000000000004</v>
      </c>
      <c r="F21" s="23">
        <f t="shared" si="1"/>
        <v>12.488</v>
      </c>
    </row>
    <row r="22" spans="1:189" ht="15.75" customHeight="1" x14ac:dyDescent="0.3">
      <c r="A22" s="21">
        <v>14</v>
      </c>
      <c r="B22" s="1" t="s">
        <v>39</v>
      </c>
      <c r="C22" s="35">
        <v>3.53</v>
      </c>
      <c r="D22" s="36">
        <v>2.5</v>
      </c>
      <c r="E22" s="23">
        <f t="shared" si="0"/>
        <v>3.6182499999999993</v>
      </c>
      <c r="F22" s="23">
        <f t="shared" si="1"/>
        <v>6.1182499999999997</v>
      </c>
    </row>
    <row r="23" spans="1:189" s="31" customFormat="1" ht="15.75" customHeight="1" x14ac:dyDescent="0.3">
      <c r="A23" s="32">
        <v>15</v>
      </c>
      <c r="B23" s="3" t="s">
        <v>32</v>
      </c>
      <c r="C23" s="35">
        <v>1.79</v>
      </c>
      <c r="D23" s="36">
        <v>6</v>
      </c>
      <c r="E23" s="4">
        <f t="shared" si="0"/>
        <v>1.8974000000000002</v>
      </c>
      <c r="F23" s="4">
        <f t="shared" si="1"/>
        <v>7.8974000000000002</v>
      </c>
      <c r="G23" s="33"/>
    </row>
    <row r="24" spans="1:189" ht="15.75" customHeight="1" x14ac:dyDescent="0.3">
      <c r="A24" s="21">
        <v>16</v>
      </c>
      <c r="B24" s="3" t="s">
        <v>35</v>
      </c>
      <c r="C24" s="35">
        <v>3.21</v>
      </c>
      <c r="D24" s="36">
        <v>3</v>
      </c>
      <c r="E24" s="23">
        <f t="shared" si="0"/>
        <v>3.3063000000000002</v>
      </c>
      <c r="F24" s="23">
        <f t="shared" si="1"/>
        <v>6.3063000000000002</v>
      </c>
    </row>
    <row r="25" spans="1:189" ht="15.75" customHeight="1" x14ac:dyDescent="0.3">
      <c r="A25" s="21">
        <v>17</v>
      </c>
      <c r="B25" s="3" t="s">
        <v>6</v>
      </c>
      <c r="C25" s="35">
        <v>3.21</v>
      </c>
      <c r="D25" s="36">
        <v>6</v>
      </c>
      <c r="E25" s="23">
        <f t="shared" si="0"/>
        <v>3.4026000000000001</v>
      </c>
      <c r="F25" s="23">
        <f t="shared" si="1"/>
        <v>9.4025999999999996</v>
      </c>
    </row>
    <row r="26" spans="1:189" ht="15.75" customHeight="1" x14ac:dyDescent="0.3">
      <c r="A26" s="21">
        <v>18</v>
      </c>
      <c r="B26" s="3" t="s">
        <v>40</v>
      </c>
      <c r="C26" s="35">
        <v>2.5499999999999998</v>
      </c>
      <c r="D26" s="36">
        <v>11</v>
      </c>
      <c r="E26" s="23">
        <f>C26*(1+D26/100)</f>
        <v>2.8305000000000002</v>
      </c>
      <c r="F26" s="23">
        <f>E26+D26</f>
        <v>13.830500000000001</v>
      </c>
    </row>
    <row r="27" spans="1:189" ht="15.75" customHeight="1" x14ac:dyDescent="0.3">
      <c r="A27" s="21">
        <v>19</v>
      </c>
      <c r="B27" s="3" t="s">
        <v>37</v>
      </c>
      <c r="C27" s="35">
        <v>2.76</v>
      </c>
      <c r="D27" s="36">
        <v>6</v>
      </c>
      <c r="E27" s="23">
        <f>C27*(1+D27/100)</f>
        <v>2.9255999999999998</v>
      </c>
      <c r="F27" s="23">
        <f>E27+D27</f>
        <v>8.9255999999999993</v>
      </c>
    </row>
    <row r="28" spans="1:189" ht="15.75" customHeight="1" x14ac:dyDescent="0.3">
      <c r="A28" s="21">
        <v>20</v>
      </c>
      <c r="B28" s="3" t="s">
        <v>0</v>
      </c>
      <c r="C28" s="35">
        <v>2.58</v>
      </c>
      <c r="D28" s="36">
        <v>5.5</v>
      </c>
      <c r="E28" s="23">
        <f>C28*(1+D28/100)</f>
        <v>2.7218999999999998</v>
      </c>
      <c r="F28" s="23">
        <f>E28+D28</f>
        <v>8.2218999999999998</v>
      </c>
    </row>
    <row r="29" spans="1:189" ht="15.75" customHeight="1" x14ac:dyDescent="0.3">
      <c r="A29" s="21"/>
      <c r="B29" s="22"/>
      <c r="C29" s="5"/>
      <c r="D29" s="5"/>
      <c r="E29" s="23"/>
      <c r="F29" s="23"/>
    </row>
    <row r="30" spans="1:189" ht="15.75" customHeight="1" x14ac:dyDescent="0.3">
      <c r="A30" s="21">
        <v>22</v>
      </c>
      <c r="B30" s="25" t="s">
        <v>1</v>
      </c>
      <c r="C30" s="26">
        <f>AVERAGE(C9:C28)</f>
        <v>3.0089999999999995</v>
      </c>
      <c r="D30" s="26">
        <f>AVERAGE(D9:D28)</f>
        <v>6.125</v>
      </c>
      <c r="E30" s="26">
        <f>AVERAGE(E9:E28)</f>
        <v>3.1915174999999993</v>
      </c>
      <c r="F30" s="26">
        <f>AVERAGE(F9:F28)</f>
        <v>9.3165174999999998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</row>
    <row r="31" spans="1:189" ht="15.75" customHeight="1" x14ac:dyDescent="0.3">
      <c r="A31" s="21"/>
      <c r="B31" s="25"/>
      <c r="C31" s="11"/>
      <c r="D31" s="11"/>
      <c r="E31" s="11"/>
      <c r="F31" s="11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</row>
    <row r="32" spans="1:189" ht="15.75" customHeight="1" x14ac:dyDescent="0.3">
      <c r="A32" s="21"/>
      <c r="B32" s="10" t="s">
        <v>26</v>
      </c>
      <c r="C32" s="27"/>
      <c r="D32" s="27"/>
      <c r="E32" s="27"/>
    </row>
    <row r="33" spans="1:5" ht="15.75" customHeight="1" x14ac:dyDescent="0.3">
      <c r="A33" s="21">
        <v>25</v>
      </c>
      <c r="B33" s="2" t="s">
        <v>44</v>
      </c>
      <c r="C33" s="27"/>
      <c r="D33" s="27"/>
      <c r="E33" s="27"/>
    </row>
    <row r="34" spans="1:5" ht="15.75" customHeight="1" x14ac:dyDescent="0.3">
      <c r="A34" s="21">
        <v>26</v>
      </c>
      <c r="B34" s="2" t="s">
        <v>45</v>
      </c>
      <c r="C34" s="27"/>
      <c r="D34" s="27"/>
      <c r="E34" s="27"/>
    </row>
    <row r="35" spans="1:5" ht="15.75" customHeight="1" x14ac:dyDescent="0.3">
      <c r="A35" s="21">
        <v>27</v>
      </c>
      <c r="B35" s="10" t="s">
        <v>22</v>
      </c>
      <c r="C35" s="27"/>
      <c r="D35" s="27"/>
      <c r="E35" s="27"/>
    </row>
    <row r="36" spans="1:5" ht="15.75" customHeight="1" x14ac:dyDescent="0.3">
      <c r="A36" s="21">
        <v>28</v>
      </c>
      <c r="B36" s="10" t="s">
        <v>23</v>
      </c>
      <c r="C36" s="27"/>
      <c r="D36" s="27"/>
      <c r="E36" s="27"/>
    </row>
  </sheetData>
  <mergeCells count="2">
    <mergeCell ref="A1:F1"/>
    <mergeCell ref="A2:F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 alignWithMargins="0">
    <oddFooter>&amp;R&amp;"Times New Roman,Regular"Exh. RAM-14
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44AEFE-23F4-4AA6-B1F1-EDDD738A814A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2612a682-5ffb-4b9c-9555-01761893517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D81828-6C76-4DF8-A0BC-CBFCC58737FF}"/>
</file>

<file path=customXml/itemProps4.xml><?xml version="1.0" encoding="utf-8"?>
<ds:datastoreItem xmlns:ds="http://schemas.openxmlformats.org/officeDocument/2006/customXml" ds:itemID="{C704CB88-6F4C-4A00-AE99-91826CEDD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RAM-14</vt:lpstr>
      <vt:lpstr>'Exhibit RAM-14'!Print_Area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Jason Kuzma</cp:lastModifiedBy>
  <cp:lastPrinted>2019-12-28T12:48:58Z</cp:lastPrinted>
  <dcterms:created xsi:type="dcterms:W3CDTF">2016-02-29T23:55:33Z</dcterms:created>
  <dcterms:modified xsi:type="dcterms:W3CDTF">2020-01-13T19:42:18Z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