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4" i="1"/>
  <c r="N24" i="1"/>
  <c r="N23" i="1"/>
  <c r="N22" i="1"/>
  <c r="N15" i="1"/>
  <c r="N14" i="1"/>
  <c r="N13" i="1"/>
  <c r="N6" i="1" l="1"/>
  <c r="N7" i="1"/>
  <c r="N5" i="1"/>
  <c r="O8" i="1" l="1"/>
  <c r="O7" i="1"/>
  <c r="O6" i="1"/>
</calcChain>
</file>

<file path=xl/sharedStrings.xml><?xml version="1.0" encoding="utf-8"?>
<sst xmlns="http://schemas.openxmlformats.org/spreadsheetml/2006/main" count="38" uniqueCount="24">
  <si>
    <t xml:space="preserve">Total </t>
  </si>
  <si>
    <t xml:space="preserve"> </t>
  </si>
  <si>
    <t xml:space="preserve">P-18 as % of 2019 IRP preferred portfolio </t>
  </si>
  <si>
    <t>P-18 as % of 2017 IRP preferred portfolio</t>
  </si>
  <si>
    <t xml:space="preserve">provided at 082319 DSM AG meeting, 2017 IRP table D.4   </t>
  </si>
  <si>
    <t xml:space="preserve">2019 IRP preferred portfolio (Table D.4) as % of 2017 IRP preferred portfolio </t>
  </si>
  <si>
    <t xml:space="preserve">2017 IRP  </t>
  </si>
  <si>
    <t>2019 IRP P-18 (v09052019)</t>
  </si>
  <si>
    <t xml:space="preserve">2019 IRP </t>
  </si>
  <si>
    <t>Comparison of MWh using same years (2020-2029) that align with 2020-2021 EIA biennial target setting</t>
  </si>
  <si>
    <t>Comparison of MW using same years (2020-2029) that align with 2020-2021 EIA biennial target setting</t>
  </si>
  <si>
    <t xml:space="preserve">Table 1 Conservation in MWh 10 year period (aligns with EIA biennial target setting) -  PacifiCorp response  </t>
  </si>
  <si>
    <t xml:space="preserve">Table 2 - Peak Capacity - Conservation in MW 10 year period (aligns with EIA biennial target setting) - PacifiCorp response </t>
  </si>
  <si>
    <t xml:space="preserve">MW delivered by MWH in Table 1.  See 2017 IRP V1 Table 8.17, p. 244    </t>
  </si>
  <si>
    <t xml:space="preserve">MW delivered by MWH in Table 1. See 2019 IRP V1 Table 8.18, p. 258   </t>
  </si>
  <si>
    <t xml:space="preserve">MW delivered by MWH in Table 1. See 2019 IRP V2 Appendix K, p. 183   </t>
  </si>
  <si>
    <t xml:space="preserve">Table 4 - Demand Response in MW  - PacifiCorp response </t>
  </si>
  <si>
    <t xml:space="preserve">MW from DR in portfolio. See 2019 IRP V2 Appendix K, p. 183   </t>
  </si>
  <si>
    <t>includes ancillary services, third party contracts, irrigation and thermostats</t>
  </si>
  <si>
    <t xml:space="preserve">MW from DR in portfolio. See 2019 IRP V1 Table 8.18, p. 258   </t>
  </si>
  <si>
    <t xml:space="preserve">MW from DR in portfolio. See 2017 IRP V1 Table 8.17, p. 244    </t>
  </si>
  <si>
    <t xml:space="preserve">includes ancillary services </t>
  </si>
  <si>
    <t xml:space="preserve">2028 includes curtailment &amp; irrigation, 2029 includes cooling/WH  </t>
  </si>
  <si>
    <t xml:space="preserve">Provided on January 14, 2020 to WUTC staff and on January 23, 2020 to Commissioner Balasbas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</si>
</sst>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wrapText="1"/>
    </xf>
    <xf numFmtId="164" fontId="0" fillId="0" borderId="5" xfId="1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/>
    </xf>
    <xf numFmtId="9" fontId="0" fillId="0" borderId="5" xfId="2" applyFont="1" applyBorder="1"/>
    <xf numFmtId="9" fontId="0" fillId="0" borderId="7" xfId="2" applyFont="1" applyBorder="1"/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0" fillId="0" borderId="0" xfId="0" applyAlignment="1"/>
    <xf numFmtId="0" fontId="3" fillId="0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6" zoomScaleNormal="100" workbookViewId="0">
      <selection activeCell="R6" sqref="R6"/>
    </sheetView>
  </sheetViews>
  <sheetFormatPr defaultRowHeight="15" x14ac:dyDescent="0.25"/>
  <cols>
    <col min="1" max="1" width="13.42578125" customWidth="1"/>
    <col min="2" max="2" width="7.85546875" customWidth="1"/>
    <col min="3" max="3" width="8.42578125" customWidth="1"/>
    <col min="4" max="4" width="8.7109375" customWidth="1"/>
    <col min="5" max="5" width="8.42578125" customWidth="1"/>
    <col min="6" max="6" width="8.140625" customWidth="1"/>
    <col min="7" max="7" width="8" customWidth="1"/>
    <col min="8" max="8" width="8.140625" customWidth="1"/>
    <col min="9" max="9" width="8.28515625" customWidth="1"/>
    <col min="10" max="10" width="8" customWidth="1"/>
    <col min="11" max="11" width="8.42578125" customWidth="1"/>
    <col min="12" max="12" width="8.5703125" customWidth="1"/>
    <col min="13" max="13" width="8.7109375" customWidth="1"/>
    <col min="14" max="14" width="9.7109375" customWidth="1"/>
    <col min="15" max="15" width="6.5703125" customWidth="1"/>
    <col min="16" max="16" width="34.85546875" customWidth="1"/>
  </cols>
  <sheetData>
    <row r="1" spans="1:16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O2" s="2" t="s">
        <v>1</v>
      </c>
      <c r="P2" s="3"/>
    </row>
    <row r="3" spans="1:16" ht="15.75" thickBot="1" x14ac:dyDescent="0.3">
      <c r="A3" s="1" t="s">
        <v>9</v>
      </c>
      <c r="P3" s="3"/>
    </row>
    <row r="4" spans="1:16" x14ac:dyDescent="0.25">
      <c r="A4" s="4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>
        <v>2024</v>
      </c>
      <c r="I4" s="5">
        <v>2025</v>
      </c>
      <c r="J4" s="5">
        <v>2026</v>
      </c>
      <c r="K4" s="5">
        <v>2027</v>
      </c>
      <c r="L4" s="5">
        <v>2028</v>
      </c>
      <c r="M4" s="5">
        <v>2029</v>
      </c>
      <c r="N4" s="5" t="s">
        <v>0</v>
      </c>
      <c r="O4" s="6"/>
      <c r="P4" s="14"/>
    </row>
    <row r="5" spans="1:16" ht="29.25" customHeight="1" x14ac:dyDescent="0.25">
      <c r="A5" s="7" t="s">
        <v>6</v>
      </c>
      <c r="B5" s="10"/>
      <c r="C5" s="10"/>
      <c r="D5" s="8">
        <v>33650</v>
      </c>
      <c r="E5" s="8">
        <v>38370</v>
      </c>
      <c r="F5" s="8">
        <v>35970</v>
      </c>
      <c r="G5" s="8">
        <v>34060</v>
      </c>
      <c r="H5" s="8">
        <v>34300</v>
      </c>
      <c r="I5" s="8">
        <v>31830</v>
      </c>
      <c r="J5" s="8">
        <v>28860</v>
      </c>
      <c r="K5" s="8">
        <v>27160</v>
      </c>
      <c r="L5" s="8">
        <v>24780</v>
      </c>
      <c r="M5" s="8">
        <v>22300</v>
      </c>
      <c r="N5" s="8">
        <f>SUM(B5:M5)</f>
        <v>311280</v>
      </c>
      <c r="O5" s="11"/>
      <c r="P5" s="9" t="s">
        <v>4</v>
      </c>
    </row>
    <row r="6" spans="1:16" ht="42.75" customHeight="1" x14ac:dyDescent="0.25">
      <c r="A6" s="7" t="s">
        <v>8</v>
      </c>
      <c r="B6" s="10"/>
      <c r="C6" s="10"/>
      <c r="D6" s="8">
        <v>39900</v>
      </c>
      <c r="E6" s="8">
        <v>40550</v>
      </c>
      <c r="F6" s="8">
        <v>44450</v>
      </c>
      <c r="G6" s="8">
        <v>46490</v>
      </c>
      <c r="H6" s="8">
        <v>46420</v>
      </c>
      <c r="I6" s="8">
        <v>45300</v>
      </c>
      <c r="J6" s="8">
        <v>43710</v>
      </c>
      <c r="K6" s="8">
        <v>42870</v>
      </c>
      <c r="L6" s="8">
        <v>41510</v>
      </c>
      <c r="M6" s="8">
        <v>37970</v>
      </c>
      <c r="N6" s="8">
        <f t="shared" ref="N6:N7" si="0">SUM(B6:M6)</f>
        <v>429170</v>
      </c>
      <c r="O6" s="11">
        <f>N6/N5</f>
        <v>1.3787265484451299</v>
      </c>
      <c r="P6" s="9" t="s">
        <v>5</v>
      </c>
    </row>
    <row r="7" spans="1:16" ht="36" customHeight="1" x14ac:dyDescent="0.25">
      <c r="A7" s="7" t="s">
        <v>7</v>
      </c>
      <c r="B7" s="10"/>
      <c r="C7" s="10"/>
      <c r="D7" s="8">
        <v>45770</v>
      </c>
      <c r="E7" s="8">
        <v>46480</v>
      </c>
      <c r="F7" s="8">
        <v>47370</v>
      </c>
      <c r="G7" s="8">
        <v>49590</v>
      </c>
      <c r="H7" s="8">
        <v>49980</v>
      </c>
      <c r="I7" s="8">
        <v>48560</v>
      </c>
      <c r="J7" s="8">
        <v>46650</v>
      </c>
      <c r="K7" s="8">
        <v>44160</v>
      </c>
      <c r="L7" s="8">
        <v>42390</v>
      </c>
      <c r="M7" s="8">
        <v>38940</v>
      </c>
      <c r="N7" s="8">
        <f t="shared" si="0"/>
        <v>459890</v>
      </c>
      <c r="O7" s="11">
        <f>N7/N6</f>
        <v>1.0715800265629005</v>
      </c>
      <c r="P7" s="9" t="s">
        <v>2</v>
      </c>
    </row>
    <row r="8" spans="1:16" ht="35.25" customHeight="1" thickBot="1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s">
        <v>1</v>
      </c>
      <c r="O8" s="12">
        <f>N7/N5</f>
        <v>1.4774158314058083</v>
      </c>
      <c r="P8" s="13" t="s">
        <v>3</v>
      </c>
    </row>
    <row r="9" spans="1:16" x14ac:dyDescent="0.25">
      <c r="N9" t="s">
        <v>1</v>
      </c>
      <c r="P9" s="3"/>
    </row>
    <row r="10" spans="1:16" ht="15.75" customHeight="1" x14ac:dyDescent="0.25">
      <c r="A10" s="20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9"/>
    </row>
    <row r="11" spans="1:16" ht="15.75" thickBot="1" x14ac:dyDescent="0.3">
      <c r="A11" s="1" t="s">
        <v>10</v>
      </c>
      <c r="P11" s="3"/>
    </row>
    <row r="12" spans="1:16" x14ac:dyDescent="0.25">
      <c r="A12" s="4"/>
      <c r="B12" s="5">
        <v>2018</v>
      </c>
      <c r="C12" s="5">
        <v>2019</v>
      </c>
      <c r="D12" s="5">
        <v>2020</v>
      </c>
      <c r="E12" s="5">
        <v>2021</v>
      </c>
      <c r="F12" s="5">
        <v>2022</v>
      </c>
      <c r="G12" s="5">
        <v>2023</v>
      </c>
      <c r="H12" s="5">
        <v>2024</v>
      </c>
      <c r="I12" s="5">
        <v>2025</v>
      </c>
      <c r="J12" s="5">
        <v>2026</v>
      </c>
      <c r="K12" s="5">
        <v>2027</v>
      </c>
      <c r="L12" s="5">
        <v>2028</v>
      </c>
      <c r="M12" s="5">
        <v>2029</v>
      </c>
      <c r="N12" s="5" t="s">
        <v>0</v>
      </c>
      <c r="O12" s="6"/>
      <c r="P12" s="14"/>
    </row>
    <row r="13" spans="1:16" ht="30.75" customHeight="1" x14ac:dyDescent="0.25">
      <c r="A13" s="7" t="s">
        <v>6</v>
      </c>
      <c r="B13" s="10"/>
      <c r="C13" s="10"/>
      <c r="D13" s="8">
        <v>8</v>
      </c>
      <c r="E13" s="8">
        <v>10</v>
      </c>
      <c r="F13" s="8">
        <v>9</v>
      </c>
      <c r="G13" s="8">
        <v>9</v>
      </c>
      <c r="H13" s="8">
        <v>9</v>
      </c>
      <c r="I13" s="8">
        <v>8</v>
      </c>
      <c r="J13" s="8">
        <v>8</v>
      </c>
      <c r="K13" s="8">
        <v>7</v>
      </c>
      <c r="L13" s="8">
        <v>7</v>
      </c>
      <c r="M13" s="8">
        <v>6</v>
      </c>
      <c r="N13" s="8">
        <f>SUM(B13:M13)</f>
        <v>81</v>
      </c>
      <c r="O13" s="11"/>
      <c r="P13" s="9" t="s">
        <v>13</v>
      </c>
    </row>
    <row r="14" spans="1:16" ht="30" x14ac:dyDescent="0.25">
      <c r="A14" s="7" t="s">
        <v>8</v>
      </c>
      <c r="B14" s="10"/>
      <c r="C14" s="10"/>
      <c r="D14" s="8">
        <v>10</v>
      </c>
      <c r="E14" s="8">
        <v>10</v>
      </c>
      <c r="F14" s="8">
        <v>11</v>
      </c>
      <c r="G14" s="8">
        <v>12</v>
      </c>
      <c r="H14" s="8">
        <v>12</v>
      </c>
      <c r="I14" s="8">
        <v>12</v>
      </c>
      <c r="J14" s="8">
        <v>11</v>
      </c>
      <c r="K14" s="8">
        <v>11</v>
      </c>
      <c r="L14" s="8">
        <v>11</v>
      </c>
      <c r="M14" s="8">
        <v>10</v>
      </c>
      <c r="N14" s="8">
        <f t="shared" ref="N14:N15" si="1">SUM(B14:M14)</f>
        <v>110</v>
      </c>
      <c r="O14" s="11"/>
      <c r="P14" s="9" t="s">
        <v>14</v>
      </c>
    </row>
    <row r="15" spans="1:16" ht="30" x14ac:dyDescent="0.25">
      <c r="A15" s="7" t="s">
        <v>7</v>
      </c>
      <c r="B15" s="10"/>
      <c r="C15" s="10"/>
      <c r="D15" s="8">
        <v>12</v>
      </c>
      <c r="E15" s="8">
        <v>12</v>
      </c>
      <c r="F15" s="8">
        <v>12</v>
      </c>
      <c r="G15" s="8">
        <v>13</v>
      </c>
      <c r="H15" s="8">
        <v>13</v>
      </c>
      <c r="I15" s="8">
        <v>13</v>
      </c>
      <c r="J15" s="8">
        <v>12</v>
      </c>
      <c r="K15" s="8">
        <v>12</v>
      </c>
      <c r="L15" s="8">
        <v>11</v>
      </c>
      <c r="M15" s="8">
        <v>10</v>
      </c>
      <c r="N15" s="8">
        <f t="shared" si="1"/>
        <v>120</v>
      </c>
      <c r="O15" s="11"/>
      <c r="P15" s="9" t="s">
        <v>15</v>
      </c>
    </row>
    <row r="16" spans="1:16" ht="15.75" thickBot="1" x14ac:dyDescent="0.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 t="s">
        <v>1</v>
      </c>
      <c r="O16" s="12"/>
      <c r="P16" s="13"/>
    </row>
    <row r="19" spans="1:17" x14ac:dyDescent="0.25">
      <c r="A19" s="20" t="s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</row>
    <row r="20" spans="1:17" ht="15.75" thickBot="1" x14ac:dyDescent="0.3">
      <c r="A20" s="1" t="s">
        <v>10</v>
      </c>
      <c r="P20" s="3"/>
    </row>
    <row r="21" spans="1:17" x14ac:dyDescent="0.25">
      <c r="A21" s="4"/>
      <c r="B21" s="5">
        <v>2018</v>
      </c>
      <c r="C21" s="5">
        <v>2019</v>
      </c>
      <c r="D21" s="5">
        <v>2020</v>
      </c>
      <c r="E21" s="5">
        <v>2021</v>
      </c>
      <c r="F21" s="5">
        <v>2022</v>
      </c>
      <c r="G21" s="5">
        <v>2023</v>
      </c>
      <c r="H21" s="5">
        <v>2024</v>
      </c>
      <c r="I21" s="5">
        <v>2025</v>
      </c>
      <c r="J21" s="5">
        <v>2026</v>
      </c>
      <c r="K21" s="5">
        <v>2027</v>
      </c>
      <c r="L21" s="5">
        <v>2028</v>
      </c>
      <c r="M21" s="5">
        <v>2029</v>
      </c>
      <c r="N21" s="5" t="s">
        <v>0</v>
      </c>
      <c r="O21" s="6"/>
      <c r="P21" s="14"/>
    </row>
    <row r="22" spans="1:17" ht="30" x14ac:dyDescent="0.25">
      <c r="A22" s="7" t="s">
        <v>6</v>
      </c>
      <c r="B22" s="10"/>
      <c r="C22" s="10"/>
      <c r="D22" s="8"/>
      <c r="E22" s="8"/>
      <c r="F22" s="8"/>
      <c r="G22" s="8"/>
      <c r="H22" s="8"/>
      <c r="I22" s="8"/>
      <c r="J22" s="8"/>
      <c r="K22" s="8"/>
      <c r="L22" s="8">
        <f>9.1+4.8</f>
        <v>13.899999999999999</v>
      </c>
      <c r="M22" s="8">
        <v>13</v>
      </c>
      <c r="N22" s="8">
        <f>SUM(B22:M22)</f>
        <v>26.9</v>
      </c>
      <c r="O22" s="11"/>
      <c r="P22" s="9" t="s">
        <v>20</v>
      </c>
      <c r="Q22" s="18" t="s">
        <v>22</v>
      </c>
    </row>
    <row r="23" spans="1:17" ht="30" x14ac:dyDescent="0.25">
      <c r="A23" s="7" t="s">
        <v>8</v>
      </c>
      <c r="B23" s="10"/>
      <c r="C23" s="10"/>
      <c r="D23" s="8"/>
      <c r="E23" s="8"/>
      <c r="F23" s="8"/>
      <c r="G23" s="8"/>
      <c r="H23" s="8"/>
      <c r="I23" s="8"/>
      <c r="J23" s="8"/>
      <c r="K23" s="8"/>
      <c r="L23" s="8"/>
      <c r="M23" s="8">
        <v>1.9</v>
      </c>
      <c r="N23" s="8">
        <f t="shared" ref="N23:N24" si="2">SUM(B23:M23)</f>
        <v>1.9</v>
      </c>
      <c r="O23" s="11"/>
      <c r="P23" s="9" t="s">
        <v>19</v>
      </c>
      <c r="Q23" s="18" t="s">
        <v>21</v>
      </c>
    </row>
    <row r="24" spans="1:17" ht="30" x14ac:dyDescent="0.25">
      <c r="A24" s="7" t="s">
        <v>7</v>
      </c>
      <c r="B24" s="10"/>
      <c r="C24" s="10"/>
      <c r="D24" s="8"/>
      <c r="E24" s="8"/>
      <c r="F24" s="8"/>
      <c r="G24" s="8"/>
      <c r="H24" s="8"/>
      <c r="I24" s="8"/>
      <c r="J24" s="8"/>
      <c r="K24" s="8"/>
      <c r="L24" s="8">
        <f>1.9+9.9+5.2+14.6</f>
        <v>31.6</v>
      </c>
      <c r="M24" s="8" t="s">
        <v>1</v>
      </c>
      <c r="N24" s="8">
        <f t="shared" si="2"/>
        <v>31.6</v>
      </c>
      <c r="O24" s="11"/>
      <c r="P24" s="9" t="s">
        <v>17</v>
      </c>
      <c r="Q24" s="18" t="s">
        <v>18</v>
      </c>
    </row>
    <row r="25" spans="1:17" ht="15.75" thickBot="1" x14ac:dyDescent="0.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 t="s">
        <v>1</v>
      </c>
      <c r="O25" s="12"/>
      <c r="P25" s="13"/>
    </row>
  </sheetData>
  <mergeCells count="2">
    <mergeCell ref="A10:K10"/>
    <mergeCell ref="A19:K19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B3659C8F05444D84E461F571F24215" ma:contentTypeVersion="48" ma:contentTypeDescription="" ma:contentTypeScope="" ma:versionID="84a5aed22f05d31a98749eccdd64959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190908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21B43D-1354-4F6B-9CBD-D90E19959408}"/>
</file>

<file path=customXml/itemProps2.xml><?xml version="1.0" encoding="utf-8"?>
<ds:datastoreItem xmlns:ds="http://schemas.openxmlformats.org/officeDocument/2006/customXml" ds:itemID="{74BCD9BD-C50D-4169-98B5-FCD7A28B9047}"/>
</file>

<file path=customXml/itemProps3.xml><?xml version="1.0" encoding="utf-8"?>
<ds:datastoreItem xmlns:ds="http://schemas.openxmlformats.org/officeDocument/2006/customXml" ds:itemID="{14115DDB-A053-40E5-B797-B48AB9540F64}"/>
</file>

<file path=customXml/itemProps4.xml><?xml version="1.0" encoding="utf-8"?>
<ds:datastoreItem xmlns:ds="http://schemas.openxmlformats.org/officeDocument/2006/customXml" ds:itemID="{968DAA90-1B9B-4BFF-BA0E-D3D9DFBE8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2020-04-15T23:33:07Z</dcterms:created>
  <dcterms:modified xsi:type="dcterms:W3CDTF">2020-04-15T23:33:12Z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0x0101006E56B4D1795A2E4DB2F0B01679ED314A0091B3659C8F05444D84E461F571F24215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