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21840" windowHeight="10728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12ME 925 Group 9-2016" sheetId="28" r:id="rId7"/>
    <sheet name="ZO12 12ME 925 Group 9-2015" sheetId="29" r:id="rId8"/>
    <sheet name="ZO12 12ME 925 Group 9-2014" sheetId="30" r:id="rId9"/>
    <sheet name="Alloc. Methods 6-2015" sheetId="13" r:id="rId10"/>
    <sheet name="Alloc. Methods 6-2014" sheetId="14" r:id="rId11"/>
  </sheets>
  <externalReferences>
    <externalReference r:id="rId12"/>
    <externalReference r:id="rId13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10" hidden="1">#REF!</definedName>
    <definedName name="__123Graph_D" localSheetId="9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10" hidden="1">[1]ConsolidatingPL!#REF!</definedName>
    <definedName name="__123Graph_ECURRENT" localSheetId="9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10" hidden="1">#REF!</definedName>
    <definedName name="_Fill" localSheetId="9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10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10" hidden="1">#REF!</definedName>
    <definedName name="_Sort" localSheetId="9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0" hidden="1">{#N/A,#N/A,FALSE,"Coversheet";#N/A,#N/A,FALSE,"QA"}</definedName>
    <definedName name="b" localSheetId="9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0" hidden="1">{#N/A,#N/A,FALSE,"Coversheet";#N/A,#N/A,FALSE,"QA"}</definedName>
    <definedName name="DELETE01" localSheetId="9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0" hidden="1">{#N/A,#N/A,FALSE,"Schedule F";#N/A,#N/A,FALSE,"Schedule G"}</definedName>
    <definedName name="DELETE02" localSheetId="9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0" hidden="1">{#N/A,#N/A,FALSE,"Coversheet";#N/A,#N/A,FALSE,"QA"}</definedName>
    <definedName name="Delete06" localSheetId="9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0" hidden="1">{#N/A,#N/A,FALSE,"Coversheet";#N/A,#N/A,FALSE,"QA"}</definedName>
    <definedName name="Delete09" localSheetId="9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0" hidden="1">{#N/A,#N/A,FALSE,"Coversheet";#N/A,#N/A,FALSE,"QA"}</definedName>
    <definedName name="Delete1" localSheetId="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0" hidden="1">{#N/A,#N/A,FALSE,"Schedule F";#N/A,#N/A,FALSE,"Schedule G"}</definedName>
    <definedName name="Delete10" localSheetId="9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0" hidden="1">{#N/A,#N/A,FALSE,"Coversheet";#N/A,#N/A,FALSE,"QA"}</definedName>
    <definedName name="Delete21" localSheetId="9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0" hidden="1">{#N/A,#N/A,FALSE,"Coversheet";#N/A,#N/A,FALSE,"QA"}</definedName>
    <definedName name="DFIT" localSheetId="9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8">'ZO12 12ME 925 Group 9-2014'!$A$1:$H$40</definedName>
    <definedName name="_xlnm.Print_Area" localSheetId="7">'ZO12 12ME 925 Group 9-2015'!$A$1:$H$43</definedName>
    <definedName name="_xlnm.Print_Area" localSheetId="6">'ZO12 12ME 925 Group 9-2016'!$A$1:$H$42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10" hidden="1">#REF!</definedName>
    <definedName name="Transfer" localSheetId="9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10" hidden="1">#REF!</definedName>
    <definedName name="Transfers" localSheetId="9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B25" i="28" l="1"/>
  <c r="B24" i="28"/>
  <c r="B39" i="30" l="1"/>
  <c r="B38" i="30"/>
  <c r="B35" i="30"/>
  <c r="B34" i="30"/>
  <c r="B31" i="30"/>
  <c r="B30" i="30"/>
  <c r="B27" i="30"/>
  <c r="B26" i="30"/>
  <c r="B23" i="30"/>
  <c r="B22" i="30"/>
  <c r="B42" i="29"/>
  <c r="B41" i="29"/>
  <c r="B38" i="29"/>
  <c r="B37" i="29"/>
  <c r="B34" i="29"/>
  <c r="B33" i="29"/>
  <c r="B30" i="29"/>
  <c r="B29" i="29"/>
  <c r="B26" i="29"/>
  <c r="B25" i="29"/>
  <c r="B41" i="28"/>
  <c r="B40" i="28"/>
  <c r="B33" i="28" l="1"/>
  <c r="B36" i="28"/>
  <c r="B37" i="28"/>
  <c r="B32" i="28"/>
  <c r="B7" i="16"/>
  <c r="B6" i="16"/>
  <c r="B7" i="15"/>
  <c r="B6" i="15"/>
  <c r="F42" i="28"/>
  <c r="B8" i="16" s="1"/>
  <c r="C42" i="28"/>
  <c r="B8" i="15" s="1"/>
  <c r="H9" i="28"/>
  <c r="E7" i="28"/>
  <c r="F43" i="29"/>
  <c r="C43" i="29"/>
  <c r="E8" i="29"/>
  <c r="H10" i="29"/>
  <c r="F40" i="30" l="1"/>
  <c r="C40" i="30"/>
  <c r="H9" i="30"/>
  <c r="E7" i="30"/>
  <c r="B37" i="30" l="1"/>
  <c r="G39" i="30" s="1"/>
  <c r="B33" i="30"/>
  <c r="D34" i="30" s="1"/>
  <c r="B29" i="30"/>
  <c r="G31" i="30" s="1"/>
  <c r="B25" i="30"/>
  <c r="D26" i="30" s="1"/>
  <c r="B40" i="29"/>
  <c r="B36" i="29"/>
  <c r="B32" i="29"/>
  <c r="B28" i="29"/>
  <c r="G35" i="30" l="1"/>
  <c r="D38" i="30"/>
  <c r="G27" i="30"/>
  <c r="D30" i="30"/>
  <c r="B39" i="28"/>
  <c r="B35" i="28"/>
  <c r="B31" i="28"/>
  <c r="B27" i="28"/>
  <c r="D40" i="30" l="1"/>
  <c r="B6" i="17" s="1"/>
  <c r="G40" i="30"/>
  <c r="B6" i="18" s="1"/>
  <c r="B29" i="28"/>
  <c r="G29" i="28" s="1"/>
  <c r="B28" i="28"/>
  <c r="D28" i="28" s="1"/>
  <c r="D36" i="28"/>
  <c r="G37" i="28"/>
  <c r="G33" i="28"/>
  <c r="D32" i="28"/>
  <c r="G41" i="28"/>
  <c r="D40" i="28"/>
  <c r="D42" i="28" l="1"/>
  <c r="B8" i="17" s="1"/>
  <c r="G42" i="28"/>
  <c r="B8" i="18" s="1"/>
  <c r="C13" i="2"/>
  <c r="B9" i="16"/>
  <c r="B12" i="16" s="1"/>
  <c r="D13" i="2" s="1"/>
  <c r="G9" i="14" l="1"/>
  <c r="F10" i="14" s="1"/>
  <c r="G12" i="14"/>
  <c r="F13" i="14" s="1"/>
  <c r="E13" i="14"/>
  <c r="G13" i="14" s="1"/>
  <c r="G16" i="14"/>
  <c r="G17" i="14"/>
  <c r="G18" i="14"/>
  <c r="E19" i="14"/>
  <c r="F19" i="14"/>
  <c r="E23" i="14"/>
  <c r="F23" i="14"/>
  <c r="G26" i="14"/>
  <c r="E27" i="14" s="1"/>
  <c r="G29" i="14"/>
  <c r="E30" i="14" s="1"/>
  <c r="F30" i="14"/>
  <c r="G32" i="14"/>
  <c r="E33" i="14" s="1"/>
  <c r="G39" i="14"/>
  <c r="G40" i="14" s="1"/>
  <c r="E40" i="14"/>
  <c r="F40" i="14"/>
  <c r="F41" i="14" s="1"/>
  <c r="G27" i="14" l="1"/>
  <c r="E41" i="14"/>
  <c r="G30" i="14"/>
  <c r="F33" i="14"/>
  <c r="F35" i="14" s="1"/>
  <c r="F36" i="14" s="1"/>
  <c r="F27" i="14"/>
  <c r="G19" i="14"/>
  <c r="F20" i="14" s="1"/>
  <c r="E10" i="14"/>
  <c r="G10" i="14" s="1"/>
  <c r="G41" i="14"/>
  <c r="E24" i="14"/>
  <c r="G24" i="14" s="1"/>
  <c r="G33" i="14"/>
  <c r="G35" i="14" s="1"/>
  <c r="G36" i="14" s="1"/>
  <c r="G23" i="14"/>
  <c r="F24" i="14" s="1"/>
  <c r="E35" i="14" l="1"/>
  <c r="E36" i="14" s="1"/>
  <c r="E20" i="14"/>
  <c r="G20" i="14" s="1"/>
  <c r="G8" i="13" l="1"/>
  <c r="F9" i="13" s="1"/>
  <c r="E9" i="13"/>
  <c r="G11" i="13"/>
  <c r="E12" i="13" s="1"/>
  <c r="G15" i="13"/>
  <c r="G16" i="13"/>
  <c r="G17" i="13"/>
  <c r="E18" i="13"/>
  <c r="F18" i="13"/>
  <c r="E22" i="13"/>
  <c r="F22" i="13"/>
  <c r="G25" i="13"/>
  <c r="E26" i="13" s="1"/>
  <c r="G28" i="13"/>
  <c r="E29" i="13" s="1"/>
  <c r="G31" i="13"/>
  <c r="E32" i="13" s="1"/>
  <c r="G38" i="13"/>
  <c r="G39" i="13" s="1"/>
  <c r="E39" i="13"/>
  <c r="F39" i="13"/>
  <c r="F40" i="13" l="1"/>
  <c r="G9" i="13"/>
  <c r="D41" i="29"/>
  <c r="D37" i="29"/>
  <c r="D29" i="29"/>
  <c r="D33" i="29"/>
  <c r="G38" i="29"/>
  <c r="G30" i="29"/>
  <c r="G34" i="29"/>
  <c r="G42" i="29"/>
  <c r="G18" i="13"/>
  <c r="F19" i="13" s="1"/>
  <c r="F32" i="13"/>
  <c r="F29" i="13"/>
  <c r="G29" i="13" s="1"/>
  <c r="F26" i="13"/>
  <c r="G26" i="13" s="1"/>
  <c r="G22" i="13"/>
  <c r="F23" i="13" s="1"/>
  <c r="E40" i="13"/>
  <c r="G40" i="13" s="1"/>
  <c r="F12" i="13"/>
  <c r="G12" i="13" s="1"/>
  <c r="G43" i="29" l="1"/>
  <c r="B7" i="18" s="1"/>
  <c r="D43" i="29"/>
  <c r="B7" i="17" s="1"/>
  <c r="F34" i="13"/>
  <c r="F35" i="13" s="1"/>
  <c r="G32" i="13"/>
  <c r="E23" i="13"/>
  <c r="E19" i="13"/>
  <c r="G19" i="13" s="1"/>
  <c r="G23" i="13" l="1"/>
  <c r="G34" i="13" s="1"/>
  <c r="G35" i="13" s="1"/>
  <c r="E34" i="13"/>
  <c r="E35" i="13" s="1"/>
  <c r="C14" i="2" l="1"/>
  <c r="B9" i="18"/>
  <c r="B12" i="18" l="1"/>
  <c r="D14" i="2" s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B9" i="15" l="1"/>
  <c r="B12" i="15" s="1"/>
  <c r="D13" i="1" s="1"/>
  <c r="C13" i="1"/>
  <c r="E15" i="2"/>
  <c r="E17" i="2" s="1"/>
  <c r="D15" i="2"/>
  <c r="E13" i="1" l="1"/>
  <c r="B9" i="17"/>
  <c r="C14" i="1"/>
  <c r="E18" i="2"/>
  <c r="E20" i="2" s="1"/>
  <c r="C15" i="1" l="1"/>
  <c r="B12" i="17"/>
  <c r="D14" i="1" s="1"/>
  <c r="D15" i="1" l="1"/>
  <c r="E14" i="1"/>
  <c r="E15" i="1" s="1"/>
  <c r="E17" i="1" s="1"/>
  <c r="E18" i="1" s="1"/>
  <c r="E20" i="1" s="1"/>
</calcChain>
</file>

<file path=xl/sharedStrings.xml><?xml version="1.0" encoding="utf-8"?>
<sst xmlns="http://schemas.openxmlformats.org/spreadsheetml/2006/main" count="311" uniqueCount="110">
  <si>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</si>
  <si>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</si>
  <si>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</si>
  <si>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</si>
  <si>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</si>
  <si>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</si>
  <si>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</si>
  <si>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</si>
  <si>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</si>
  <si>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</si>
  <si>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</si>
  <si>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</si>
  <si>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</si>
  <si>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</si>
  <si>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</si>
  <si>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</si>
  <si>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</si>
  <si>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 xml:space="preserve">  Requested by:             NPEDER</t>
  </si>
  <si>
    <t>Cost elements</t>
  </si>
  <si>
    <t>Act. Costs</t>
  </si>
  <si>
    <t>92500001  1115 - Liability Claims - Electric</t>
  </si>
  <si>
    <t>92500002  1110 - Liability Insurance - Electric</t>
  </si>
  <si>
    <t>Electric Injuries &amp; Damages</t>
  </si>
  <si>
    <t>92500300  1115 - Liability Claims - Gas</t>
  </si>
  <si>
    <t>Gas Injuries &amp; Damages</t>
  </si>
  <si>
    <t>92500601  1115 - Liability Claims - Common</t>
  </si>
  <si>
    <t>92500603  1110-Move Part of Inj &amp; Damag to Capital</t>
  </si>
  <si>
    <t>92500638  1110 - Marsh Insurance Broker Fee - Comm</t>
  </si>
  <si>
    <t>92500701  1412 - Workers Compensation Admin - Com</t>
  </si>
  <si>
    <t>92500702  1412 - Workers Comp Insurance - Common</t>
  </si>
  <si>
    <t>92500703  1412 - Workers Comp Pmts to Employees-C</t>
  </si>
  <si>
    <t>92500704  1412-Move Part of Workr Comp Exp to B/S</t>
  </si>
  <si>
    <t>92500706  1412 - Workers Comp Pmts - W352338</t>
  </si>
  <si>
    <t>Common Injuries &amp; Damages</t>
  </si>
  <si>
    <t>Debit</t>
  </si>
  <si>
    <t xml:space="preserve">92500601  1115 - Liability Claims - Common Claims Paid </t>
  </si>
  <si>
    <t>92500639  1110 - Surety Bonds - Common</t>
  </si>
  <si>
    <t>Percent</t>
  </si>
  <si>
    <t>Total</t>
  </si>
  <si>
    <t>Direct Labor Accts 500-935</t>
  </si>
  <si>
    <t>Employee Benefits</t>
  </si>
  <si>
    <t>*</t>
  </si>
  <si>
    <t>Total Percentages</t>
  </si>
  <si>
    <t xml:space="preserve">     Percent</t>
  </si>
  <si>
    <t xml:space="preserve">     Net Classified Plant (Excluding General (Common) Plant)</t>
  </si>
  <si>
    <t xml:space="preserve">     T&amp;D O&amp;M Expense (Less Labor)</t>
  </si>
  <si>
    <t xml:space="preserve">     Labor - Direct Charge to O&amp;M</t>
  </si>
  <si>
    <t xml:space="preserve">     Number of Customers</t>
  </si>
  <si>
    <t xml:space="preserve">  </t>
  </si>
  <si>
    <t>4-Factor Allocator</t>
  </si>
  <si>
    <t xml:space="preserve"> Direct General Plant</t>
  </si>
  <si>
    <t xml:space="preserve"> Transmission </t>
  </si>
  <si>
    <t xml:space="preserve"> Distribution</t>
  </si>
  <si>
    <t>Non-Production Plant</t>
  </si>
  <si>
    <t>Joint Meter Reading Customers</t>
  </si>
  <si>
    <t>12 Month Average Number of Customers</t>
  </si>
  <si>
    <t>Gas</t>
  </si>
  <si>
    <t>Electric</t>
  </si>
  <si>
    <t>Description</t>
  </si>
  <si>
    <t>Method</t>
  </si>
  <si>
    <t>ALLOCATION METHODS</t>
  </si>
  <si>
    <t>PUGET SOUND ENERGY-ELECTRIC &amp; GAS</t>
  </si>
  <si>
    <t>FOR THE TWELVE MONTHS ENDED JUNE 30, 2015</t>
  </si>
  <si>
    <t>FOR THE TWELVE MONTHS ENDED JUNE 30, 2014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</si>
  <si>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</si>
  <si>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</si>
  <si>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</si>
  <si>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</si>
  <si>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</si>
  <si>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</si>
  <si>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</si>
  <si>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</si>
  <si>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</si>
  <si>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</si>
  <si>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</si>
  <si>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</si>
  <si>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Over/underabsorption</t>
  </si>
  <si>
    <t>FOR THE TWELVE MONTHS ENDED SEPTEMBER 30, 2016</t>
  </si>
  <si>
    <t>Twelve months ended 9/30/14</t>
  </si>
  <si>
    <t>Twelve months ended 9/30/15</t>
  </si>
  <si>
    <t>Twelve months ended 9/30/16</t>
  </si>
  <si>
    <t xml:space="preserve">  Date:                     10/11/2016</t>
  </si>
  <si>
    <t>Chk</t>
  </si>
  <si>
    <t>Page 10.07</t>
  </si>
  <si>
    <t xml:space="preserve">  ZO12                      Orders: Actual 12 Month Ended 9/30/2016</t>
  </si>
  <si>
    <t xml:space="preserve">  ZO12                      Orders: Actual 12 Month Ended 9/30/2015</t>
  </si>
  <si>
    <t xml:space="preserve">  ZO12                      Orders: Actual 12 Month Ended 9/30/2014</t>
  </si>
  <si>
    <t>Gas Claims</t>
  </si>
  <si>
    <t>Electric Claims</t>
  </si>
  <si>
    <t>Common Claims</t>
  </si>
  <si>
    <t>Payments in</t>
  </si>
  <si>
    <t xml:space="preserve">Excess of </t>
  </si>
  <si>
    <t>92500703  1412 - Wrkr Comp Employees-Com CE 60250000</t>
  </si>
  <si>
    <t>92500706  1412 - Wrkr Comp Pmts - W352338 Com CE 60250000</t>
  </si>
  <si>
    <t>92500706  1412 - Wrkr Comp Pmts - W352338 Elec CE 60250000</t>
  </si>
  <si>
    <t>92500601  1115 - Liab Claims - Elec  CE 62000000</t>
  </si>
  <si>
    <t>92500601  1115 - Liab Claims - Gas  CE 62000000</t>
  </si>
  <si>
    <t>92500704  1412- Wrkr Comp -Elec CE 67000020</t>
  </si>
  <si>
    <t>92500704  1412- Wrkr Comp  Gas  CE 67000020</t>
  </si>
  <si>
    <t>92500704  1412- Wrkr Comp Exp to B/S- Com CE 67000020</t>
  </si>
  <si>
    <t>92500703  1412 - Wrkr Comp Pmts-Emp-Elec CE 60250000</t>
  </si>
  <si>
    <t>92500703  1412 - Wrkr Comp Pmts-Emp-Gas CE 60250000</t>
  </si>
  <si>
    <t>92500706  1412 - Wrkr Comp Pmts - W352338 Gas CE 60250000</t>
  </si>
  <si>
    <t>Order Group 925 is filtered on CE 60250000, 62000000 &amp; 67000020</t>
  </si>
  <si>
    <t>Elec</t>
  </si>
  <si>
    <t>9-2016 Allocation Method Average Number of Customers</t>
  </si>
  <si>
    <t>6-2015 Allocation Method Average Number of Customers</t>
  </si>
  <si>
    <t>6-2014 Allocation Method Average Number of Customers</t>
  </si>
  <si>
    <t>Docket Number UE-17____</t>
  </si>
  <si>
    <t>Page 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</si>
</sst>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univers (E1)"/>
    </font>
    <font>
      <b/>
      <u/>
      <sz val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b/>
      <i/>
      <sz val="10"/>
      <color rgb="FF2929FF"/>
      <name val="Times New Roman"/>
      <family val="1"/>
    </font>
    <font>
      <sz val="11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80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8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11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1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3" borderId="0" applyNumberFormat="0" applyBorder="0" applyAlignment="0" applyProtection="0"/>
    <xf numFmtId="0" fontId="17" fillId="114" borderId="0" applyNumberFormat="0" applyBorder="0" applyAlignment="0" applyProtection="0"/>
    <xf numFmtId="0" fontId="17" fillId="1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1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12" borderId="0" applyNumberFormat="0" applyBorder="0" applyAlignment="0" applyProtection="0"/>
    <xf numFmtId="0" fontId="28" fillId="11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6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7" fillId="47" borderId="14" applyNumberFormat="0" applyAlignment="0" applyProtection="0"/>
    <xf numFmtId="0" fontId="11" fillId="6" borderId="4" applyNumberFormat="0" applyAlignment="0" applyProtection="0"/>
    <xf numFmtId="0" fontId="88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8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9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2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3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5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7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8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100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01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02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3" fillId="0" borderId="0"/>
    <xf numFmtId="190" fontId="103" fillId="0" borderId="0"/>
    <xf numFmtId="191" fontId="21" fillId="0" borderId="0"/>
    <xf numFmtId="192" fontId="10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91" fillId="0" borderId="0"/>
    <xf numFmtId="164" fontId="21" fillId="0" borderId="0">
      <alignment horizontal="left" wrapText="1"/>
    </xf>
    <xf numFmtId="0" fontId="1" fillId="0" borderId="0"/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164" fontId="21" fillId="0" borderId="0">
      <alignment horizontal="left" wrapText="1"/>
    </xf>
    <xf numFmtId="39" fontId="105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9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91" fillId="0" borderId="0" applyFont="0" applyFill="0" applyBorder="0" applyAlignment="0" applyProtection="0"/>
    <xf numFmtId="9" fontId="92" fillId="0" borderId="0" applyFont="0" applyFill="0" applyBorder="0" applyAlignment="0" applyProtection="0"/>
    <xf numFmtId="10" fontId="21" fillId="0" borderId="23"/>
    <xf numFmtId="9" fontId="9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4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9" fillId="116" borderId="0"/>
    <xf numFmtId="0" fontId="106" fillId="116" borderId="44"/>
    <xf numFmtId="0" fontId="107" fillId="117" borderId="45"/>
    <xf numFmtId="0" fontId="108" fillId="116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/>
    <xf numFmtId="0" fontId="106" fillId="116" borderId="0"/>
    <xf numFmtId="183" fontId="110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74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0" fontId="19" fillId="0" borderId="0" xfId="0" applyNumberFormat="1" applyFont="1" applyFill="1" applyAlignment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19" fillId="0" borderId="0" xfId="0" applyNumberFormat="1" applyFont="1" applyFill="1" applyAlignment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9" fillId="0" borderId="0" xfId="1041" applyFont="1" applyAlignment="1">
      <alignment vertical="top"/>
    </xf>
    <xf numFmtId="0" fontId="16" fillId="0" borderId="0" xfId="0" applyFont="1"/>
    <xf numFmtId="43" fontId="0" fillId="0" borderId="0" xfId="0" applyNumberFormat="1"/>
    <xf numFmtId="43" fontId="0" fillId="109" borderId="0" xfId="0" applyNumberFormat="1" applyFill="1"/>
    <xf numFmtId="0" fontId="0" fillId="107" borderId="0" xfId="0" applyFill="1"/>
    <xf numFmtId="43" fontId="0" fillId="107" borderId="0" xfId="0" applyNumberFormat="1" applyFill="1"/>
    <xf numFmtId="0" fontId="0" fillId="108" borderId="0" xfId="0" applyFill="1"/>
    <xf numFmtId="43" fontId="0" fillId="108" borderId="0" xfId="0" applyNumberFormat="1" applyFill="1"/>
    <xf numFmtId="0" fontId="21" fillId="0" borderId="0" xfId="1057" applyNumberFormat="1" applyFont="1" applyFill="1" applyAlignment="1"/>
    <xf numFmtId="0" fontId="21" fillId="0" borderId="0" xfId="1057" applyNumberFormat="1" applyFont="1" applyFill="1" applyAlignment="1">
      <alignment horizontal="center"/>
    </xf>
    <xf numFmtId="0" fontId="82" fillId="0" borderId="0" xfId="1057" applyNumberFormat="1" applyFont="1" applyFill="1" applyAlignment="1"/>
    <xf numFmtId="0" fontId="82" fillId="0" borderId="0" xfId="1057" applyNumberFormat="1" applyFont="1" applyFill="1" applyAlignment="1">
      <alignment horizontal="center"/>
    </xf>
    <xf numFmtId="10" fontId="82" fillId="0" borderId="29" xfId="1192" applyNumberFormat="1" applyFont="1" applyFill="1" applyBorder="1"/>
    <xf numFmtId="10" fontId="83" fillId="0" borderId="29" xfId="1192" applyNumberFormat="1" applyFont="1" applyFill="1" applyBorder="1"/>
    <xf numFmtId="10" fontId="82" fillId="0" borderId="29" xfId="1057" applyNumberFormat="1" applyFont="1" applyFill="1" applyBorder="1" applyAlignment="1"/>
    <xf numFmtId="184" fontId="82" fillId="0" borderId="17" xfId="1388" applyNumberFormat="1" applyFont="1" applyFill="1" applyBorder="1"/>
    <xf numFmtId="165" fontId="82" fillId="0" borderId="0" xfId="1389" applyNumberFormat="1" applyFont="1" applyFill="1"/>
    <xf numFmtId="14" fontId="82" fillId="0" borderId="0" xfId="1057" applyNumberFormat="1" applyFont="1" applyFill="1" applyAlignment="1">
      <alignment horizontal="center"/>
    </xf>
    <xf numFmtId="0" fontId="82" fillId="0" borderId="0" xfId="1057" applyNumberFormat="1" applyFont="1" applyFill="1" applyAlignment="1">
      <alignment horizontal="left"/>
    </xf>
    <xf numFmtId="0" fontId="85" fillId="0" borderId="0" xfId="1057" applyNumberFormat="1" applyFont="1" applyFill="1" applyAlignment="1"/>
    <xf numFmtId="0" fontId="83" fillId="0" borderId="0" xfId="1057" applyNumberFormat="1" applyFont="1" applyFill="1" applyAlignment="1">
      <alignment horizontal="center"/>
    </xf>
    <xf numFmtId="10" fontId="82" fillId="0" borderId="11" xfId="1192" applyNumberFormat="1" applyFont="1" applyFill="1" applyBorder="1"/>
    <xf numFmtId="0" fontId="82" fillId="0" borderId="0" xfId="1057" applyNumberFormat="1" applyFont="1" applyFill="1" applyBorder="1" applyAlignment="1"/>
    <xf numFmtId="10" fontId="82" fillId="0" borderId="17" xfId="1057" applyNumberFormat="1" applyFont="1" applyFill="1" applyBorder="1" applyAlignment="1"/>
    <xf numFmtId="10" fontId="82" fillId="0" borderId="17" xfId="1192" applyNumberFormat="1" applyFont="1" applyFill="1" applyBorder="1"/>
    <xf numFmtId="184" fontId="82" fillId="0" borderId="0" xfId="1388" applyNumberFormat="1" applyFont="1" applyFill="1"/>
    <xf numFmtId="184" fontId="82" fillId="0" borderId="0" xfId="1057" applyNumberFormat="1" applyFont="1" applyFill="1" applyAlignment="1"/>
    <xf numFmtId="0" fontId="82" fillId="0" borderId="0" xfId="1057" applyNumberFormat="1" applyFont="1" applyFill="1" applyAlignment="1">
      <alignment horizontal="left" wrapText="1"/>
    </xf>
    <xf numFmtId="42" fontId="82" fillId="0" borderId="17" xfId="1388" applyNumberFormat="1" applyFont="1" applyFill="1" applyBorder="1"/>
    <xf numFmtId="0" fontId="82" fillId="0" borderId="0" xfId="1057" applyNumberFormat="1" applyFont="1" applyFill="1" applyBorder="1" applyAlignment="1">
      <alignment horizontal="center"/>
    </xf>
    <xf numFmtId="41" fontId="82" fillId="0" borderId="0" xfId="1388" applyNumberFormat="1" applyFont="1" applyFill="1"/>
    <xf numFmtId="42" fontId="82" fillId="0" borderId="0" xfId="1388" applyNumberFormat="1" applyFont="1" applyFill="1"/>
    <xf numFmtId="3" fontId="82" fillId="0" borderId="0" xfId="1389" applyNumberFormat="1" applyFont="1" applyFill="1"/>
    <xf numFmtId="0" fontId="83" fillId="0" borderId="11" xfId="1057" applyNumberFormat="1" applyFont="1" applyFill="1" applyBorder="1" applyAlignment="1">
      <alignment horizontal="center"/>
    </xf>
    <xf numFmtId="0" fontId="49" fillId="0" borderId="0" xfId="1057" applyNumberFormat="1" applyFont="1" applyFill="1" applyAlignment="1">
      <alignment horizontal="centerContinuous" vertical="center"/>
    </xf>
    <xf numFmtId="0" fontId="49" fillId="0" borderId="0" xfId="1057" applyNumberFormat="1" applyFont="1" applyFill="1" applyBorder="1" applyAlignment="1">
      <alignment horizontal="centerContinuous"/>
    </xf>
    <xf numFmtId="3" fontId="82" fillId="0" borderId="0" xfId="1057" applyNumberFormat="1" applyFont="1" applyFill="1" applyAlignment="1"/>
    <xf numFmtId="0" fontId="21" fillId="0" borderId="0" xfId="1063" applyNumberFormat="1" applyAlignment="1"/>
    <xf numFmtId="43" fontId="1" fillId="0" borderId="0" xfId="827" applyFo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0" fontId="21" fillId="0" borderId="0" xfId="1063" applyNumberForma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1" fillId="0" borderId="0" xfId="870" applyFont="1" applyFill="1"/>
    <xf numFmtId="44" fontId="46" fillId="0" borderId="11" xfId="870" applyFont="1" applyFill="1" applyBorder="1" applyAlignment="1">
      <alignment horizontal="right"/>
    </xf>
    <xf numFmtId="44" fontId="1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44" fontId="1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21" fillId="0" borderId="11" xfId="1063" applyNumberFormat="1" applyFill="1" applyBorder="1" applyAlignment="1"/>
    <xf numFmtId="0" fontId="21" fillId="0" borderId="11" xfId="1063" applyNumberFormat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21" fillId="0" borderId="0" xfId="1062" applyNumberFormat="1" applyAlignment="1"/>
    <xf numFmtId="43" fontId="1" fillId="0" borderId="0" xfId="826" applyFont="1"/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0" fontId="21" fillId="0" borderId="0" xfId="1062" applyNumberForma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1" fillId="0" borderId="0" xfId="869" applyFont="1" applyFill="1"/>
    <xf numFmtId="44" fontId="46" fillId="0" borderId="11" xfId="869" applyFont="1" applyFill="1" applyBorder="1" applyAlignment="1">
      <alignment horizontal="right"/>
    </xf>
    <xf numFmtId="44" fontId="1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44" fontId="1" fillId="0" borderId="0" xfId="869" applyFont="1" applyFill="1" applyBorder="1" applyAlignment="1">
      <alignment horizontal="right"/>
    </xf>
    <xf numFmtId="0" fontId="21" fillId="0" borderId="0" xfId="1062" applyNumberFormat="1" applyFont="1" applyBorder="1" applyAlignment="1"/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21" fillId="0" borderId="11" xfId="1062" applyNumberFormat="1" applyFill="1" applyBorder="1" applyAlignment="1"/>
    <xf numFmtId="0" fontId="21" fillId="0" borderId="11" xfId="1062" applyNumberFormat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0" fontId="0" fillId="109" borderId="0" xfId="0" applyFill="1" applyAlignment="1">
      <alignment horizontal="center"/>
    </xf>
    <xf numFmtId="0" fontId="0" fillId="108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0" applyNumberFormat="1" applyFont="1"/>
    <xf numFmtId="0" fontId="16" fillId="109" borderId="0" xfId="0" applyFont="1" applyFill="1"/>
    <xf numFmtId="0" fontId="16" fillId="108" borderId="0" xfId="0" applyFont="1" applyFill="1"/>
    <xf numFmtId="0" fontId="16" fillId="107" borderId="0" xfId="0" applyFont="1" applyFill="1"/>
    <xf numFmtId="43" fontId="16" fillId="109" borderId="0" xfId="0" applyNumberFormat="1" applyFont="1" applyFill="1"/>
    <xf numFmtId="43" fontId="16" fillId="108" borderId="0" xfId="0" applyNumberFormat="1" applyFont="1" applyFill="1"/>
    <xf numFmtId="0" fontId="0" fillId="109" borderId="0" xfId="0" applyFont="1" applyFill="1"/>
    <xf numFmtId="0" fontId="0" fillId="108" borderId="0" xfId="0" applyFont="1" applyFill="1"/>
    <xf numFmtId="42" fontId="0" fillId="0" borderId="0" xfId="0" applyNumberFormat="1" applyFont="1"/>
    <xf numFmtId="43" fontId="16" fillId="107" borderId="0" xfId="0" applyNumberFormat="1" applyFont="1" applyFill="1"/>
    <xf numFmtId="41" fontId="0" fillId="0" borderId="50" xfId="0" applyNumberFormat="1" applyBorder="1"/>
    <xf numFmtId="42" fontId="0" fillId="0" borderId="51" xfId="0" applyNumberFormat="1" applyBorder="1"/>
    <xf numFmtId="0" fontId="0" fillId="0" borderId="51" xfId="0" applyBorder="1"/>
    <xf numFmtId="0" fontId="0" fillId="109" borderId="0" xfId="0" applyFill="1"/>
    <xf numFmtId="43" fontId="14" fillId="0" borderId="0" xfId="0" applyNumberFormat="1" applyFont="1" applyAlignment="1">
      <alignment horizontal="right"/>
    </xf>
    <xf numFmtId="41" fontId="14" fillId="0" borderId="0" xfId="0" applyNumberFormat="1" applyFont="1" applyAlignment="1">
      <alignment horizontal="center"/>
    </xf>
    <xf numFmtId="10" fontId="0" fillId="108" borderId="0" xfId="0" applyNumberFormat="1" applyFill="1"/>
    <xf numFmtId="10" fontId="0" fillId="109" borderId="0" xfId="0" applyNumberFormat="1" applyFont="1" applyFill="1"/>
    <xf numFmtId="10" fontId="0" fillId="109" borderId="0" xfId="0" applyNumberFormat="1" applyFill="1"/>
    <xf numFmtId="164" fontId="18" fillId="0" borderId="0" xfId="1086" applyNumberFormat="1" applyFont="1" applyFill="1" applyAlignment="1">
      <alignment horizontal="right"/>
    </xf>
    <xf numFmtId="9" fontId="111" fillId="0" borderId="0" xfId="0" applyNumberFormat="1" applyFont="1" applyFill="1" applyBorder="1" applyAlignment="1"/>
    <xf numFmtId="41" fontId="111" fillId="0" borderId="11" xfId="1" applyNumberFormat="1" applyFont="1" applyBorder="1"/>
    <xf numFmtId="41" fontId="111" fillId="0" borderId="0" xfId="1" applyNumberFormat="1" applyFont="1" applyFill="1" applyBorder="1" applyAlignment="1">
      <alignment horizontal="center"/>
    </xf>
    <xf numFmtId="41" fontId="111" fillId="0" borderId="12" xfId="1" applyNumberFormat="1" applyFont="1" applyBorder="1"/>
    <xf numFmtId="0" fontId="111" fillId="0" borderId="0" xfId="1" applyNumberFormat="1" applyFont="1" applyBorder="1" applyAlignment="1">
      <alignment horizontal="center"/>
    </xf>
    <xf numFmtId="42" fontId="111" fillId="0" borderId="13" xfId="1" applyNumberFormat="1" applyFont="1" applyBorder="1"/>
    <xf numFmtId="0" fontId="112" fillId="0" borderId="0" xfId="0" applyFont="1"/>
    <xf numFmtId="9" fontId="19" fillId="0" borderId="0" xfId="0" applyNumberFormat="1" applyFont="1" applyFill="1" applyBorder="1" applyAlignment="1"/>
    <xf numFmtId="41" fontId="19" fillId="0" borderId="11" xfId="0" applyNumberFormat="1" applyFont="1" applyBorder="1" applyAlignment="1"/>
    <xf numFmtId="41" fontId="19" fillId="0" borderId="0" xfId="0" applyNumberFormat="1" applyFont="1" applyAlignment="1"/>
    <xf numFmtId="42" fontId="19" fillId="0" borderId="13" xfId="2" applyNumberFormat="1" applyFont="1" applyBorder="1"/>
  </cellXfs>
  <cellStyles count="6802">
    <cellStyle name="_x0013_" xfId="7"/>
    <cellStyle name="_x0013_ 2" xfId="1390"/>
    <cellStyle name="_(C) 2007 CB Weather Adjust" xfId="1391"/>
    <cellStyle name="_(C) 2007 CB Weather Adjust (2)" xfId="1392"/>
    <cellStyle name="_09GRC Gas Transport For Review" xfId="8"/>
    <cellStyle name="_09GRC Gas Transport For Review 2" xfId="1393"/>
    <cellStyle name="_09GRC Gas Transport For Review_Book4" xfId="1394"/>
    <cellStyle name="_09GRC Gas Transport For Review_Book4 2" xfId="1395"/>
    <cellStyle name="_x0013__16.07E Wild Horse Wind Expansionwrkingfile" xfId="1396"/>
    <cellStyle name="_x0013__16.07E Wild Horse Wind Expansionwrkingfile 2" xfId="1397"/>
    <cellStyle name="_x0013__16.07E Wild Horse Wind Expansionwrkingfile SF" xfId="1398"/>
    <cellStyle name="_x0013__16.07E Wild Horse Wind Expansionwrkingfile SF 2" xfId="1399"/>
    <cellStyle name="_x0013__16.37E Wild Horse Expansion DeferralRevwrkingfile SF" xfId="1400"/>
    <cellStyle name="_x0013__16.37E Wild Horse Expansion DeferralRevwrkingfile SF 2" xfId="1401"/>
    <cellStyle name="_2.01G Temp Normalization(C)" xfId="1402"/>
    <cellStyle name="_2.05G Pass-Through Revenue and Expenses" xfId="1403"/>
    <cellStyle name="_2.11G Interest on Customer Deposits" xfId="1404"/>
    <cellStyle name="_4.01E Temp Normalization" xfId="1405"/>
    <cellStyle name="_4.03G Lease Everett Delta" xfId="1406"/>
    <cellStyle name="_4.04G Pass-Through Revenue and ExpensesWFMI" xfId="1407"/>
    <cellStyle name="_4.06E Pass Throughs" xfId="9"/>
    <cellStyle name="_4.06E Pass Throughs 2" xfId="1408"/>
    <cellStyle name="_4.06E Pass Throughs 2 2" xfId="1409"/>
    <cellStyle name="_4.06E Pass Throughs 3" xfId="1410"/>
    <cellStyle name="_4.06E Pass Throughs 3 2" xfId="1411"/>
    <cellStyle name="_4.06E Pass Throughs 3 3" xfId="1412"/>
    <cellStyle name="_4.06E Pass Throughs 3 4" xfId="1413"/>
    <cellStyle name="_4.06E Pass Throughs 4" xfId="1414"/>
    <cellStyle name="_4.06E Pass Throughs_04 07E Wild Horse Wind Expansion (C) (2)" xfId="10"/>
    <cellStyle name="_4.06E Pass Throughs_04 07E Wild Horse Wind Expansion (C) (2) 2" xfId="1415"/>
    <cellStyle name="_4.06E Pass Throughs_04 07E Wild Horse Wind Expansion (C) (2)_Adj Bench DR 3 for Initial Briefs (Electric)" xfId="1416"/>
    <cellStyle name="_4.06E Pass Throughs_04 07E Wild Horse Wind Expansion (C) (2)_Adj Bench DR 3 for Initial Briefs (Electric) 2" xfId="1417"/>
    <cellStyle name="_4.06E Pass Throughs_04 07E Wild Horse Wind Expansion (C) (2)_Electric Rev Req Model (2009 GRC) " xfId="1418"/>
    <cellStyle name="_4.06E Pass Throughs_04 07E Wild Horse Wind Expansion (C) (2)_Electric Rev Req Model (2009 GRC)  2" xfId="1419"/>
    <cellStyle name="_4.06E Pass Throughs_04 07E Wild Horse Wind Expansion (C) (2)_Electric Rev Req Model (2009 GRC) Rebuttal" xfId="1420"/>
    <cellStyle name="_4.06E Pass Throughs_04 07E Wild Horse Wind Expansion (C) (2)_Electric Rev Req Model (2009 GRC) Rebuttal 2" xfId="1421"/>
    <cellStyle name="_4.06E Pass Throughs_04 07E Wild Horse Wind Expansion (C) (2)_Electric Rev Req Model (2009 GRC) Rebuttal REmoval of New  WH Solar AdjustMI" xfId="1422"/>
    <cellStyle name="_4.06E Pass Throughs_04 07E Wild Horse Wind Expansion (C) (2)_Electric Rev Req Model (2009 GRC) Rebuttal REmoval of New  WH Solar AdjustMI 2" xfId="1423"/>
    <cellStyle name="_4.06E Pass Throughs_04 07E Wild Horse Wind Expansion (C) (2)_Electric Rev Req Model (2009 GRC) Revised 01-18-2010" xfId="1424"/>
    <cellStyle name="_4.06E Pass Throughs_04 07E Wild Horse Wind Expansion (C) (2)_Electric Rev Req Model (2009 GRC) Revised 01-18-2010 2" xfId="1425"/>
    <cellStyle name="_4.06E Pass Throughs_04 07E Wild Horse Wind Expansion (C) (2)_Final Order Electric EXHIBIT A-1" xfId="1426"/>
    <cellStyle name="_4.06E Pass Throughs_04 07E Wild Horse Wind Expansion (C) (2)_Final Order Electric EXHIBIT A-1 2" xfId="1427"/>
    <cellStyle name="_4.06E Pass Throughs_04 07E Wild Horse Wind Expansion (C) (2)_TENASKA REGULATORY ASSET" xfId="1428"/>
    <cellStyle name="_4.06E Pass Throughs_04 07E Wild Horse Wind Expansion (C) (2)_TENASKA REGULATORY ASSET 2" xfId="1429"/>
    <cellStyle name="_4.06E Pass Throughs_16.37E Wild Horse Expansion DeferralRevwrkingfile SF" xfId="1430"/>
    <cellStyle name="_4.06E Pass Throughs_16.37E Wild Horse Expansion DeferralRevwrkingfile SF 2" xfId="1431"/>
    <cellStyle name="_4.06E Pass Throughs_4 31 Regulatory Assets and Liabilities  7 06- Exhibit D" xfId="11"/>
    <cellStyle name="_4.06E Pass Throughs_4 31 Regulatory Assets and Liabilities  7 06- Exhibit D 2" xfId="1432"/>
    <cellStyle name="_4.06E Pass Throughs_4 32 Regulatory Assets and Liabilities  7 06- Exhibit D" xfId="12"/>
    <cellStyle name="_4.06E Pass Throughs_4 32 Regulatory Assets and Liabilities  7 06- Exhibit D 2" xfId="1433"/>
    <cellStyle name="_4.06E Pass Throughs_Book2" xfId="1434"/>
    <cellStyle name="_4.06E Pass Throughs_Book2 2" xfId="1435"/>
    <cellStyle name="_4.06E Pass Throughs_Book2_Adj Bench DR 3 for Initial Briefs (Electric)" xfId="1436"/>
    <cellStyle name="_4.06E Pass Throughs_Book2_Adj Bench DR 3 for Initial Briefs (Electric) 2" xfId="1437"/>
    <cellStyle name="_4.06E Pass Throughs_Book2_Electric Rev Req Model (2009 GRC) Rebuttal" xfId="1438"/>
    <cellStyle name="_4.06E Pass Throughs_Book2_Electric Rev Req Model (2009 GRC) Rebuttal 2" xfId="1439"/>
    <cellStyle name="_4.06E Pass Throughs_Book2_Electric Rev Req Model (2009 GRC) Rebuttal REmoval of New  WH Solar AdjustMI" xfId="1440"/>
    <cellStyle name="_4.06E Pass Throughs_Book2_Electric Rev Req Model (2009 GRC) Rebuttal REmoval of New  WH Solar AdjustMI 2" xfId="1441"/>
    <cellStyle name="_4.06E Pass Throughs_Book2_Electric Rev Req Model (2009 GRC) Revised 01-18-2010" xfId="1442"/>
    <cellStyle name="_4.06E Pass Throughs_Book2_Electric Rev Req Model (2009 GRC) Revised 01-18-2010 2" xfId="1443"/>
    <cellStyle name="_4.06E Pass Throughs_Book2_Final Order Electric EXHIBIT A-1" xfId="1444"/>
    <cellStyle name="_4.06E Pass Throughs_Book2_Final Order Electric EXHIBIT A-1 2" xfId="1445"/>
    <cellStyle name="_4.06E Pass Throughs_Book4" xfId="1446"/>
    <cellStyle name="_4.06E Pass Throughs_Book4 2" xfId="1447"/>
    <cellStyle name="_4.06E Pass Throughs_Book9" xfId="13"/>
    <cellStyle name="_4.06E Pass Throughs_Book9 2" xfId="1448"/>
    <cellStyle name="_4.06E Pass Throughs_DWH-08 (Rate Spread &amp; Design Workpapers)" xfId="1449"/>
    <cellStyle name="_4.06E Pass Throughs_Final 2008 PTC Rate Design Workpapers 10.27.08" xfId="1450"/>
    <cellStyle name="_4.06E Pass Throughs_INPUTS" xfId="1451"/>
    <cellStyle name="_4.06E Pass Throughs_INPUTS 2" xfId="1452"/>
    <cellStyle name="_4.06E Pass Throughs_Power Costs - Comparison bx Rbtl-Staff-Jt-PC" xfId="1453"/>
    <cellStyle name="_4.06E Pass Throughs_Power Costs - Comparison bx Rbtl-Staff-Jt-PC 2" xfId="1454"/>
    <cellStyle name="_4.06E Pass Throughs_Power Costs - Comparison bx Rbtl-Staff-Jt-PC_Adj Bench DR 3 for Initial Briefs (Electric)" xfId="1455"/>
    <cellStyle name="_4.06E Pass Throughs_Power Costs - Comparison bx Rbtl-Staff-Jt-PC_Adj Bench DR 3 for Initial Briefs (Electric) 2" xfId="1456"/>
    <cellStyle name="_4.06E Pass Throughs_Power Costs - Comparison bx Rbtl-Staff-Jt-PC_Electric Rev Req Model (2009 GRC) Rebuttal" xfId="1457"/>
    <cellStyle name="_4.06E Pass Throughs_Power Costs - Comparison bx Rbtl-Staff-Jt-PC_Electric Rev Req Model (2009 GRC) Rebuttal 2" xfId="1458"/>
    <cellStyle name="_4.06E Pass Throughs_Power Costs - Comparison bx Rbtl-Staff-Jt-PC_Electric Rev Req Model (2009 GRC) Rebuttal REmoval of New  WH Solar AdjustMI" xfId="1459"/>
    <cellStyle name="_4.06E Pass Throughs_Power Costs - Comparison bx Rbtl-Staff-Jt-PC_Electric Rev Req Model (2009 GRC) Rebuttal REmoval of New  WH Solar AdjustMI 2" xfId="1460"/>
    <cellStyle name="_4.06E Pass Throughs_Power Costs - Comparison bx Rbtl-Staff-Jt-PC_Electric Rev Req Model (2009 GRC) Revised 01-18-2010" xfId="1461"/>
    <cellStyle name="_4.06E Pass Throughs_Power Costs - Comparison bx Rbtl-Staff-Jt-PC_Electric Rev Req Model (2009 GRC) Revised 01-18-2010 2" xfId="1462"/>
    <cellStyle name="_4.06E Pass Throughs_Power Costs - Comparison bx Rbtl-Staff-Jt-PC_Final Order Electric EXHIBIT A-1" xfId="1463"/>
    <cellStyle name="_4.06E Pass Throughs_Power Costs - Comparison bx Rbtl-Staff-Jt-PC_Final Order Electric EXHIBIT A-1 2" xfId="1464"/>
    <cellStyle name="_4.06E Pass Throughs_Production Adj 4.37" xfId="1465"/>
    <cellStyle name="_4.06E Pass Throughs_Production Adj 4.37 2" xfId="1466"/>
    <cellStyle name="_4.06E Pass Throughs_Purchased Power Adj 4.03" xfId="1467"/>
    <cellStyle name="_4.06E Pass Throughs_Purchased Power Adj 4.03 2" xfId="1468"/>
    <cellStyle name="_4.06E Pass Throughs_Rebuttal Power Costs" xfId="1469"/>
    <cellStyle name="_4.06E Pass Throughs_Rebuttal Power Costs 2" xfId="1470"/>
    <cellStyle name="_4.06E Pass Throughs_Rebuttal Power Costs_Adj Bench DR 3 for Initial Briefs (Electric)" xfId="1471"/>
    <cellStyle name="_4.06E Pass Throughs_Rebuttal Power Costs_Adj Bench DR 3 for Initial Briefs (Electric) 2" xfId="1472"/>
    <cellStyle name="_4.06E Pass Throughs_Rebuttal Power Costs_Electric Rev Req Model (2009 GRC) Rebuttal" xfId="1473"/>
    <cellStyle name="_4.06E Pass Throughs_Rebuttal Power Costs_Electric Rev Req Model (2009 GRC) Rebuttal 2" xfId="1474"/>
    <cellStyle name="_4.06E Pass Throughs_Rebuttal Power Costs_Electric Rev Req Model (2009 GRC) Rebuttal REmoval of New  WH Solar AdjustMI" xfId="1475"/>
    <cellStyle name="_4.06E Pass Throughs_Rebuttal Power Costs_Electric Rev Req Model (2009 GRC) Rebuttal REmoval of New  WH Solar AdjustMI 2" xfId="1476"/>
    <cellStyle name="_4.06E Pass Throughs_Rebuttal Power Costs_Electric Rev Req Model (2009 GRC) Revised 01-18-2010" xfId="1477"/>
    <cellStyle name="_4.06E Pass Throughs_Rebuttal Power Costs_Electric Rev Req Model (2009 GRC) Revised 01-18-2010 2" xfId="1478"/>
    <cellStyle name="_4.06E Pass Throughs_Rebuttal Power Costs_Final Order Electric EXHIBIT A-1" xfId="1479"/>
    <cellStyle name="_4.06E Pass Throughs_Rebuttal Power Costs_Final Order Electric EXHIBIT A-1 2" xfId="1480"/>
    <cellStyle name="_4.06E Pass Throughs_ROR &amp; CONV FACTOR" xfId="1481"/>
    <cellStyle name="_4.06E Pass Throughs_ROR &amp; CONV FACTOR 2" xfId="1482"/>
    <cellStyle name="_4.06E Pass Throughs_ROR 5.02" xfId="1483"/>
    <cellStyle name="_4.06E Pass Throughs_ROR 5.02 2" xfId="1484"/>
    <cellStyle name="_4.13E Montana Energy Tax" xfId="14"/>
    <cellStyle name="_4.13E Montana Energy Tax 2" xfId="1485"/>
    <cellStyle name="_4.13E Montana Energy Tax 2 2" xfId="1486"/>
    <cellStyle name="_4.13E Montana Energy Tax 3" xfId="1487"/>
    <cellStyle name="_4.13E Montana Energy Tax 3 2" xfId="1488"/>
    <cellStyle name="_4.13E Montana Energy Tax 3 3" xfId="1489"/>
    <cellStyle name="_4.13E Montana Energy Tax 3 4" xfId="1490"/>
    <cellStyle name="_4.13E Montana Energy Tax 4" xfId="1491"/>
    <cellStyle name="_4.13E Montana Energy Tax_04 07E Wild Horse Wind Expansion (C) (2)" xfId="15"/>
    <cellStyle name="_4.13E Montana Energy Tax_04 07E Wild Horse Wind Expansion (C) (2) 2" xfId="1492"/>
    <cellStyle name="_4.13E Montana Energy Tax_04 07E Wild Horse Wind Expansion (C) (2)_Adj Bench DR 3 for Initial Briefs (Electric)" xfId="1493"/>
    <cellStyle name="_4.13E Montana Energy Tax_04 07E Wild Horse Wind Expansion (C) (2)_Adj Bench DR 3 for Initial Briefs (Electric) 2" xfId="1494"/>
    <cellStyle name="_4.13E Montana Energy Tax_04 07E Wild Horse Wind Expansion (C) (2)_Electric Rev Req Model (2009 GRC) " xfId="1495"/>
    <cellStyle name="_4.13E Montana Energy Tax_04 07E Wild Horse Wind Expansion (C) (2)_Electric Rev Req Model (2009 GRC)  2" xfId="1496"/>
    <cellStyle name="_4.13E Montana Energy Tax_04 07E Wild Horse Wind Expansion (C) (2)_Electric Rev Req Model (2009 GRC) Rebuttal" xfId="1497"/>
    <cellStyle name="_4.13E Montana Energy Tax_04 07E Wild Horse Wind Expansion (C) (2)_Electric Rev Req Model (2009 GRC) Rebuttal 2" xfId="1498"/>
    <cellStyle name="_4.13E Montana Energy Tax_04 07E Wild Horse Wind Expansion (C) (2)_Electric Rev Req Model (2009 GRC) Rebuttal REmoval of New  WH Solar AdjustMI" xfId="1499"/>
    <cellStyle name="_4.13E Montana Energy Tax_04 07E Wild Horse Wind Expansion (C) (2)_Electric Rev Req Model (2009 GRC) Rebuttal REmoval of New  WH Solar AdjustMI 2" xfId="1500"/>
    <cellStyle name="_4.13E Montana Energy Tax_04 07E Wild Horse Wind Expansion (C) (2)_Electric Rev Req Model (2009 GRC) Revised 01-18-2010" xfId="1501"/>
    <cellStyle name="_4.13E Montana Energy Tax_04 07E Wild Horse Wind Expansion (C) (2)_Electric Rev Req Model (2009 GRC) Revised 01-18-2010 2" xfId="1502"/>
    <cellStyle name="_4.13E Montana Energy Tax_04 07E Wild Horse Wind Expansion (C) (2)_Final Order Electric EXHIBIT A-1" xfId="1503"/>
    <cellStyle name="_4.13E Montana Energy Tax_04 07E Wild Horse Wind Expansion (C) (2)_Final Order Electric EXHIBIT A-1 2" xfId="1504"/>
    <cellStyle name="_4.13E Montana Energy Tax_04 07E Wild Horse Wind Expansion (C) (2)_TENASKA REGULATORY ASSET" xfId="1505"/>
    <cellStyle name="_4.13E Montana Energy Tax_04 07E Wild Horse Wind Expansion (C) (2)_TENASKA REGULATORY ASSET 2" xfId="1506"/>
    <cellStyle name="_4.13E Montana Energy Tax_16.37E Wild Horse Expansion DeferralRevwrkingfile SF" xfId="1507"/>
    <cellStyle name="_4.13E Montana Energy Tax_16.37E Wild Horse Expansion DeferralRevwrkingfile SF 2" xfId="1508"/>
    <cellStyle name="_4.13E Montana Energy Tax_4 31 Regulatory Assets and Liabilities  7 06- Exhibit D" xfId="16"/>
    <cellStyle name="_4.13E Montana Energy Tax_4 31 Regulatory Assets and Liabilities  7 06- Exhibit D 2" xfId="1509"/>
    <cellStyle name="_4.13E Montana Energy Tax_4 32 Regulatory Assets and Liabilities  7 06- Exhibit D" xfId="17"/>
    <cellStyle name="_4.13E Montana Energy Tax_4 32 Regulatory Assets and Liabilities  7 06- Exhibit D 2" xfId="1510"/>
    <cellStyle name="_4.13E Montana Energy Tax_Book2" xfId="1511"/>
    <cellStyle name="_4.13E Montana Energy Tax_Book2 2" xfId="1512"/>
    <cellStyle name="_4.13E Montana Energy Tax_Book2_Adj Bench DR 3 for Initial Briefs (Electric)" xfId="1513"/>
    <cellStyle name="_4.13E Montana Energy Tax_Book2_Adj Bench DR 3 for Initial Briefs (Electric) 2" xfId="1514"/>
    <cellStyle name="_4.13E Montana Energy Tax_Book2_Electric Rev Req Model (2009 GRC) Rebuttal" xfId="1515"/>
    <cellStyle name="_4.13E Montana Energy Tax_Book2_Electric Rev Req Model (2009 GRC) Rebuttal 2" xfId="1516"/>
    <cellStyle name="_4.13E Montana Energy Tax_Book2_Electric Rev Req Model (2009 GRC) Rebuttal REmoval of New  WH Solar AdjustMI" xfId="1517"/>
    <cellStyle name="_4.13E Montana Energy Tax_Book2_Electric Rev Req Model (2009 GRC) Rebuttal REmoval of New  WH Solar AdjustMI 2" xfId="1518"/>
    <cellStyle name="_4.13E Montana Energy Tax_Book2_Electric Rev Req Model (2009 GRC) Revised 01-18-2010" xfId="1519"/>
    <cellStyle name="_4.13E Montana Energy Tax_Book2_Electric Rev Req Model (2009 GRC) Revised 01-18-2010 2" xfId="1520"/>
    <cellStyle name="_4.13E Montana Energy Tax_Book2_Final Order Electric EXHIBIT A-1" xfId="1521"/>
    <cellStyle name="_4.13E Montana Energy Tax_Book2_Final Order Electric EXHIBIT A-1 2" xfId="1522"/>
    <cellStyle name="_4.13E Montana Energy Tax_Book4" xfId="1523"/>
    <cellStyle name="_4.13E Montana Energy Tax_Book4 2" xfId="1524"/>
    <cellStyle name="_4.13E Montana Energy Tax_Book9" xfId="18"/>
    <cellStyle name="_4.13E Montana Energy Tax_Book9 2" xfId="1525"/>
    <cellStyle name="_4.13E Montana Energy Tax_DWH-08 (Rate Spread &amp; Design Workpapers)" xfId="1526"/>
    <cellStyle name="_4.13E Montana Energy Tax_Final 2008 PTC Rate Design Workpapers 10.27.08" xfId="1527"/>
    <cellStyle name="_4.13E Montana Energy Tax_INPUTS" xfId="1528"/>
    <cellStyle name="_4.13E Montana Energy Tax_INPUTS 2" xfId="1529"/>
    <cellStyle name="_4.13E Montana Energy Tax_Power Costs - Comparison bx Rbtl-Staff-Jt-PC" xfId="1530"/>
    <cellStyle name="_4.13E Montana Energy Tax_Power Costs - Comparison bx Rbtl-Staff-Jt-PC 2" xfId="1531"/>
    <cellStyle name="_4.13E Montana Energy Tax_Power Costs - Comparison bx Rbtl-Staff-Jt-PC_Adj Bench DR 3 for Initial Briefs (Electric)" xfId="1532"/>
    <cellStyle name="_4.13E Montana Energy Tax_Power Costs - Comparison bx Rbtl-Staff-Jt-PC_Adj Bench DR 3 for Initial Briefs (Electric) 2" xfId="1533"/>
    <cellStyle name="_4.13E Montana Energy Tax_Power Costs - Comparison bx Rbtl-Staff-Jt-PC_Electric Rev Req Model (2009 GRC) Rebuttal" xfId="1534"/>
    <cellStyle name="_4.13E Montana Energy Tax_Power Costs - Comparison bx Rbtl-Staff-Jt-PC_Electric Rev Req Model (2009 GRC) Rebuttal 2" xfId="1535"/>
    <cellStyle name="_4.13E Montana Energy Tax_Power Costs - Comparison bx Rbtl-Staff-Jt-PC_Electric Rev Req Model (2009 GRC) Rebuttal REmoval of New  WH Solar AdjustMI" xfId="1536"/>
    <cellStyle name="_4.13E Montana Energy Tax_Power Costs - Comparison bx Rbtl-Staff-Jt-PC_Electric Rev Req Model (2009 GRC) Rebuttal REmoval of New  WH Solar AdjustMI 2" xfId="1537"/>
    <cellStyle name="_4.13E Montana Energy Tax_Power Costs - Comparison bx Rbtl-Staff-Jt-PC_Electric Rev Req Model (2009 GRC) Revised 01-18-2010" xfId="1538"/>
    <cellStyle name="_4.13E Montana Energy Tax_Power Costs - Comparison bx Rbtl-Staff-Jt-PC_Electric Rev Req Model (2009 GRC) Revised 01-18-2010 2" xfId="1539"/>
    <cellStyle name="_4.13E Montana Energy Tax_Power Costs - Comparison bx Rbtl-Staff-Jt-PC_Final Order Electric EXHIBIT A-1" xfId="1540"/>
    <cellStyle name="_4.13E Montana Energy Tax_Power Costs - Comparison bx Rbtl-Staff-Jt-PC_Final Order Electric EXHIBIT A-1 2" xfId="1541"/>
    <cellStyle name="_4.13E Montana Energy Tax_Production Adj 4.37" xfId="1542"/>
    <cellStyle name="_4.13E Montana Energy Tax_Production Adj 4.37 2" xfId="1543"/>
    <cellStyle name="_4.13E Montana Energy Tax_Purchased Power Adj 4.03" xfId="1544"/>
    <cellStyle name="_4.13E Montana Energy Tax_Purchased Power Adj 4.03 2" xfId="1545"/>
    <cellStyle name="_4.13E Montana Energy Tax_Rebuttal Power Costs" xfId="1546"/>
    <cellStyle name="_4.13E Montana Energy Tax_Rebuttal Power Costs 2" xfId="1547"/>
    <cellStyle name="_4.13E Montana Energy Tax_Rebuttal Power Costs_Adj Bench DR 3 for Initial Briefs (Electric)" xfId="1548"/>
    <cellStyle name="_4.13E Montana Energy Tax_Rebuttal Power Costs_Adj Bench DR 3 for Initial Briefs (Electric) 2" xfId="1549"/>
    <cellStyle name="_4.13E Montana Energy Tax_Rebuttal Power Costs_Electric Rev Req Model (2009 GRC) Rebuttal" xfId="1550"/>
    <cellStyle name="_4.13E Montana Energy Tax_Rebuttal Power Costs_Electric Rev Req Model (2009 GRC) Rebuttal 2" xfId="1551"/>
    <cellStyle name="_4.13E Montana Energy Tax_Rebuttal Power Costs_Electric Rev Req Model (2009 GRC) Rebuttal REmoval of New  WH Solar AdjustMI" xfId="1552"/>
    <cellStyle name="_4.13E Montana Energy Tax_Rebuttal Power Costs_Electric Rev Req Model (2009 GRC) Rebuttal REmoval of New  WH Solar AdjustMI 2" xfId="1553"/>
    <cellStyle name="_4.13E Montana Energy Tax_Rebuttal Power Costs_Electric Rev Req Model (2009 GRC) Revised 01-18-2010" xfId="1554"/>
    <cellStyle name="_4.13E Montana Energy Tax_Rebuttal Power Costs_Electric Rev Req Model (2009 GRC) Revised 01-18-2010 2" xfId="1555"/>
    <cellStyle name="_4.13E Montana Energy Tax_Rebuttal Power Costs_Final Order Electric EXHIBIT A-1" xfId="1556"/>
    <cellStyle name="_4.13E Montana Energy Tax_Rebuttal Power Costs_Final Order Electric EXHIBIT A-1 2" xfId="1557"/>
    <cellStyle name="_4.13E Montana Energy Tax_ROR &amp; CONV FACTOR" xfId="1558"/>
    <cellStyle name="_4.13E Montana Energy Tax_ROR &amp; CONV FACTOR 2" xfId="1559"/>
    <cellStyle name="_4.13E Montana Energy Tax_ROR 5.02" xfId="1560"/>
    <cellStyle name="_4.13E Montana Energy Tax_ROR 5.02 2" xfId="1561"/>
    <cellStyle name="_5.03G-Conversion Factor Working FileMI" xfId="1562"/>
    <cellStyle name="_x0013__Adj Bench DR 3 for Initial Briefs (Electric)" xfId="1563"/>
    <cellStyle name="_x0013__Adj Bench DR 3 for Initial Briefs (Electric) 2" xfId="1564"/>
    <cellStyle name="_AURORA WIP" xfId="19"/>
    <cellStyle name="_AURORA WIP 2" xfId="1565"/>
    <cellStyle name="_Book1" xfId="20"/>
    <cellStyle name="_Book1 (2)" xfId="21"/>
    <cellStyle name="_Book1 (2) 2" xfId="1566"/>
    <cellStyle name="_Book1 (2) 2 2" xfId="1567"/>
    <cellStyle name="_Book1 (2) 3" xfId="1568"/>
    <cellStyle name="_Book1 (2) 3 2" xfId="1569"/>
    <cellStyle name="_Book1 (2) 3 3" xfId="1570"/>
    <cellStyle name="_Book1 (2) 3 4" xfId="1571"/>
    <cellStyle name="_Book1 (2) 4" xfId="1572"/>
    <cellStyle name="_Book1 (2)_04 07E Wild Horse Wind Expansion (C) (2)" xfId="22"/>
    <cellStyle name="_Book1 (2)_04 07E Wild Horse Wind Expansion (C) (2) 2" xfId="1573"/>
    <cellStyle name="_Book1 (2)_04 07E Wild Horse Wind Expansion (C) (2)_Adj Bench DR 3 for Initial Briefs (Electric)" xfId="1574"/>
    <cellStyle name="_Book1 (2)_04 07E Wild Horse Wind Expansion (C) (2)_Adj Bench DR 3 for Initial Briefs (Electric) 2" xfId="1575"/>
    <cellStyle name="_Book1 (2)_04 07E Wild Horse Wind Expansion (C) (2)_Electric Rev Req Model (2009 GRC) " xfId="1576"/>
    <cellStyle name="_Book1 (2)_04 07E Wild Horse Wind Expansion (C) (2)_Electric Rev Req Model (2009 GRC)  2" xfId="1577"/>
    <cellStyle name="_Book1 (2)_04 07E Wild Horse Wind Expansion (C) (2)_Electric Rev Req Model (2009 GRC) Rebuttal" xfId="1578"/>
    <cellStyle name="_Book1 (2)_04 07E Wild Horse Wind Expansion (C) (2)_Electric Rev Req Model (2009 GRC) Rebuttal 2" xfId="1579"/>
    <cellStyle name="_Book1 (2)_04 07E Wild Horse Wind Expansion (C) (2)_Electric Rev Req Model (2009 GRC) Rebuttal REmoval of New  WH Solar AdjustMI" xfId="1580"/>
    <cellStyle name="_Book1 (2)_04 07E Wild Horse Wind Expansion (C) (2)_Electric Rev Req Model (2009 GRC) Rebuttal REmoval of New  WH Solar AdjustMI 2" xfId="1581"/>
    <cellStyle name="_Book1 (2)_04 07E Wild Horse Wind Expansion (C) (2)_Electric Rev Req Model (2009 GRC) Revised 01-18-2010" xfId="1582"/>
    <cellStyle name="_Book1 (2)_04 07E Wild Horse Wind Expansion (C) (2)_Electric Rev Req Model (2009 GRC) Revised 01-18-2010 2" xfId="1583"/>
    <cellStyle name="_Book1 (2)_04 07E Wild Horse Wind Expansion (C) (2)_Final Order Electric EXHIBIT A-1" xfId="1584"/>
    <cellStyle name="_Book1 (2)_04 07E Wild Horse Wind Expansion (C) (2)_Final Order Electric EXHIBIT A-1 2" xfId="1585"/>
    <cellStyle name="_Book1 (2)_04 07E Wild Horse Wind Expansion (C) (2)_TENASKA REGULATORY ASSET" xfId="1586"/>
    <cellStyle name="_Book1 (2)_04 07E Wild Horse Wind Expansion (C) (2)_TENASKA REGULATORY ASSET 2" xfId="1587"/>
    <cellStyle name="_Book1 (2)_16.37E Wild Horse Expansion DeferralRevwrkingfile SF" xfId="1588"/>
    <cellStyle name="_Book1 (2)_16.37E Wild Horse Expansion DeferralRevwrkingfile SF 2" xfId="1589"/>
    <cellStyle name="_Book1 (2)_4 31 Regulatory Assets and Liabilities  7 06- Exhibit D" xfId="23"/>
    <cellStyle name="_Book1 (2)_4 31 Regulatory Assets and Liabilities  7 06- Exhibit D 2" xfId="1590"/>
    <cellStyle name="_Book1 (2)_4 32 Regulatory Assets and Liabilities  7 06- Exhibit D" xfId="24"/>
    <cellStyle name="_Book1 (2)_4 32 Regulatory Assets and Liabilities  7 06- Exhibit D 2" xfId="1591"/>
    <cellStyle name="_Book1 (2)_Book2" xfId="1592"/>
    <cellStyle name="_Book1 (2)_Book2 2" xfId="1593"/>
    <cellStyle name="_Book1 (2)_Book2_Adj Bench DR 3 for Initial Briefs (Electric)" xfId="1594"/>
    <cellStyle name="_Book1 (2)_Book2_Adj Bench DR 3 for Initial Briefs (Electric) 2" xfId="1595"/>
    <cellStyle name="_Book1 (2)_Book2_Electric Rev Req Model (2009 GRC) Rebuttal" xfId="1596"/>
    <cellStyle name="_Book1 (2)_Book2_Electric Rev Req Model (2009 GRC) Rebuttal 2" xfId="1597"/>
    <cellStyle name="_Book1 (2)_Book2_Electric Rev Req Model (2009 GRC) Rebuttal REmoval of New  WH Solar AdjustMI" xfId="1598"/>
    <cellStyle name="_Book1 (2)_Book2_Electric Rev Req Model (2009 GRC) Rebuttal REmoval of New  WH Solar AdjustMI 2" xfId="1599"/>
    <cellStyle name="_Book1 (2)_Book2_Electric Rev Req Model (2009 GRC) Revised 01-18-2010" xfId="1600"/>
    <cellStyle name="_Book1 (2)_Book2_Electric Rev Req Model (2009 GRC) Revised 01-18-2010 2" xfId="1601"/>
    <cellStyle name="_Book1 (2)_Book2_Final Order Electric EXHIBIT A-1" xfId="1602"/>
    <cellStyle name="_Book1 (2)_Book2_Final Order Electric EXHIBIT A-1 2" xfId="1603"/>
    <cellStyle name="_Book1 (2)_Book4" xfId="1604"/>
    <cellStyle name="_Book1 (2)_Book4 2" xfId="1605"/>
    <cellStyle name="_Book1 (2)_Book9" xfId="25"/>
    <cellStyle name="_Book1 (2)_Book9 2" xfId="1606"/>
    <cellStyle name="_Book1 (2)_DWH-08 (Rate Spread &amp; Design Workpapers)" xfId="1607"/>
    <cellStyle name="_Book1 (2)_Final 2008 PTC Rate Design Workpapers 10.27.08" xfId="1608"/>
    <cellStyle name="_Book1 (2)_INPUTS" xfId="1609"/>
    <cellStyle name="_Book1 (2)_INPUTS 2" xfId="1610"/>
    <cellStyle name="_Book1 (2)_Power Costs - Comparison bx Rbtl-Staff-Jt-PC" xfId="1611"/>
    <cellStyle name="_Book1 (2)_Power Costs - Comparison bx Rbtl-Staff-Jt-PC 2" xfId="1612"/>
    <cellStyle name="_Book1 (2)_Power Costs - Comparison bx Rbtl-Staff-Jt-PC_Adj Bench DR 3 for Initial Briefs (Electric)" xfId="1613"/>
    <cellStyle name="_Book1 (2)_Power Costs - Comparison bx Rbtl-Staff-Jt-PC_Adj Bench DR 3 for Initial Briefs (Electric) 2" xfId="1614"/>
    <cellStyle name="_Book1 (2)_Power Costs - Comparison bx Rbtl-Staff-Jt-PC_Electric Rev Req Model (2009 GRC) Rebuttal" xfId="1615"/>
    <cellStyle name="_Book1 (2)_Power Costs - Comparison bx Rbtl-Staff-Jt-PC_Electric Rev Req Model (2009 GRC) Rebuttal 2" xfId="1616"/>
    <cellStyle name="_Book1 (2)_Power Costs - Comparison bx Rbtl-Staff-Jt-PC_Electric Rev Req Model (2009 GRC) Rebuttal REmoval of New  WH Solar AdjustMI" xfId="1617"/>
    <cellStyle name="_Book1 (2)_Power Costs - Comparison bx Rbtl-Staff-Jt-PC_Electric Rev Req Model (2009 GRC) Rebuttal REmoval of New  WH Solar AdjustMI 2" xfId="1618"/>
    <cellStyle name="_Book1 (2)_Power Costs - Comparison bx Rbtl-Staff-Jt-PC_Electric Rev Req Model (2009 GRC) Revised 01-18-2010" xfId="1619"/>
    <cellStyle name="_Book1 (2)_Power Costs - Comparison bx Rbtl-Staff-Jt-PC_Electric Rev Req Model (2009 GRC) Revised 01-18-2010 2" xfId="1620"/>
    <cellStyle name="_Book1 (2)_Power Costs - Comparison bx Rbtl-Staff-Jt-PC_Final Order Electric EXHIBIT A-1" xfId="1621"/>
    <cellStyle name="_Book1 (2)_Power Costs - Comparison bx Rbtl-Staff-Jt-PC_Final Order Electric EXHIBIT A-1 2" xfId="1622"/>
    <cellStyle name="_Book1 (2)_Production Adj 4.37" xfId="1623"/>
    <cellStyle name="_Book1 (2)_Production Adj 4.37 2" xfId="1624"/>
    <cellStyle name="_Book1 (2)_Purchased Power Adj 4.03" xfId="1625"/>
    <cellStyle name="_Book1 (2)_Purchased Power Adj 4.03 2" xfId="1626"/>
    <cellStyle name="_Book1 (2)_Rebuttal Power Costs" xfId="1627"/>
    <cellStyle name="_Book1 (2)_Rebuttal Power Costs 2" xfId="1628"/>
    <cellStyle name="_Book1 (2)_Rebuttal Power Costs_Adj Bench DR 3 for Initial Briefs (Electric)" xfId="1629"/>
    <cellStyle name="_Book1 (2)_Rebuttal Power Costs_Adj Bench DR 3 for Initial Briefs (Electric) 2" xfId="1630"/>
    <cellStyle name="_Book1 (2)_Rebuttal Power Costs_Electric Rev Req Model (2009 GRC) Rebuttal" xfId="1631"/>
    <cellStyle name="_Book1 (2)_Rebuttal Power Costs_Electric Rev Req Model (2009 GRC) Rebuttal 2" xfId="1632"/>
    <cellStyle name="_Book1 (2)_Rebuttal Power Costs_Electric Rev Req Model (2009 GRC) Rebuttal REmoval of New  WH Solar AdjustMI" xfId="1633"/>
    <cellStyle name="_Book1 (2)_Rebuttal Power Costs_Electric Rev Req Model (2009 GRC) Rebuttal REmoval of New  WH Solar AdjustMI 2" xfId="1634"/>
    <cellStyle name="_Book1 (2)_Rebuttal Power Costs_Electric Rev Req Model (2009 GRC) Revised 01-18-2010" xfId="1635"/>
    <cellStyle name="_Book1 (2)_Rebuttal Power Costs_Electric Rev Req Model (2009 GRC) Revised 01-18-2010 2" xfId="1636"/>
    <cellStyle name="_Book1 (2)_Rebuttal Power Costs_Final Order Electric EXHIBIT A-1" xfId="1637"/>
    <cellStyle name="_Book1 (2)_Rebuttal Power Costs_Final Order Electric EXHIBIT A-1 2" xfId="1638"/>
    <cellStyle name="_Book1 (2)_ROR &amp; CONV FACTOR" xfId="1639"/>
    <cellStyle name="_Book1 (2)_ROR &amp; CONV FACTOR 2" xfId="1640"/>
    <cellStyle name="_Book1 (2)_ROR 5.02" xfId="1641"/>
    <cellStyle name="_Book1 (2)_ROR 5.02 2" xfId="1642"/>
    <cellStyle name="_Book1 10" xfId="1643"/>
    <cellStyle name="_Book1 2" xfId="1644"/>
    <cellStyle name="_Book1 2 2" xfId="1645"/>
    <cellStyle name="_Book1 3" xfId="1646"/>
    <cellStyle name="_Book1 4" xfId="1647"/>
    <cellStyle name="_Book1 5" xfId="1648"/>
    <cellStyle name="_Book1 6" xfId="1649"/>
    <cellStyle name="_Book1 7" xfId="1650"/>
    <cellStyle name="_Book1 8" xfId="1651"/>
    <cellStyle name="_Book1 9" xfId="1652"/>
    <cellStyle name="_Book1_(C) WHE Proforma with ITC cash grant 10 Yr Amort_for deferral_102809" xfId="1653"/>
    <cellStyle name="_Book1_(C) WHE Proforma with ITC cash grant 10 Yr Amort_for deferral_102809 2" xfId="1654"/>
    <cellStyle name="_Book1_(C) WHE Proforma with ITC cash grant 10 Yr Amort_for deferral_102809_16.07E Wild Horse Wind Expansionwrkingfile" xfId="1655"/>
    <cellStyle name="_Book1_(C) WHE Proforma with ITC cash grant 10 Yr Amort_for deferral_102809_16.07E Wild Horse Wind Expansionwrkingfile 2" xfId="1656"/>
    <cellStyle name="_Book1_(C) WHE Proforma with ITC cash grant 10 Yr Amort_for deferral_102809_16.07E Wild Horse Wind Expansionwrkingfile SF" xfId="1657"/>
    <cellStyle name="_Book1_(C) WHE Proforma with ITC cash grant 10 Yr Amort_for deferral_102809_16.07E Wild Horse Wind Expansionwrkingfile SF 2" xfId="1658"/>
    <cellStyle name="_Book1_(C) WHE Proforma with ITC cash grant 10 Yr Amort_for deferral_102809_16.37E Wild Horse Expansion DeferralRevwrkingfile SF" xfId="1659"/>
    <cellStyle name="_Book1_(C) WHE Proforma with ITC cash grant 10 Yr Amort_for deferral_102809_16.37E Wild Horse Expansion DeferralRevwrkingfile SF 2" xfId="1660"/>
    <cellStyle name="_Book1_(C) WHE Proforma with ITC cash grant 10 Yr Amort_for rebuttal_120709" xfId="1661"/>
    <cellStyle name="_Book1_(C) WHE Proforma with ITC cash grant 10 Yr Amort_for rebuttal_120709 2" xfId="1662"/>
    <cellStyle name="_Book1_04.07E Wild Horse Wind Expansion" xfId="1663"/>
    <cellStyle name="_Book1_04.07E Wild Horse Wind Expansion 2" xfId="1664"/>
    <cellStyle name="_Book1_04.07E Wild Horse Wind Expansion_16.07E Wild Horse Wind Expansionwrkingfile" xfId="1665"/>
    <cellStyle name="_Book1_04.07E Wild Horse Wind Expansion_16.07E Wild Horse Wind Expansionwrkingfile 2" xfId="1666"/>
    <cellStyle name="_Book1_04.07E Wild Horse Wind Expansion_16.07E Wild Horse Wind Expansionwrkingfile SF" xfId="1667"/>
    <cellStyle name="_Book1_04.07E Wild Horse Wind Expansion_16.07E Wild Horse Wind Expansionwrkingfile SF 2" xfId="1668"/>
    <cellStyle name="_Book1_04.07E Wild Horse Wind Expansion_16.37E Wild Horse Expansion DeferralRevwrkingfile SF" xfId="1669"/>
    <cellStyle name="_Book1_04.07E Wild Horse Wind Expansion_16.37E Wild Horse Expansion DeferralRevwrkingfile SF 2" xfId="1670"/>
    <cellStyle name="_Book1_16.07E Wild Horse Wind Expansionwrkingfile" xfId="1671"/>
    <cellStyle name="_Book1_16.07E Wild Horse Wind Expansionwrkingfile 2" xfId="1672"/>
    <cellStyle name="_Book1_16.07E Wild Horse Wind Expansionwrkingfile SF" xfId="1673"/>
    <cellStyle name="_Book1_16.07E Wild Horse Wind Expansionwrkingfile SF 2" xfId="1674"/>
    <cellStyle name="_Book1_16.37E Wild Horse Expansion DeferralRevwrkingfile SF" xfId="1675"/>
    <cellStyle name="_Book1_16.37E Wild Horse Expansion DeferralRevwrkingfile SF 2" xfId="1676"/>
    <cellStyle name="_Book1_4 31 Regulatory Assets and Liabilities  7 06- Exhibit D" xfId="26"/>
    <cellStyle name="_Book1_4 31 Regulatory Assets and Liabilities  7 06- Exhibit D 2" xfId="1677"/>
    <cellStyle name="_Book1_4 32 Regulatory Assets and Liabilities  7 06- Exhibit D" xfId="27"/>
    <cellStyle name="_Book1_4 32 Regulatory Assets and Liabilities  7 06- Exhibit D 2" xfId="1678"/>
    <cellStyle name="_Book1_Book2" xfId="1679"/>
    <cellStyle name="_Book1_Book2 2" xfId="1680"/>
    <cellStyle name="_Book1_Book2_Adj Bench DR 3 for Initial Briefs (Electric)" xfId="1681"/>
    <cellStyle name="_Book1_Book2_Adj Bench DR 3 for Initial Briefs (Electric) 2" xfId="1682"/>
    <cellStyle name="_Book1_Book2_Electric Rev Req Model (2009 GRC) Rebuttal" xfId="1683"/>
    <cellStyle name="_Book1_Book2_Electric Rev Req Model (2009 GRC) Rebuttal 2" xfId="1684"/>
    <cellStyle name="_Book1_Book2_Electric Rev Req Model (2009 GRC) Rebuttal REmoval of New  WH Solar AdjustMI" xfId="1685"/>
    <cellStyle name="_Book1_Book2_Electric Rev Req Model (2009 GRC) Rebuttal REmoval of New  WH Solar AdjustMI 2" xfId="1686"/>
    <cellStyle name="_Book1_Book2_Electric Rev Req Model (2009 GRC) Revised 01-18-2010" xfId="1687"/>
    <cellStyle name="_Book1_Book2_Electric Rev Req Model (2009 GRC) Revised 01-18-2010 2" xfId="1688"/>
    <cellStyle name="_Book1_Book2_Final Order Electric EXHIBIT A-1" xfId="1689"/>
    <cellStyle name="_Book1_Book2_Final Order Electric EXHIBIT A-1 2" xfId="1690"/>
    <cellStyle name="_Book1_Book4" xfId="1691"/>
    <cellStyle name="_Book1_Book4 2" xfId="1692"/>
    <cellStyle name="_Book1_Book9" xfId="28"/>
    <cellStyle name="_Book1_Book9 2" xfId="1693"/>
    <cellStyle name="_Book1_Electric COS Inputs" xfId="1694"/>
    <cellStyle name="_Book1_Electric COS Inputs 2" xfId="1695"/>
    <cellStyle name="_Book1_Electric COS Inputs 2 2" xfId="1696"/>
    <cellStyle name="_Book1_Electric COS Inputs 2 3" xfId="1697"/>
    <cellStyle name="_Book1_Electric COS Inputs 2 4" xfId="1698"/>
    <cellStyle name="_Book1_Electric COS Inputs 3" xfId="1699"/>
    <cellStyle name="_Book1_Electric COS Inputs 4" xfId="1700"/>
    <cellStyle name="_Book1_Power Costs - Comparison bx Rbtl-Staff-Jt-PC" xfId="1701"/>
    <cellStyle name="_Book1_Power Costs - Comparison bx Rbtl-Staff-Jt-PC 2" xfId="1702"/>
    <cellStyle name="_Book1_Power Costs - Comparison bx Rbtl-Staff-Jt-PC_Adj Bench DR 3 for Initial Briefs (Electric)" xfId="1703"/>
    <cellStyle name="_Book1_Power Costs - Comparison bx Rbtl-Staff-Jt-PC_Adj Bench DR 3 for Initial Briefs (Electric) 2" xfId="1704"/>
    <cellStyle name="_Book1_Power Costs - Comparison bx Rbtl-Staff-Jt-PC_Electric Rev Req Model (2009 GRC) Rebuttal" xfId="1705"/>
    <cellStyle name="_Book1_Power Costs - Comparison bx Rbtl-Staff-Jt-PC_Electric Rev Req Model (2009 GRC) Rebuttal 2" xfId="1706"/>
    <cellStyle name="_Book1_Power Costs - Comparison bx Rbtl-Staff-Jt-PC_Electric Rev Req Model (2009 GRC) Rebuttal REmoval of New  WH Solar AdjustMI" xfId="1707"/>
    <cellStyle name="_Book1_Power Costs - Comparison bx Rbtl-Staff-Jt-PC_Electric Rev Req Model (2009 GRC) Rebuttal REmoval of New  WH Solar AdjustMI 2" xfId="1708"/>
    <cellStyle name="_Book1_Power Costs - Comparison bx Rbtl-Staff-Jt-PC_Electric Rev Req Model (2009 GRC) Revised 01-18-2010" xfId="1709"/>
    <cellStyle name="_Book1_Power Costs - Comparison bx Rbtl-Staff-Jt-PC_Electric Rev Req Model (2009 GRC) Revised 01-18-2010 2" xfId="1710"/>
    <cellStyle name="_Book1_Power Costs - Comparison bx Rbtl-Staff-Jt-PC_Final Order Electric EXHIBIT A-1" xfId="1711"/>
    <cellStyle name="_Book1_Power Costs - Comparison bx Rbtl-Staff-Jt-PC_Final Order Electric EXHIBIT A-1 2" xfId="1712"/>
    <cellStyle name="_Book1_Production Adj 4.37" xfId="1713"/>
    <cellStyle name="_Book1_Production Adj 4.37 2" xfId="1714"/>
    <cellStyle name="_Book1_Purchased Power Adj 4.03" xfId="1715"/>
    <cellStyle name="_Book1_Purchased Power Adj 4.03 2" xfId="1716"/>
    <cellStyle name="_Book1_Rebuttal Power Costs" xfId="1717"/>
    <cellStyle name="_Book1_Rebuttal Power Costs 2" xfId="1718"/>
    <cellStyle name="_Book1_Rebuttal Power Costs_Adj Bench DR 3 for Initial Briefs (Electric)" xfId="1719"/>
    <cellStyle name="_Book1_Rebuttal Power Costs_Adj Bench DR 3 for Initial Briefs (Electric) 2" xfId="1720"/>
    <cellStyle name="_Book1_Rebuttal Power Costs_Electric Rev Req Model (2009 GRC) Rebuttal" xfId="1721"/>
    <cellStyle name="_Book1_Rebuttal Power Costs_Electric Rev Req Model (2009 GRC) Rebuttal 2" xfId="1722"/>
    <cellStyle name="_Book1_Rebuttal Power Costs_Electric Rev Req Model (2009 GRC) Rebuttal REmoval of New  WH Solar AdjustMI" xfId="1723"/>
    <cellStyle name="_Book1_Rebuttal Power Costs_Electric Rev Req Model (2009 GRC) Rebuttal REmoval of New  WH Solar AdjustMI 2" xfId="1724"/>
    <cellStyle name="_Book1_Rebuttal Power Costs_Electric Rev Req Model (2009 GRC) Revised 01-18-2010" xfId="1725"/>
    <cellStyle name="_Book1_Rebuttal Power Costs_Electric Rev Req Model (2009 GRC) Revised 01-18-2010 2" xfId="1726"/>
    <cellStyle name="_Book1_Rebuttal Power Costs_Final Order Electric EXHIBIT A-1" xfId="1727"/>
    <cellStyle name="_Book1_Rebuttal Power Costs_Final Order Electric EXHIBIT A-1 2" xfId="1728"/>
    <cellStyle name="_Book1_ROR 5.02" xfId="1729"/>
    <cellStyle name="_Book1_ROR 5.02 2" xfId="1730"/>
    <cellStyle name="_Book2" xfId="29"/>
    <cellStyle name="_x0013__Book2" xfId="1731"/>
    <cellStyle name="_Book2 10" xfId="1732"/>
    <cellStyle name="_Book2 11" xfId="1733"/>
    <cellStyle name="_Book2 12" xfId="1734"/>
    <cellStyle name="_Book2 13" xfId="1735"/>
    <cellStyle name="_Book2 14" xfId="1736"/>
    <cellStyle name="_Book2 15" xfId="1737"/>
    <cellStyle name="_Book2 16" xfId="1738"/>
    <cellStyle name="_Book2 17" xfId="1739"/>
    <cellStyle name="_Book2 18" xfId="1740"/>
    <cellStyle name="_Book2 2" xfId="1741"/>
    <cellStyle name="_x0013__Book2 2" xfId="1742"/>
    <cellStyle name="_Book2 2 2" xfId="1743"/>
    <cellStyle name="_Book2 2 3" xfId="1744"/>
    <cellStyle name="_Book2 2 4" xfId="1745"/>
    <cellStyle name="_Book2 2 5" xfId="1746"/>
    <cellStyle name="_Book2 2 6" xfId="1747"/>
    <cellStyle name="_Book2 2 7" xfId="1748"/>
    <cellStyle name="_Book2 2 8" xfId="1749"/>
    <cellStyle name="_Book2 2 9" xfId="1750"/>
    <cellStyle name="_Book2 3" xfId="1751"/>
    <cellStyle name="_x0013__Book2 3" xfId="1752"/>
    <cellStyle name="_Book2 3 10" xfId="1753"/>
    <cellStyle name="_Book2 3 11" xfId="1754"/>
    <cellStyle name="_Book2 3 12" xfId="1755"/>
    <cellStyle name="_Book2 3 13" xfId="1756"/>
    <cellStyle name="_Book2 3 14" xfId="1757"/>
    <cellStyle name="_Book2 3 15" xfId="1758"/>
    <cellStyle name="_Book2 3 16" xfId="1759"/>
    <cellStyle name="_Book2 3 17" xfId="1760"/>
    <cellStyle name="_Book2 3 18" xfId="1761"/>
    <cellStyle name="_Book2 3 19" xfId="1762"/>
    <cellStyle name="_Book2 3 2" xfId="1763"/>
    <cellStyle name="_Book2 3 20" xfId="1764"/>
    <cellStyle name="_Book2 3 21" xfId="1765"/>
    <cellStyle name="_Book2 3 22" xfId="1766"/>
    <cellStyle name="_Book2 3 23" xfId="1767"/>
    <cellStyle name="_Book2 3 24" xfId="1768"/>
    <cellStyle name="_Book2 3 25" xfId="1769"/>
    <cellStyle name="_Book2 3 26" xfId="1770"/>
    <cellStyle name="_Book2 3 27" xfId="1771"/>
    <cellStyle name="_Book2 3 28" xfId="1772"/>
    <cellStyle name="_Book2 3 29" xfId="1773"/>
    <cellStyle name="_Book2 3 3" xfId="1774"/>
    <cellStyle name="_Book2 3 30" xfId="1775"/>
    <cellStyle name="_Book2 3 31" xfId="1776"/>
    <cellStyle name="_Book2 3 4" xfId="1777"/>
    <cellStyle name="_Book2 3 5" xfId="1778"/>
    <cellStyle name="_Book2 3 6" xfId="1779"/>
    <cellStyle name="_Book2 3 7" xfId="1780"/>
    <cellStyle name="_Book2 3 8" xfId="1781"/>
    <cellStyle name="_Book2 3 9" xfId="1782"/>
    <cellStyle name="_Book2 4" xfId="1783"/>
    <cellStyle name="_x0013__Book2 4" xfId="1784"/>
    <cellStyle name="_Book2 4 10" xfId="1785"/>
    <cellStyle name="_Book2 4 11" xfId="1786"/>
    <cellStyle name="_Book2 4 12" xfId="1787"/>
    <cellStyle name="_Book2 4 13" xfId="1788"/>
    <cellStyle name="_Book2 4 14" xfId="1789"/>
    <cellStyle name="_Book2 4 15" xfId="1790"/>
    <cellStyle name="_Book2 4 16" xfId="1791"/>
    <cellStyle name="_Book2 4 17" xfId="1792"/>
    <cellStyle name="_Book2 4 18" xfId="1793"/>
    <cellStyle name="_Book2 4 19" xfId="1794"/>
    <cellStyle name="_Book2 4 2" xfId="1795"/>
    <cellStyle name="_Book2 4 20" xfId="1796"/>
    <cellStyle name="_Book2 4 21" xfId="1797"/>
    <cellStyle name="_Book2 4 22" xfId="1798"/>
    <cellStyle name="_Book2 4 23" xfId="1799"/>
    <cellStyle name="_Book2 4 24" xfId="1800"/>
    <cellStyle name="_Book2 4 25" xfId="1801"/>
    <cellStyle name="_Book2 4 26" xfId="1802"/>
    <cellStyle name="_Book2 4 27" xfId="1803"/>
    <cellStyle name="_Book2 4 28" xfId="1804"/>
    <cellStyle name="_Book2 4 29" xfId="1805"/>
    <cellStyle name="_Book2 4 3" xfId="1806"/>
    <cellStyle name="_Book2 4 30" xfId="1807"/>
    <cellStyle name="_Book2 4 4" xfId="1808"/>
    <cellStyle name="_Book2 4 5" xfId="1809"/>
    <cellStyle name="_Book2 4 6" xfId="1810"/>
    <cellStyle name="_Book2 4 7" xfId="1811"/>
    <cellStyle name="_Book2 4 8" xfId="1812"/>
    <cellStyle name="_Book2 4 9" xfId="1813"/>
    <cellStyle name="_Book2 5" xfId="1814"/>
    <cellStyle name="_x0013__Book2 5" xfId="1815"/>
    <cellStyle name="_Book2 5 2" xfId="1816"/>
    <cellStyle name="_Book2 5 3" xfId="1817"/>
    <cellStyle name="_Book2 5 4" xfId="1818"/>
    <cellStyle name="_Book2 5 5" xfId="1819"/>
    <cellStyle name="_Book2 5 6" xfId="1820"/>
    <cellStyle name="_Book2 6" xfId="1821"/>
    <cellStyle name="_x0013__Book2 6" xfId="1822"/>
    <cellStyle name="_Book2 7" xfId="1823"/>
    <cellStyle name="_x0013__Book2 7" xfId="1824"/>
    <cellStyle name="_Book2 8" xfId="1825"/>
    <cellStyle name="_x0013__Book2 8" xfId="1826"/>
    <cellStyle name="_Book2 9" xfId="1827"/>
    <cellStyle name="_x0013__Book2 9" xfId="1828"/>
    <cellStyle name="_Book2_04 07E Wild Horse Wind Expansion (C) (2)" xfId="30"/>
    <cellStyle name="_Book2_04 07E Wild Horse Wind Expansion (C) (2) 2" xfId="1829"/>
    <cellStyle name="_Book2_04 07E Wild Horse Wind Expansion (C) (2)_Adj Bench DR 3 for Initial Briefs (Electric)" xfId="1830"/>
    <cellStyle name="_Book2_04 07E Wild Horse Wind Expansion (C) (2)_Adj Bench DR 3 for Initial Briefs (Electric) 2" xfId="1831"/>
    <cellStyle name="_Book2_04 07E Wild Horse Wind Expansion (C) (2)_Electric Rev Req Model (2009 GRC) " xfId="1832"/>
    <cellStyle name="_Book2_04 07E Wild Horse Wind Expansion (C) (2)_Electric Rev Req Model (2009 GRC)  2" xfId="1833"/>
    <cellStyle name="_Book2_04 07E Wild Horse Wind Expansion (C) (2)_Electric Rev Req Model (2009 GRC) Rebuttal" xfId="1834"/>
    <cellStyle name="_Book2_04 07E Wild Horse Wind Expansion (C) (2)_Electric Rev Req Model (2009 GRC) Rebuttal 2" xfId="1835"/>
    <cellStyle name="_Book2_04 07E Wild Horse Wind Expansion (C) (2)_Electric Rev Req Model (2009 GRC) Rebuttal REmoval of New  WH Solar AdjustMI" xfId="1836"/>
    <cellStyle name="_Book2_04 07E Wild Horse Wind Expansion (C) (2)_Electric Rev Req Model (2009 GRC) Rebuttal REmoval of New  WH Solar AdjustMI 2" xfId="1837"/>
    <cellStyle name="_Book2_04 07E Wild Horse Wind Expansion (C) (2)_Electric Rev Req Model (2009 GRC) Revised 01-18-2010" xfId="1838"/>
    <cellStyle name="_Book2_04 07E Wild Horse Wind Expansion (C) (2)_Electric Rev Req Model (2009 GRC) Revised 01-18-2010 2" xfId="1839"/>
    <cellStyle name="_Book2_04 07E Wild Horse Wind Expansion (C) (2)_Final Order Electric EXHIBIT A-1" xfId="1840"/>
    <cellStyle name="_Book2_04 07E Wild Horse Wind Expansion (C) (2)_Final Order Electric EXHIBIT A-1 2" xfId="1841"/>
    <cellStyle name="_Book2_04 07E Wild Horse Wind Expansion (C) (2)_TENASKA REGULATORY ASSET" xfId="1842"/>
    <cellStyle name="_Book2_04 07E Wild Horse Wind Expansion (C) (2)_TENASKA REGULATORY ASSET 2" xfId="1843"/>
    <cellStyle name="_Book2_16.37E Wild Horse Expansion DeferralRevwrkingfile SF" xfId="1844"/>
    <cellStyle name="_Book2_16.37E Wild Horse Expansion DeferralRevwrkingfile SF 2" xfId="1845"/>
    <cellStyle name="_Book2_4 31 Regulatory Assets and Liabilities  7 06- Exhibit D" xfId="31"/>
    <cellStyle name="_Book2_4 31 Regulatory Assets and Liabilities  7 06- Exhibit D 2" xfId="1846"/>
    <cellStyle name="_Book2_4 32 Regulatory Assets and Liabilities  7 06- Exhibit D" xfId="32"/>
    <cellStyle name="_Book2_4 32 Regulatory Assets and Liabilities  7 06- Exhibit D 2" xfId="1847"/>
    <cellStyle name="_x0013__Book2_Adj Bench DR 3 for Initial Briefs (Electric)" xfId="1848"/>
    <cellStyle name="_x0013__Book2_Adj Bench DR 3 for Initial Briefs (Electric) 2" xfId="1849"/>
    <cellStyle name="_Book2_Book2" xfId="1850"/>
    <cellStyle name="_Book2_Book2 2" xfId="1851"/>
    <cellStyle name="_Book2_Book2_Adj Bench DR 3 for Initial Briefs (Electric)" xfId="1852"/>
    <cellStyle name="_Book2_Book2_Adj Bench DR 3 for Initial Briefs (Electric) 2" xfId="1853"/>
    <cellStyle name="_Book2_Book2_Electric Rev Req Model (2009 GRC) Rebuttal" xfId="1854"/>
    <cellStyle name="_Book2_Book2_Electric Rev Req Model (2009 GRC) Rebuttal 2" xfId="1855"/>
    <cellStyle name="_Book2_Book2_Electric Rev Req Model (2009 GRC) Rebuttal REmoval of New  WH Solar AdjustMI" xfId="1856"/>
    <cellStyle name="_Book2_Book2_Electric Rev Req Model (2009 GRC) Rebuttal REmoval of New  WH Solar AdjustMI 2" xfId="1857"/>
    <cellStyle name="_Book2_Book2_Electric Rev Req Model (2009 GRC) Revised 01-18-2010" xfId="1858"/>
    <cellStyle name="_Book2_Book2_Electric Rev Req Model (2009 GRC) Revised 01-18-2010 2" xfId="1859"/>
    <cellStyle name="_Book2_Book2_Final Order Electric EXHIBIT A-1" xfId="1860"/>
    <cellStyle name="_Book2_Book2_Final Order Electric EXHIBIT A-1 2" xfId="1861"/>
    <cellStyle name="_Book2_Book4" xfId="1862"/>
    <cellStyle name="_Book2_Book4 2" xfId="1863"/>
    <cellStyle name="_Book2_Book9" xfId="33"/>
    <cellStyle name="_Book2_Book9 2" xfId="1864"/>
    <cellStyle name="_Book2_DWH-08 (Rate Spread &amp; Design Workpapers)" xfId="1865"/>
    <cellStyle name="_x0013__Book2_Electric Rev Req Model (2009 GRC) Rebuttal" xfId="1866"/>
    <cellStyle name="_x0013__Book2_Electric Rev Req Model (2009 GRC) Rebuttal 2" xfId="1867"/>
    <cellStyle name="_x0013__Book2_Electric Rev Req Model (2009 GRC) Rebuttal REmoval of New  WH Solar AdjustMI" xfId="1868"/>
    <cellStyle name="_x0013__Book2_Electric Rev Req Model (2009 GRC) Rebuttal REmoval of New  WH Solar AdjustMI 2" xfId="1869"/>
    <cellStyle name="_x0013__Book2_Electric Rev Req Model (2009 GRC) Revised 01-18-2010" xfId="1870"/>
    <cellStyle name="_x0013__Book2_Electric Rev Req Model (2009 GRC) Revised 01-18-2010 2" xfId="1871"/>
    <cellStyle name="_Book2_Final 2008 PTC Rate Design Workpapers 10.27.08" xfId="1872"/>
    <cellStyle name="_x0013__Book2_Final Order Electric EXHIBIT A-1" xfId="1873"/>
    <cellStyle name="_x0013__Book2_Final Order Electric EXHIBIT A-1 2" xfId="1874"/>
    <cellStyle name="_Book2_INPUTS" xfId="1875"/>
    <cellStyle name="_Book2_INPUTS 2" xfId="1876"/>
    <cellStyle name="_Book2_Power Costs - Comparison bx Rbtl-Staff-Jt-PC" xfId="1877"/>
    <cellStyle name="_Book2_Power Costs - Comparison bx Rbtl-Staff-Jt-PC 2" xfId="1878"/>
    <cellStyle name="_Book2_Power Costs - Comparison bx Rbtl-Staff-Jt-PC_Adj Bench DR 3 for Initial Briefs (Electric)" xfId="1879"/>
    <cellStyle name="_Book2_Power Costs - Comparison bx Rbtl-Staff-Jt-PC_Adj Bench DR 3 for Initial Briefs (Electric) 2" xfId="1880"/>
    <cellStyle name="_Book2_Power Costs - Comparison bx Rbtl-Staff-Jt-PC_Electric Rev Req Model (2009 GRC) Rebuttal" xfId="1881"/>
    <cellStyle name="_Book2_Power Costs - Comparison bx Rbtl-Staff-Jt-PC_Electric Rev Req Model (2009 GRC) Rebuttal 2" xfId="1882"/>
    <cellStyle name="_Book2_Power Costs - Comparison bx Rbtl-Staff-Jt-PC_Electric Rev Req Model (2009 GRC) Rebuttal REmoval of New  WH Solar AdjustMI" xfId="1883"/>
    <cellStyle name="_Book2_Power Costs - Comparison bx Rbtl-Staff-Jt-PC_Electric Rev Req Model (2009 GRC) Rebuttal REmoval of New  WH Solar AdjustMI 2" xfId="1884"/>
    <cellStyle name="_Book2_Power Costs - Comparison bx Rbtl-Staff-Jt-PC_Electric Rev Req Model (2009 GRC) Revised 01-18-2010" xfId="1885"/>
    <cellStyle name="_Book2_Power Costs - Comparison bx Rbtl-Staff-Jt-PC_Electric Rev Req Model (2009 GRC) Revised 01-18-2010 2" xfId="1886"/>
    <cellStyle name="_Book2_Power Costs - Comparison bx Rbtl-Staff-Jt-PC_Final Order Electric EXHIBIT A-1" xfId="1887"/>
    <cellStyle name="_Book2_Power Costs - Comparison bx Rbtl-Staff-Jt-PC_Final Order Electric EXHIBIT A-1 2" xfId="1888"/>
    <cellStyle name="_Book2_Production Adj 4.37" xfId="1889"/>
    <cellStyle name="_Book2_Production Adj 4.37 2" xfId="1890"/>
    <cellStyle name="_Book2_Purchased Power Adj 4.03" xfId="1891"/>
    <cellStyle name="_Book2_Purchased Power Adj 4.03 2" xfId="1892"/>
    <cellStyle name="_Book2_Rebuttal Power Costs" xfId="1893"/>
    <cellStyle name="_Book2_Rebuttal Power Costs 2" xfId="1894"/>
    <cellStyle name="_Book2_Rebuttal Power Costs_Adj Bench DR 3 for Initial Briefs (Electric)" xfId="1895"/>
    <cellStyle name="_Book2_Rebuttal Power Costs_Adj Bench DR 3 for Initial Briefs (Electric) 2" xfId="1896"/>
    <cellStyle name="_Book2_Rebuttal Power Costs_Electric Rev Req Model (2009 GRC) Rebuttal" xfId="1897"/>
    <cellStyle name="_Book2_Rebuttal Power Costs_Electric Rev Req Model (2009 GRC) Rebuttal 2" xfId="1898"/>
    <cellStyle name="_Book2_Rebuttal Power Costs_Electric Rev Req Model (2009 GRC) Rebuttal REmoval of New  WH Solar AdjustMI" xfId="1899"/>
    <cellStyle name="_Book2_Rebuttal Power Costs_Electric Rev Req Model (2009 GRC) Rebuttal REmoval of New  WH Solar AdjustMI 2" xfId="1900"/>
    <cellStyle name="_Book2_Rebuttal Power Costs_Electric Rev Req Model (2009 GRC) Revised 01-18-2010" xfId="1901"/>
    <cellStyle name="_Book2_Rebuttal Power Costs_Electric Rev Req Model (2009 GRC) Revised 01-18-2010 2" xfId="1902"/>
    <cellStyle name="_Book2_Rebuttal Power Costs_Final Order Electric EXHIBIT A-1" xfId="1903"/>
    <cellStyle name="_Book2_Rebuttal Power Costs_Final Order Electric EXHIBIT A-1 2" xfId="1904"/>
    <cellStyle name="_Book2_ROR &amp; CONV FACTOR" xfId="1905"/>
    <cellStyle name="_Book2_ROR &amp; CONV FACTOR 2" xfId="1906"/>
    <cellStyle name="_Book2_ROR 5.02" xfId="1907"/>
    <cellStyle name="_Book2_ROR 5.02 2" xfId="1908"/>
    <cellStyle name="_Book3" xfId="34"/>
    <cellStyle name="_Book5" xfId="35"/>
    <cellStyle name="_Chelan Debt Forecast 12.19.05" xfId="36"/>
    <cellStyle name="_Chelan Debt Forecast 12.19.05 2" xfId="1909"/>
    <cellStyle name="_Chelan Debt Forecast 12.19.05 2 2" xfId="1910"/>
    <cellStyle name="_Chelan Debt Forecast 12.19.05 3" xfId="1911"/>
    <cellStyle name="_Chelan Debt Forecast 12.19.05 3 2" xfId="1912"/>
    <cellStyle name="_Chelan Debt Forecast 12.19.05 3 3" xfId="1913"/>
    <cellStyle name="_Chelan Debt Forecast 12.19.05 3 4" xfId="1914"/>
    <cellStyle name="_Chelan Debt Forecast 12.19.05 4" xfId="1915"/>
    <cellStyle name="_Chelan Debt Forecast 12.19.05_(C) WHE Proforma with ITC cash grant 10 Yr Amort_for deferral_102809" xfId="1916"/>
    <cellStyle name="_Chelan Debt Forecast 12.19.05_(C) WHE Proforma with ITC cash grant 10 Yr Amort_for deferral_102809 2" xfId="1917"/>
    <cellStyle name="_Chelan Debt Forecast 12.19.05_(C) WHE Proforma with ITC cash grant 10 Yr Amort_for deferral_102809_16.07E Wild Horse Wind Expansionwrkingfile" xfId="1918"/>
    <cellStyle name="_Chelan Debt Forecast 12.19.05_(C) WHE Proforma with ITC cash grant 10 Yr Amort_for deferral_102809_16.07E Wild Horse Wind Expansionwrkingfile 2" xfId="1919"/>
    <cellStyle name="_Chelan Debt Forecast 12.19.05_(C) WHE Proforma with ITC cash grant 10 Yr Amort_for deferral_102809_16.07E Wild Horse Wind Expansionwrkingfile SF" xfId="1920"/>
    <cellStyle name="_Chelan Debt Forecast 12.19.05_(C) WHE Proforma with ITC cash grant 10 Yr Amort_for deferral_102809_16.07E Wild Horse Wind Expansionwrkingfile SF 2" xfId="1921"/>
    <cellStyle name="_Chelan Debt Forecast 12.19.05_(C) WHE Proforma with ITC cash grant 10 Yr Amort_for deferral_102809_16.37E Wild Horse Expansion DeferralRevwrkingfile SF" xfId="1922"/>
    <cellStyle name="_Chelan Debt Forecast 12.19.05_(C) WHE Proforma with ITC cash grant 10 Yr Amort_for deferral_102809_16.37E Wild Horse Expansion DeferralRevwrkingfile SF 2" xfId="1923"/>
    <cellStyle name="_Chelan Debt Forecast 12.19.05_(C) WHE Proforma with ITC cash grant 10 Yr Amort_for rebuttal_120709" xfId="1924"/>
    <cellStyle name="_Chelan Debt Forecast 12.19.05_(C) WHE Proforma with ITC cash grant 10 Yr Amort_for rebuttal_120709 2" xfId="1925"/>
    <cellStyle name="_Chelan Debt Forecast 12.19.05_04.07E Wild Horse Wind Expansion" xfId="1926"/>
    <cellStyle name="_Chelan Debt Forecast 12.19.05_04.07E Wild Horse Wind Expansion 2" xfId="1927"/>
    <cellStyle name="_Chelan Debt Forecast 12.19.05_04.07E Wild Horse Wind Expansion_16.07E Wild Horse Wind Expansionwrkingfile" xfId="1928"/>
    <cellStyle name="_Chelan Debt Forecast 12.19.05_04.07E Wild Horse Wind Expansion_16.07E Wild Horse Wind Expansionwrkingfile 2" xfId="1929"/>
    <cellStyle name="_Chelan Debt Forecast 12.19.05_04.07E Wild Horse Wind Expansion_16.07E Wild Horse Wind Expansionwrkingfile SF" xfId="1930"/>
    <cellStyle name="_Chelan Debt Forecast 12.19.05_04.07E Wild Horse Wind Expansion_16.07E Wild Horse Wind Expansionwrkingfile SF 2" xfId="1931"/>
    <cellStyle name="_Chelan Debt Forecast 12.19.05_04.07E Wild Horse Wind Expansion_16.37E Wild Horse Expansion DeferralRevwrkingfile SF" xfId="1932"/>
    <cellStyle name="_Chelan Debt Forecast 12.19.05_04.07E Wild Horse Wind Expansion_16.37E Wild Horse Expansion DeferralRevwrkingfile SF 2" xfId="1933"/>
    <cellStyle name="_Chelan Debt Forecast 12.19.05_16.07E Wild Horse Wind Expansionwrkingfile" xfId="1934"/>
    <cellStyle name="_Chelan Debt Forecast 12.19.05_16.07E Wild Horse Wind Expansionwrkingfile 2" xfId="1935"/>
    <cellStyle name="_Chelan Debt Forecast 12.19.05_16.07E Wild Horse Wind Expansionwrkingfile SF" xfId="1936"/>
    <cellStyle name="_Chelan Debt Forecast 12.19.05_16.07E Wild Horse Wind Expansionwrkingfile SF 2" xfId="1937"/>
    <cellStyle name="_Chelan Debt Forecast 12.19.05_16.37E Wild Horse Expansion DeferralRevwrkingfile SF" xfId="1938"/>
    <cellStyle name="_Chelan Debt Forecast 12.19.05_16.37E Wild Horse Expansion DeferralRevwrkingfile SF 2" xfId="1939"/>
    <cellStyle name="_Chelan Debt Forecast 12.19.05_4 31 Regulatory Assets and Liabilities  7 06- Exhibit D" xfId="37"/>
    <cellStyle name="_Chelan Debt Forecast 12.19.05_4 31 Regulatory Assets and Liabilities  7 06- Exhibit D 2" xfId="1940"/>
    <cellStyle name="_Chelan Debt Forecast 12.19.05_4 32 Regulatory Assets and Liabilities  7 06- Exhibit D" xfId="38"/>
    <cellStyle name="_Chelan Debt Forecast 12.19.05_4 32 Regulatory Assets and Liabilities  7 06- Exhibit D 2" xfId="1941"/>
    <cellStyle name="_Chelan Debt Forecast 12.19.05_Book2" xfId="1942"/>
    <cellStyle name="_Chelan Debt Forecast 12.19.05_Book2 2" xfId="1943"/>
    <cellStyle name="_Chelan Debt Forecast 12.19.05_Book2_Adj Bench DR 3 for Initial Briefs (Electric)" xfId="1944"/>
    <cellStyle name="_Chelan Debt Forecast 12.19.05_Book2_Adj Bench DR 3 for Initial Briefs (Electric) 2" xfId="1945"/>
    <cellStyle name="_Chelan Debt Forecast 12.19.05_Book2_Electric Rev Req Model (2009 GRC) Rebuttal" xfId="1946"/>
    <cellStyle name="_Chelan Debt Forecast 12.19.05_Book2_Electric Rev Req Model (2009 GRC) Rebuttal 2" xfId="1947"/>
    <cellStyle name="_Chelan Debt Forecast 12.19.05_Book2_Electric Rev Req Model (2009 GRC) Rebuttal REmoval of New  WH Solar AdjustMI" xfId="1948"/>
    <cellStyle name="_Chelan Debt Forecast 12.19.05_Book2_Electric Rev Req Model (2009 GRC) Rebuttal REmoval of New  WH Solar AdjustMI 2" xfId="1949"/>
    <cellStyle name="_Chelan Debt Forecast 12.19.05_Book2_Electric Rev Req Model (2009 GRC) Revised 01-18-2010" xfId="1950"/>
    <cellStyle name="_Chelan Debt Forecast 12.19.05_Book2_Electric Rev Req Model (2009 GRC) Revised 01-18-2010 2" xfId="1951"/>
    <cellStyle name="_Chelan Debt Forecast 12.19.05_Book2_Final Order Electric EXHIBIT A-1" xfId="1952"/>
    <cellStyle name="_Chelan Debt Forecast 12.19.05_Book2_Final Order Electric EXHIBIT A-1 2" xfId="1953"/>
    <cellStyle name="_Chelan Debt Forecast 12.19.05_Book4" xfId="1954"/>
    <cellStyle name="_Chelan Debt Forecast 12.19.05_Book4 2" xfId="1955"/>
    <cellStyle name="_Chelan Debt Forecast 12.19.05_Book9" xfId="39"/>
    <cellStyle name="_Chelan Debt Forecast 12.19.05_Book9 2" xfId="1956"/>
    <cellStyle name="_Chelan Debt Forecast 12.19.05_DWH-08 (Rate Spread &amp; Design Workpapers)" xfId="1957"/>
    <cellStyle name="_Chelan Debt Forecast 12.19.05_Final 2008 PTC Rate Design Workpapers 10.27.08" xfId="1958"/>
    <cellStyle name="_Chelan Debt Forecast 12.19.05_Final 2009 Electric Low Income Workpapers" xfId="1959"/>
    <cellStyle name="_Chelan Debt Forecast 12.19.05_INPUTS" xfId="1960"/>
    <cellStyle name="_Chelan Debt Forecast 12.19.05_INPUTS 2" xfId="1961"/>
    <cellStyle name="_Chelan Debt Forecast 12.19.05_Power Costs - Comparison bx Rbtl-Staff-Jt-PC" xfId="1962"/>
    <cellStyle name="_Chelan Debt Forecast 12.19.05_Power Costs - Comparison bx Rbtl-Staff-Jt-PC 2" xfId="1963"/>
    <cellStyle name="_Chelan Debt Forecast 12.19.05_Power Costs - Comparison bx Rbtl-Staff-Jt-PC_Adj Bench DR 3 for Initial Briefs (Electric)" xfId="1964"/>
    <cellStyle name="_Chelan Debt Forecast 12.19.05_Power Costs - Comparison bx Rbtl-Staff-Jt-PC_Adj Bench DR 3 for Initial Briefs (Electric) 2" xfId="1965"/>
    <cellStyle name="_Chelan Debt Forecast 12.19.05_Power Costs - Comparison bx Rbtl-Staff-Jt-PC_Electric Rev Req Model (2009 GRC) Rebuttal" xfId="1966"/>
    <cellStyle name="_Chelan Debt Forecast 12.19.05_Power Costs - Comparison bx Rbtl-Staff-Jt-PC_Electric Rev Req Model (2009 GRC) Rebuttal 2" xfId="1967"/>
    <cellStyle name="_Chelan Debt Forecast 12.19.05_Power Costs - Comparison bx Rbtl-Staff-Jt-PC_Electric Rev Req Model (2009 GRC) Rebuttal REmoval of New  WH Solar AdjustMI" xfId="1968"/>
    <cellStyle name="_Chelan Debt Forecast 12.19.05_Power Costs - Comparison bx Rbtl-Staff-Jt-PC_Electric Rev Req Model (2009 GRC) Rebuttal REmoval of New  WH Solar AdjustMI 2" xfId="1969"/>
    <cellStyle name="_Chelan Debt Forecast 12.19.05_Power Costs - Comparison bx Rbtl-Staff-Jt-PC_Electric Rev Req Model (2009 GRC) Revised 01-18-2010" xfId="1970"/>
    <cellStyle name="_Chelan Debt Forecast 12.19.05_Power Costs - Comparison bx Rbtl-Staff-Jt-PC_Electric Rev Req Model (2009 GRC) Revised 01-18-2010 2" xfId="1971"/>
    <cellStyle name="_Chelan Debt Forecast 12.19.05_Power Costs - Comparison bx Rbtl-Staff-Jt-PC_Final Order Electric EXHIBIT A-1" xfId="1972"/>
    <cellStyle name="_Chelan Debt Forecast 12.19.05_Power Costs - Comparison bx Rbtl-Staff-Jt-PC_Final Order Electric EXHIBIT A-1 2" xfId="1973"/>
    <cellStyle name="_Chelan Debt Forecast 12.19.05_Production Adj 4.37" xfId="1974"/>
    <cellStyle name="_Chelan Debt Forecast 12.19.05_Production Adj 4.37 2" xfId="1975"/>
    <cellStyle name="_Chelan Debt Forecast 12.19.05_Purchased Power Adj 4.03" xfId="1976"/>
    <cellStyle name="_Chelan Debt Forecast 12.19.05_Purchased Power Adj 4.03 2" xfId="1977"/>
    <cellStyle name="_Chelan Debt Forecast 12.19.05_Rebuttal Power Costs" xfId="1978"/>
    <cellStyle name="_Chelan Debt Forecast 12.19.05_Rebuttal Power Costs 2" xfId="1979"/>
    <cellStyle name="_Chelan Debt Forecast 12.19.05_Rebuttal Power Costs_Adj Bench DR 3 for Initial Briefs (Electric)" xfId="1980"/>
    <cellStyle name="_Chelan Debt Forecast 12.19.05_Rebuttal Power Costs_Adj Bench DR 3 for Initial Briefs (Electric) 2" xfId="1981"/>
    <cellStyle name="_Chelan Debt Forecast 12.19.05_Rebuttal Power Costs_Electric Rev Req Model (2009 GRC) Rebuttal" xfId="1982"/>
    <cellStyle name="_Chelan Debt Forecast 12.19.05_Rebuttal Power Costs_Electric Rev Req Model (2009 GRC) Rebuttal 2" xfId="1983"/>
    <cellStyle name="_Chelan Debt Forecast 12.19.05_Rebuttal Power Costs_Electric Rev Req Model (2009 GRC) Rebuttal REmoval of New  WH Solar AdjustMI" xfId="1984"/>
    <cellStyle name="_Chelan Debt Forecast 12.19.05_Rebuttal Power Costs_Electric Rev Req Model (2009 GRC) Rebuttal REmoval of New  WH Solar AdjustMI 2" xfId="1985"/>
    <cellStyle name="_Chelan Debt Forecast 12.19.05_Rebuttal Power Costs_Electric Rev Req Model (2009 GRC) Revised 01-18-2010" xfId="1986"/>
    <cellStyle name="_Chelan Debt Forecast 12.19.05_Rebuttal Power Costs_Electric Rev Req Model (2009 GRC) Revised 01-18-2010 2" xfId="1987"/>
    <cellStyle name="_Chelan Debt Forecast 12.19.05_Rebuttal Power Costs_Final Order Electric EXHIBIT A-1" xfId="1988"/>
    <cellStyle name="_Chelan Debt Forecast 12.19.05_Rebuttal Power Costs_Final Order Electric EXHIBIT A-1 2" xfId="1989"/>
    <cellStyle name="_Chelan Debt Forecast 12.19.05_ROR &amp; CONV FACTOR" xfId="1990"/>
    <cellStyle name="_Chelan Debt Forecast 12.19.05_ROR &amp; CONV FACTOR 2" xfId="1991"/>
    <cellStyle name="_Chelan Debt Forecast 12.19.05_ROR 5.02" xfId="1992"/>
    <cellStyle name="_Chelan Debt Forecast 12.19.05_ROR 5.02 2" xfId="1993"/>
    <cellStyle name="_Chelan Debt Forecast 12.19.05_Typical Residential Impacts 10.27.08" xfId="1994"/>
    <cellStyle name="_Copy 11-9 Sumas Proforma - Current" xfId="40"/>
    <cellStyle name="_Costs not in AURORA 06GRC" xfId="41"/>
    <cellStyle name="_Costs not in AURORA 06GRC 2" xfId="1995"/>
    <cellStyle name="_Costs not in AURORA 06GRC 2 2" xfId="1996"/>
    <cellStyle name="_Costs not in AURORA 06GRC 3" xfId="1997"/>
    <cellStyle name="_Costs not in AURORA 06GRC 3 2" xfId="1998"/>
    <cellStyle name="_Costs not in AURORA 06GRC 3 3" xfId="1999"/>
    <cellStyle name="_Costs not in AURORA 06GRC 3 4" xfId="2000"/>
    <cellStyle name="_Costs not in AURORA 06GRC 4" xfId="2001"/>
    <cellStyle name="_Costs not in AURORA 06GRC_04 07E Wild Horse Wind Expansion (C) (2)" xfId="42"/>
    <cellStyle name="_Costs not in AURORA 06GRC_04 07E Wild Horse Wind Expansion (C) (2) 2" xfId="2002"/>
    <cellStyle name="_Costs not in AURORA 06GRC_04 07E Wild Horse Wind Expansion (C) (2)_Adj Bench DR 3 for Initial Briefs (Electric)" xfId="2003"/>
    <cellStyle name="_Costs not in AURORA 06GRC_04 07E Wild Horse Wind Expansion (C) (2)_Adj Bench DR 3 for Initial Briefs (Electric) 2" xfId="2004"/>
    <cellStyle name="_Costs not in AURORA 06GRC_04 07E Wild Horse Wind Expansion (C) (2)_Electric Rev Req Model (2009 GRC) " xfId="2005"/>
    <cellStyle name="_Costs not in AURORA 06GRC_04 07E Wild Horse Wind Expansion (C) (2)_Electric Rev Req Model (2009 GRC)  2" xfId="2006"/>
    <cellStyle name="_Costs not in AURORA 06GRC_04 07E Wild Horse Wind Expansion (C) (2)_Electric Rev Req Model (2009 GRC) Rebuttal" xfId="2007"/>
    <cellStyle name="_Costs not in AURORA 06GRC_04 07E Wild Horse Wind Expansion (C) (2)_Electric Rev Req Model (2009 GRC) Rebuttal 2" xfId="2008"/>
    <cellStyle name="_Costs not in AURORA 06GRC_04 07E Wild Horse Wind Expansion (C) (2)_Electric Rev Req Model (2009 GRC) Rebuttal REmoval of New  WH Solar AdjustMI" xfId="2009"/>
    <cellStyle name="_Costs not in AURORA 06GRC_04 07E Wild Horse Wind Expansion (C) (2)_Electric Rev Req Model (2009 GRC) Rebuttal REmoval of New  WH Solar AdjustMI 2" xfId="2010"/>
    <cellStyle name="_Costs not in AURORA 06GRC_04 07E Wild Horse Wind Expansion (C) (2)_Electric Rev Req Model (2009 GRC) Revised 01-18-2010" xfId="2011"/>
    <cellStyle name="_Costs not in AURORA 06GRC_04 07E Wild Horse Wind Expansion (C) (2)_Electric Rev Req Model (2009 GRC) Revised 01-18-2010 2" xfId="2012"/>
    <cellStyle name="_Costs not in AURORA 06GRC_04 07E Wild Horse Wind Expansion (C) (2)_Final Order Electric EXHIBIT A-1" xfId="2013"/>
    <cellStyle name="_Costs not in AURORA 06GRC_04 07E Wild Horse Wind Expansion (C) (2)_Final Order Electric EXHIBIT A-1 2" xfId="2014"/>
    <cellStyle name="_Costs not in AURORA 06GRC_04 07E Wild Horse Wind Expansion (C) (2)_TENASKA REGULATORY ASSET" xfId="2015"/>
    <cellStyle name="_Costs not in AURORA 06GRC_04 07E Wild Horse Wind Expansion (C) (2)_TENASKA REGULATORY ASSET 2" xfId="2016"/>
    <cellStyle name="_Costs not in AURORA 06GRC_16.37E Wild Horse Expansion DeferralRevwrkingfile SF" xfId="2017"/>
    <cellStyle name="_Costs not in AURORA 06GRC_16.37E Wild Horse Expansion DeferralRevwrkingfile SF 2" xfId="2018"/>
    <cellStyle name="_Costs not in AURORA 06GRC_4 31 Regulatory Assets and Liabilities  7 06- Exhibit D" xfId="43"/>
    <cellStyle name="_Costs not in AURORA 06GRC_4 31 Regulatory Assets and Liabilities  7 06- Exhibit D 2" xfId="2019"/>
    <cellStyle name="_Costs not in AURORA 06GRC_4 32 Regulatory Assets and Liabilities  7 06- Exhibit D" xfId="44"/>
    <cellStyle name="_Costs not in AURORA 06GRC_4 32 Regulatory Assets and Liabilities  7 06- Exhibit D 2" xfId="2020"/>
    <cellStyle name="_Costs not in AURORA 06GRC_Book2" xfId="2021"/>
    <cellStyle name="_Costs not in AURORA 06GRC_Book2 2" xfId="2022"/>
    <cellStyle name="_Costs not in AURORA 06GRC_Book2_Adj Bench DR 3 for Initial Briefs (Electric)" xfId="2023"/>
    <cellStyle name="_Costs not in AURORA 06GRC_Book2_Adj Bench DR 3 for Initial Briefs (Electric) 2" xfId="2024"/>
    <cellStyle name="_Costs not in AURORA 06GRC_Book2_Electric Rev Req Model (2009 GRC) Rebuttal" xfId="2025"/>
    <cellStyle name="_Costs not in AURORA 06GRC_Book2_Electric Rev Req Model (2009 GRC) Rebuttal 2" xfId="2026"/>
    <cellStyle name="_Costs not in AURORA 06GRC_Book2_Electric Rev Req Model (2009 GRC) Rebuttal REmoval of New  WH Solar AdjustMI" xfId="2027"/>
    <cellStyle name="_Costs not in AURORA 06GRC_Book2_Electric Rev Req Model (2009 GRC) Rebuttal REmoval of New  WH Solar AdjustMI 2" xfId="2028"/>
    <cellStyle name="_Costs not in AURORA 06GRC_Book2_Electric Rev Req Model (2009 GRC) Revised 01-18-2010" xfId="2029"/>
    <cellStyle name="_Costs not in AURORA 06GRC_Book2_Electric Rev Req Model (2009 GRC) Revised 01-18-2010 2" xfId="2030"/>
    <cellStyle name="_Costs not in AURORA 06GRC_Book2_Final Order Electric EXHIBIT A-1" xfId="2031"/>
    <cellStyle name="_Costs not in AURORA 06GRC_Book2_Final Order Electric EXHIBIT A-1 2" xfId="2032"/>
    <cellStyle name="_Costs not in AURORA 06GRC_Book4" xfId="2033"/>
    <cellStyle name="_Costs not in AURORA 06GRC_Book4 2" xfId="2034"/>
    <cellStyle name="_Costs not in AURORA 06GRC_Book9" xfId="45"/>
    <cellStyle name="_Costs not in AURORA 06GRC_Book9 2" xfId="2035"/>
    <cellStyle name="_Costs not in AURORA 06GRC_DWH-08 (Rate Spread &amp; Design Workpapers)" xfId="2036"/>
    <cellStyle name="_Costs not in AURORA 06GRC_Final 2008 PTC Rate Design Workpapers 10.27.08" xfId="2037"/>
    <cellStyle name="_Costs not in AURORA 06GRC_Final 2009 Electric Low Income Workpapers" xfId="2038"/>
    <cellStyle name="_Costs not in AURORA 06GRC_INPUTS" xfId="2039"/>
    <cellStyle name="_Costs not in AURORA 06GRC_INPUTS 2" xfId="2040"/>
    <cellStyle name="_Costs not in AURORA 06GRC_Power Costs - Comparison bx Rbtl-Staff-Jt-PC" xfId="2041"/>
    <cellStyle name="_Costs not in AURORA 06GRC_Power Costs - Comparison bx Rbtl-Staff-Jt-PC 2" xfId="2042"/>
    <cellStyle name="_Costs not in AURORA 06GRC_Power Costs - Comparison bx Rbtl-Staff-Jt-PC_Adj Bench DR 3 for Initial Briefs (Electric)" xfId="2043"/>
    <cellStyle name="_Costs not in AURORA 06GRC_Power Costs - Comparison bx Rbtl-Staff-Jt-PC_Adj Bench DR 3 for Initial Briefs (Electric) 2" xfId="2044"/>
    <cellStyle name="_Costs not in AURORA 06GRC_Power Costs - Comparison bx Rbtl-Staff-Jt-PC_Electric Rev Req Model (2009 GRC) Rebuttal" xfId="2045"/>
    <cellStyle name="_Costs not in AURORA 06GRC_Power Costs - Comparison bx Rbtl-Staff-Jt-PC_Electric Rev Req Model (2009 GRC) Rebuttal 2" xfId="2046"/>
    <cellStyle name="_Costs not in AURORA 06GRC_Power Costs - Comparison bx Rbtl-Staff-Jt-PC_Electric Rev Req Model (2009 GRC) Rebuttal REmoval of New  WH Solar AdjustMI" xfId="2047"/>
    <cellStyle name="_Costs not in AURORA 06GRC_Power Costs - Comparison bx Rbtl-Staff-Jt-PC_Electric Rev Req Model (2009 GRC) Rebuttal REmoval of New  WH Solar AdjustMI 2" xfId="2048"/>
    <cellStyle name="_Costs not in AURORA 06GRC_Power Costs - Comparison bx Rbtl-Staff-Jt-PC_Electric Rev Req Model (2009 GRC) Revised 01-18-2010" xfId="2049"/>
    <cellStyle name="_Costs not in AURORA 06GRC_Power Costs - Comparison bx Rbtl-Staff-Jt-PC_Electric Rev Req Model (2009 GRC) Revised 01-18-2010 2" xfId="2050"/>
    <cellStyle name="_Costs not in AURORA 06GRC_Power Costs - Comparison bx Rbtl-Staff-Jt-PC_Final Order Electric EXHIBIT A-1" xfId="2051"/>
    <cellStyle name="_Costs not in AURORA 06GRC_Power Costs - Comparison bx Rbtl-Staff-Jt-PC_Final Order Electric EXHIBIT A-1 2" xfId="2052"/>
    <cellStyle name="_Costs not in AURORA 06GRC_Production Adj 4.37" xfId="2053"/>
    <cellStyle name="_Costs not in AURORA 06GRC_Production Adj 4.37 2" xfId="2054"/>
    <cellStyle name="_Costs not in AURORA 06GRC_Purchased Power Adj 4.03" xfId="2055"/>
    <cellStyle name="_Costs not in AURORA 06GRC_Purchased Power Adj 4.03 2" xfId="2056"/>
    <cellStyle name="_Costs not in AURORA 06GRC_Rebuttal Power Costs" xfId="2057"/>
    <cellStyle name="_Costs not in AURORA 06GRC_Rebuttal Power Costs 2" xfId="2058"/>
    <cellStyle name="_Costs not in AURORA 06GRC_Rebuttal Power Costs_Adj Bench DR 3 for Initial Briefs (Electric)" xfId="2059"/>
    <cellStyle name="_Costs not in AURORA 06GRC_Rebuttal Power Costs_Adj Bench DR 3 for Initial Briefs (Electric) 2" xfId="2060"/>
    <cellStyle name="_Costs not in AURORA 06GRC_Rebuttal Power Costs_Electric Rev Req Model (2009 GRC) Rebuttal" xfId="2061"/>
    <cellStyle name="_Costs not in AURORA 06GRC_Rebuttal Power Costs_Electric Rev Req Model (2009 GRC) Rebuttal 2" xfId="2062"/>
    <cellStyle name="_Costs not in AURORA 06GRC_Rebuttal Power Costs_Electric Rev Req Model (2009 GRC) Rebuttal REmoval of New  WH Solar AdjustMI" xfId="2063"/>
    <cellStyle name="_Costs not in AURORA 06GRC_Rebuttal Power Costs_Electric Rev Req Model (2009 GRC) Rebuttal REmoval of New  WH Solar AdjustMI 2" xfId="2064"/>
    <cellStyle name="_Costs not in AURORA 06GRC_Rebuttal Power Costs_Electric Rev Req Model (2009 GRC) Revised 01-18-2010" xfId="2065"/>
    <cellStyle name="_Costs not in AURORA 06GRC_Rebuttal Power Costs_Electric Rev Req Model (2009 GRC) Revised 01-18-2010 2" xfId="2066"/>
    <cellStyle name="_Costs not in AURORA 06GRC_Rebuttal Power Costs_Final Order Electric EXHIBIT A-1" xfId="2067"/>
    <cellStyle name="_Costs not in AURORA 06GRC_Rebuttal Power Costs_Final Order Electric EXHIBIT A-1 2" xfId="2068"/>
    <cellStyle name="_Costs not in AURORA 06GRC_ROR &amp; CONV FACTOR" xfId="2069"/>
    <cellStyle name="_Costs not in AURORA 06GRC_ROR &amp; CONV FACTOR 2" xfId="2070"/>
    <cellStyle name="_Costs not in AURORA 06GRC_ROR 5.02" xfId="2071"/>
    <cellStyle name="_Costs not in AURORA 06GRC_ROR 5.02 2" xfId="2072"/>
    <cellStyle name="_Costs not in AURORA 06GRC_Typical Residential Impacts 10.27.08" xfId="2073"/>
    <cellStyle name="_Costs not in AURORA 2006GRC 6.15.06" xfId="46"/>
    <cellStyle name="_Costs not in AURORA 2006GRC 6.15.06 2" xfId="2074"/>
    <cellStyle name="_Costs not in AURORA 2006GRC 6.15.06 2 2" xfId="2075"/>
    <cellStyle name="_Costs not in AURORA 2006GRC 6.15.06 3" xfId="2076"/>
    <cellStyle name="_Costs not in AURORA 2006GRC 6.15.06 3 2" xfId="2077"/>
    <cellStyle name="_Costs not in AURORA 2006GRC 6.15.06 3 3" xfId="2078"/>
    <cellStyle name="_Costs not in AURORA 2006GRC 6.15.06 3 4" xfId="2079"/>
    <cellStyle name="_Costs not in AURORA 2006GRC 6.15.06 4" xfId="2080"/>
    <cellStyle name="_Costs not in AURORA 2006GRC 6.15.06_04 07E Wild Horse Wind Expansion (C) (2)" xfId="47"/>
    <cellStyle name="_Costs not in AURORA 2006GRC 6.15.06_04 07E Wild Horse Wind Expansion (C) (2) 2" xfId="2081"/>
    <cellStyle name="_Costs not in AURORA 2006GRC 6.15.06_04 07E Wild Horse Wind Expansion (C) (2)_Adj Bench DR 3 for Initial Briefs (Electric)" xfId="2082"/>
    <cellStyle name="_Costs not in AURORA 2006GRC 6.15.06_04 07E Wild Horse Wind Expansion (C) (2)_Adj Bench DR 3 for Initial Briefs (Electric) 2" xfId="2083"/>
    <cellStyle name="_Costs not in AURORA 2006GRC 6.15.06_04 07E Wild Horse Wind Expansion (C) (2)_Electric Rev Req Model (2009 GRC) " xfId="2084"/>
    <cellStyle name="_Costs not in AURORA 2006GRC 6.15.06_04 07E Wild Horse Wind Expansion (C) (2)_Electric Rev Req Model (2009 GRC)  2" xfId="2085"/>
    <cellStyle name="_Costs not in AURORA 2006GRC 6.15.06_04 07E Wild Horse Wind Expansion (C) (2)_Electric Rev Req Model (2009 GRC) Rebuttal" xfId="2086"/>
    <cellStyle name="_Costs not in AURORA 2006GRC 6.15.06_04 07E Wild Horse Wind Expansion (C) (2)_Electric Rev Req Model (2009 GRC) Rebuttal 2" xfId="2087"/>
    <cellStyle name="_Costs not in AURORA 2006GRC 6.15.06_04 07E Wild Horse Wind Expansion (C) (2)_Electric Rev Req Model (2009 GRC) Rebuttal REmoval of New  WH Solar AdjustMI" xfId="2088"/>
    <cellStyle name="_Costs not in AURORA 2006GRC 6.15.06_04 07E Wild Horse Wind Expansion (C) (2)_Electric Rev Req Model (2009 GRC) Rebuttal REmoval of New  WH Solar AdjustMI 2" xfId="2089"/>
    <cellStyle name="_Costs not in AURORA 2006GRC 6.15.06_04 07E Wild Horse Wind Expansion (C) (2)_Electric Rev Req Model (2009 GRC) Revised 01-18-2010" xfId="2090"/>
    <cellStyle name="_Costs not in AURORA 2006GRC 6.15.06_04 07E Wild Horse Wind Expansion (C) (2)_Electric Rev Req Model (2009 GRC) Revised 01-18-2010 2" xfId="2091"/>
    <cellStyle name="_Costs not in AURORA 2006GRC 6.15.06_04 07E Wild Horse Wind Expansion (C) (2)_Final Order Electric EXHIBIT A-1" xfId="2092"/>
    <cellStyle name="_Costs not in AURORA 2006GRC 6.15.06_04 07E Wild Horse Wind Expansion (C) (2)_Final Order Electric EXHIBIT A-1 2" xfId="2093"/>
    <cellStyle name="_Costs not in AURORA 2006GRC 6.15.06_04 07E Wild Horse Wind Expansion (C) (2)_TENASKA REGULATORY ASSET" xfId="2094"/>
    <cellStyle name="_Costs not in AURORA 2006GRC 6.15.06_04 07E Wild Horse Wind Expansion (C) (2)_TENASKA REGULATORY ASSET 2" xfId="2095"/>
    <cellStyle name="_Costs not in AURORA 2006GRC 6.15.06_16.37E Wild Horse Expansion DeferralRevwrkingfile SF" xfId="2096"/>
    <cellStyle name="_Costs not in AURORA 2006GRC 6.15.06_16.37E Wild Horse Expansion DeferralRevwrkingfile SF 2" xfId="2097"/>
    <cellStyle name="_Costs not in AURORA 2006GRC 6.15.06_4 31 Regulatory Assets and Liabilities  7 06- Exhibit D" xfId="48"/>
    <cellStyle name="_Costs not in AURORA 2006GRC 6.15.06_4 31 Regulatory Assets and Liabilities  7 06- Exhibit D 2" xfId="2098"/>
    <cellStyle name="_Costs not in AURORA 2006GRC 6.15.06_4 32 Regulatory Assets and Liabilities  7 06- Exhibit D" xfId="49"/>
    <cellStyle name="_Costs not in AURORA 2006GRC 6.15.06_4 32 Regulatory Assets and Liabilities  7 06- Exhibit D 2" xfId="2099"/>
    <cellStyle name="_Costs not in AURORA 2006GRC 6.15.06_Book2" xfId="2100"/>
    <cellStyle name="_Costs not in AURORA 2006GRC 6.15.06_Book2 2" xfId="2101"/>
    <cellStyle name="_Costs not in AURORA 2006GRC 6.15.06_Book2_Adj Bench DR 3 for Initial Briefs (Electric)" xfId="2102"/>
    <cellStyle name="_Costs not in AURORA 2006GRC 6.15.06_Book2_Adj Bench DR 3 for Initial Briefs (Electric) 2" xfId="2103"/>
    <cellStyle name="_Costs not in AURORA 2006GRC 6.15.06_Book2_Electric Rev Req Model (2009 GRC) Rebuttal" xfId="2104"/>
    <cellStyle name="_Costs not in AURORA 2006GRC 6.15.06_Book2_Electric Rev Req Model (2009 GRC) Rebuttal 2" xfId="2105"/>
    <cellStyle name="_Costs not in AURORA 2006GRC 6.15.06_Book2_Electric Rev Req Model (2009 GRC) Rebuttal REmoval of New  WH Solar AdjustMI" xfId="2106"/>
    <cellStyle name="_Costs not in AURORA 2006GRC 6.15.06_Book2_Electric Rev Req Model (2009 GRC) Rebuttal REmoval of New  WH Solar AdjustMI 2" xfId="2107"/>
    <cellStyle name="_Costs not in AURORA 2006GRC 6.15.06_Book2_Electric Rev Req Model (2009 GRC) Revised 01-18-2010" xfId="2108"/>
    <cellStyle name="_Costs not in AURORA 2006GRC 6.15.06_Book2_Electric Rev Req Model (2009 GRC) Revised 01-18-2010 2" xfId="2109"/>
    <cellStyle name="_Costs not in AURORA 2006GRC 6.15.06_Book2_Final Order Electric EXHIBIT A-1" xfId="2110"/>
    <cellStyle name="_Costs not in AURORA 2006GRC 6.15.06_Book2_Final Order Electric EXHIBIT A-1 2" xfId="2111"/>
    <cellStyle name="_Costs not in AURORA 2006GRC 6.15.06_Book4" xfId="2112"/>
    <cellStyle name="_Costs not in AURORA 2006GRC 6.15.06_Book4 2" xfId="2113"/>
    <cellStyle name="_Costs not in AURORA 2006GRC 6.15.06_Book9" xfId="50"/>
    <cellStyle name="_Costs not in AURORA 2006GRC 6.15.06_Book9 2" xfId="2114"/>
    <cellStyle name="_Costs not in AURORA 2006GRC 6.15.06_DWH-08 (Rate Spread &amp; Design Workpapers)" xfId="2115"/>
    <cellStyle name="_Costs not in AURORA 2006GRC 6.15.06_Final 2008 PTC Rate Design Workpapers 10.27.08" xfId="2116"/>
    <cellStyle name="_Costs not in AURORA 2006GRC 6.15.06_INPUTS" xfId="2117"/>
    <cellStyle name="_Costs not in AURORA 2006GRC 6.15.06_INPUTS 2" xfId="2118"/>
    <cellStyle name="_Costs not in AURORA 2006GRC 6.15.06_Power Costs - Comparison bx Rbtl-Staff-Jt-PC" xfId="2119"/>
    <cellStyle name="_Costs not in AURORA 2006GRC 6.15.06_Power Costs - Comparison bx Rbtl-Staff-Jt-PC 2" xfId="2120"/>
    <cellStyle name="_Costs not in AURORA 2006GRC 6.15.06_Power Costs - Comparison bx Rbtl-Staff-Jt-PC_Adj Bench DR 3 for Initial Briefs (Electric)" xfId="2121"/>
    <cellStyle name="_Costs not in AURORA 2006GRC 6.15.06_Power Costs - Comparison bx Rbtl-Staff-Jt-PC_Adj Bench DR 3 for Initial Briefs (Electric) 2" xfId="2122"/>
    <cellStyle name="_Costs not in AURORA 2006GRC 6.15.06_Power Costs - Comparison bx Rbtl-Staff-Jt-PC_Electric Rev Req Model (2009 GRC) Rebuttal" xfId="2123"/>
    <cellStyle name="_Costs not in AURORA 2006GRC 6.15.06_Power Costs - Comparison bx Rbtl-Staff-Jt-PC_Electric Rev Req Model (2009 GRC) Rebuttal 2" xfId="2124"/>
    <cellStyle name="_Costs not in AURORA 2006GRC 6.15.06_Power Costs - Comparison bx Rbtl-Staff-Jt-PC_Electric Rev Req Model (2009 GRC) Rebuttal REmoval of New  WH Solar AdjustMI" xfId="2125"/>
    <cellStyle name="_Costs not in AURORA 2006GRC 6.15.06_Power Costs - Comparison bx Rbtl-Staff-Jt-PC_Electric Rev Req Model (2009 GRC) Rebuttal REmoval of New  WH Solar AdjustMI 2" xfId="2126"/>
    <cellStyle name="_Costs not in AURORA 2006GRC 6.15.06_Power Costs - Comparison bx Rbtl-Staff-Jt-PC_Electric Rev Req Model (2009 GRC) Revised 01-18-2010" xfId="2127"/>
    <cellStyle name="_Costs not in AURORA 2006GRC 6.15.06_Power Costs - Comparison bx Rbtl-Staff-Jt-PC_Electric Rev Req Model (2009 GRC) Revised 01-18-2010 2" xfId="2128"/>
    <cellStyle name="_Costs not in AURORA 2006GRC 6.15.06_Power Costs - Comparison bx Rbtl-Staff-Jt-PC_Final Order Electric EXHIBIT A-1" xfId="2129"/>
    <cellStyle name="_Costs not in AURORA 2006GRC 6.15.06_Power Costs - Comparison bx Rbtl-Staff-Jt-PC_Final Order Electric EXHIBIT A-1 2" xfId="2130"/>
    <cellStyle name="_Costs not in AURORA 2006GRC 6.15.06_Production Adj 4.37" xfId="2131"/>
    <cellStyle name="_Costs not in AURORA 2006GRC 6.15.06_Production Adj 4.37 2" xfId="2132"/>
    <cellStyle name="_Costs not in AURORA 2006GRC 6.15.06_Purchased Power Adj 4.03" xfId="2133"/>
    <cellStyle name="_Costs not in AURORA 2006GRC 6.15.06_Purchased Power Adj 4.03 2" xfId="2134"/>
    <cellStyle name="_Costs not in AURORA 2006GRC 6.15.06_Rebuttal Power Costs" xfId="2135"/>
    <cellStyle name="_Costs not in AURORA 2006GRC 6.15.06_Rebuttal Power Costs 2" xfId="2136"/>
    <cellStyle name="_Costs not in AURORA 2006GRC 6.15.06_Rebuttal Power Costs_Adj Bench DR 3 for Initial Briefs (Electric)" xfId="2137"/>
    <cellStyle name="_Costs not in AURORA 2006GRC 6.15.06_Rebuttal Power Costs_Adj Bench DR 3 for Initial Briefs (Electric) 2" xfId="2138"/>
    <cellStyle name="_Costs not in AURORA 2006GRC 6.15.06_Rebuttal Power Costs_Electric Rev Req Model (2009 GRC) Rebuttal" xfId="2139"/>
    <cellStyle name="_Costs not in AURORA 2006GRC 6.15.06_Rebuttal Power Costs_Electric Rev Req Model (2009 GRC) Rebuttal 2" xfId="2140"/>
    <cellStyle name="_Costs not in AURORA 2006GRC 6.15.06_Rebuttal Power Costs_Electric Rev Req Model (2009 GRC) Rebuttal REmoval of New  WH Solar AdjustMI" xfId="2141"/>
    <cellStyle name="_Costs not in AURORA 2006GRC 6.15.06_Rebuttal Power Costs_Electric Rev Req Model (2009 GRC) Rebuttal REmoval of New  WH Solar AdjustMI 2" xfId="2142"/>
    <cellStyle name="_Costs not in AURORA 2006GRC 6.15.06_Rebuttal Power Costs_Electric Rev Req Model (2009 GRC) Revised 01-18-2010" xfId="2143"/>
    <cellStyle name="_Costs not in AURORA 2006GRC 6.15.06_Rebuttal Power Costs_Electric Rev Req Model (2009 GRC) Revised 01-18-2010 2" xfId="2144"/>
    <cellStyle name="_Costs not in AURORA 2006GRC 6.15.06_Rebuttal Power Costs_Final Order Electric EXHIBIT A-1" xfId="2145"/>
    <cellStyle name="_Costs not in AURORA 2006GRC 6.15.06_Rebuttal Power Costs_Final Order Electric EXHIBIT A-1 2" xfId="2146"/>
    <cellStyle name="_Costs not in AURORA 2006GRC 6.15.06_ROR &amp; CONV FACTOR" xfId="2147"/>
    <cellStyle name="_Costs not in AURORA 2006GRC 6.15.06_ROR &amp; CONV FACTOR 2" xfId="2148"/>
    <cellStyle name="_Costs not in AURORA 2006GRC 6.15.06_ROR 5.02" xfId="2149"/>
    <cellStyle name="_Costs not in AURORA 2006GRC 6.15.06_ROR 5.02 2" xfId="2150"/>
    <cellStyle name="_Costs not in AURORA 2006GRC w gas price updated" xfId="51"/>
    <cellStyle name="_Costs not in AURORA 2006GRC w gas price updated 2" xfId="2151"/>
    <cellStyle name="_Costs not in AURORA 2006GRC w gas price updated_Adj Bench DR 3 for Initial Briefs (Electric)" xfId="2152"/>
    <cellStyle name="_Costs not in AURORA 2006GRC w gas price updated_Adj Bench DR 3 for Initial Briefs (Electric) 2" xfId="2153"/>
    <cellStyle name="_Costs not in AURORA 2006GRC w gas price updated_Book2" xfId="2154"/>
    <cellStyle name="_Costs not in AURORA 2006GRC w gas price updated_Book2 2" xfId="2155"/>
    <cellStyle name="_Costs not in AURORA 2006GRC w gas price updated_Book2_Adj Bench DR 3 for Initial Briefs (Electric)" xfId="2156"/>
    <cellStyle name="_Costs not in AURORA 2006GRC w gas price updated_Book2_Adj Bench DR 3 for Initial Briefs (Electric) 2" xfId="2157"/>
    <cellStyle name="_Costs not in AURORA 2006GRC w gas price updated_Book2_Electric Rev Req Model (2009 GRC) Rebuttal" xfId="2158"/>
    <cellStyle name="_Costs not in AURORA 2006GRC w gas price updated_Book2_Electric Rev Req Model (2009 GRC) Rebuttal 2" xfId="2159"/>
    <cellStyle name="_Costs not in AURORA 2006GRC w gas price updated_Book2_Electric Rev Req Model (2009 GRC) Rebuttal REmoval of New  WH Solar AdjustMI" xfId="2160"/>
    <cellStyle name="_Costs not in AURORA 2006GRC w gas price updated_Book2_Electric Rev Req Model (2009 GRC) Rebuttal REmoval of New  WH Solar AdjustMI 2" xfId="2161"/>
    <cellStyle name="_Costs not in AURORA 2006GRC w gas price updated_Book2_Electric Rev Req Model (2009 GRC) Revised 01-18-2010" xfId="2162"/>
    <cellStyle name="_Costs not in AURORA 2006GRC w gas price updated_Book2_Electric Rev Req Model (2009 GRC) Revised 01-18-2010 2" xfId="2163"/>
    <cellStyle name="_Costs not in AURORA 2006GRC w gas price updated_Book2_Final Order Electric EXHIBIT A-1" xfId="2164"/>
    <cellStyle name="_Costs not in AURORA 2006GRC w gas price updated_Book2_Final Order Electric EXHIBIT A-1 2" xfId="2165"/>
    <cellStyle name="_Costs not in AURORA 2006GRC w gas price updated_Electric Rev Req Model (2009 GRC) " xfId="2166"/>
    <cellStyle name="_Costs not in AURORA 2006GRC w gas price updated_Electric Rev Req Model (2009 GRC)  2" xfId="2167"/>
    <cellStyle name="_Costs not in AURORA 2006GRC w gas price updated_Electric Rev Req Model (2009 GRC) Rebuttal" xfId="2168"/>
    <cellStyle name="_Costs not in AURORA 2006GRC w gas price updated_Electric Rev Req Model (2009 GRC) Rebuttal 2" xfId="2169"/>
    <cellStyle name="_Costs not in AURORA 2006GRC w gas price updated_Electric Rev Req Model (2009 GRC) Rebuttal REmoval of New  WH Solar AdjustMI" xfId="2170"/>
    <cellStyle name="_Costs not in AURORA 2006GRC w gas price updated_Electric Rev Req Model (2009 GRC) Rebuttal REmoval of New  WH Solar AdjustMI 2" xfId="2171"/>
    <cellStyle name="_Costs not in AURORA 2006GRC w gas price updated_Electric Rev Req Model (2009 GRC) Revised 01-18-2010" xfId="2172"/>
    <cellStyle name="_Costs not in AURORA 2006GRC w gas price updated_Electric Rev Req Model (2009 GRC) Revised 01-18-2010 2" xfId="2173"/>
    <cellStyle name="_Costs not in AURORA 2006GRC w gas price updated_Final Order Electric EXHIBIT A-1" xfId="2174"/>
    <cellStyle name="_Costs not in AURORA 2006GRC w gas price updated_Final Order Electric EXHIBIT A-1 2" xfId="2175"/>
    <cellStyle name="_Costs not in AURORA 2006GRC w gas price updated_Rebuttal Power Costs" xfId="2176"/>
    <cellStyle name="_Costs not in AURORA 2006GRC w gas price updated_Rebuttal Power Costs 2" xfId="2177"/>
    <cellStyle name="_Costs not in AURORA 2006GRC w gas price updated_Rebuttal Power Costs_Adj Bench DR 3 for Initial Briefs (Electric)" xfId="2178"/>
    <cellStyle name="_Costs not in AURORA 2006GRC w gas price updated_Rebuttal Power Costs_Adj Bench DR 3 for Initial Briefs (Electric) 2" xfId="2179"/>
    <cellStyle name="_Costs not in AURORA 2006GRC w gas price updated_Rebuttal Power Costs_Electric Rev Req Model (2009 GRC) Rebuttal" xfId="2180"/>
    <cellStyle name="_Costs not in AURORA 2006GRC w gas price updated_Rebuttal Power Costs_Electric Rev Req Model (2009 GRC) Rebuttal 2" xfId="2181"/>
    <cellStyle name="_Costs not in AURORA 2006GRC w gas price updated_Rebuttal Power Costs_Electric Rev Req Model (2009 GRC) Rebuttal REmoval of New  WH Solar AdjustMI" xfId="2182"/>
    <cellStyle name="_Costs not in AURORA 2006GRC w gas price updated_Rebuttal Power Costs_Electric Rev Req Model (2009 GRC) Rebuttal REmoval of New  WH Solar AdjustMI 2" xfId="2183"/>
    <cellStyle name="_Costs not in AURORA 2006GRC w gas price updated_Rebuttal Power Costs_Electric Rev Req Model (2009 GRC) Revised 01-18-2010" xfId="2184"/>
    <cellStyle name="_Costs not in AURORA 2006GRC w gas price updated_Rebuttal Power Costs_Electric Rev Req Model (2009 GRC) Revised 01-18-2010 2" xfId="2185"/>
    <cellStyle name="_Costs not in AURORA 2006GRC w gas price updated_Rebuttal Power Costs_Final Order Electric EXHIBIT A-1" xfId="2186"/>
    <cellStyle name="_Costs not in AURORA 2006GRC w gas price updated_Rebuttal Power Costs_Final Order Electric EXHIBIT A-1 2" xfId="2187"/>
    <cellStyle name="_Costs not in AURORA 2006GRC w gas price updated_TENASKA REGULATORY ASSET" xfId="2188"/>
    <cellStyle name="_Costs not in AURORA 2006GRC w gas price updated_TENASKA REGULATORY ASSET 2" xfId="2189"/>
    <cellStyle name="_Costs not in AURORA 2007 Rate Case" xfId="52"/>
    <cellStyle name="_Costs not in AURORA 2007 Rate Case 2" xfId="2190"/>
    <cellStyle name="_Costs not in AURORA 2007 Rate Case 2 2" xfId="2191"/>
    <cellStyle name="_Costs not in AURORA 2007 Rate Case 3" xfId="2192"/>
    <cellStyle name="_Costs not in AURORA 2007 Rate Case_(C) WHE Proforma with ITC cash grant 10 Yr Amort_for deferral_102809" xfId="2193"/>
    <cellStyle name="_Costs not in AURORA 2007 Rate Case_(C) WHE Proforma with ITC cash grant 10 Yr Amort_for deferral_102809 2" xfId="2194"/>
    <cellStyle name="_Costs not in AURORA 2007 Rate Case_(C) WHE Proforma with ITC cash grant 10 Yr Amort_for deferral_102809_16.07E Wild Horse Wind Expansionwrkingfile" xfId="2195"/>
    <cellStyle name="_Costs not in AURORA 2007 Rate Case_(C) WHE Proforma with ITC cash grant 10 Yr Amort_for deferral_102809_16.07E Wild Horse Wind Expansionwrkingfile 2" xfId="2196"/>
    <cellStyle name="_Costs not in AURORA 2007 Rate Case_(C) WHE Proforma with ITC cash grant 10 Yr Amort_for deferral_102809_16.07E Wild Horse Wind Expansionwrkingfile SF" xfId="2197"/>
    <cellStyle name="_Costs not in AURORA 2007 Rate Case_(C) WHE Proforma with ITC cash grant 10 Yr Amort_for deferral_102809_16.07E Wild Horse Wind Expansionwrkingfile SF 2" xfId="2198"/>
    <cellStyle name="_Costs not in AURORA 2007 Rate Case_(C) WHE Proforma with ITC cash grant 10 Yr Amort_for deferral_102809_16.37E Wild Horse Expansion DeferralRevwrkingfile SF" xfId="2199"/>
    <cellStyle name="_Costs not in AURORA 2007 Rate Case_(C) WHE Proforma with ITC cash grant 10 Yr Amort_for deferral_102809_16.37E Wild Horse Expansion DeferralRevwrkingfile SF 2" xfId="2200"/>
    <cellStyle name="_Costs not in AURORA 2007 Rate Case_(C) WHE Proforma with ITC cash grant 10 Yr Amort_for rebuttal_120709" xfId="2201"/>
    <cellStyle name="_Costs not in AURORA 2007 Rate Case_(C) WHE Proforma with ITC cash grant 10 Yr Amort_for rebuttal_120709 2" xfId="2202"/>
    <cellStyle name="_Costs not in AURORA 2007 Rate Case_04.07E Wild Horse Wind Expansion" xfId="2203"/>
    <cellStyle name="_Costs not in AURORA 2007 Rate Case_04.07E Wild Horse Wind Expansion 2" xfId="2204"/>
    <cellStyle name="_Costs not in AURORA 2007 Rate Case_04.07E Wild Horse Wind Expansion_16.07E Wild Horse Wind Expansionwrkingfile" xfId="2205"/>
    <cellStyle name="_Costs not in AURORA 2007 Rate Case_04.07E Wild Horse Wind Expansion_16.07E Wild Horse Wind Expansionwrkingfile 2" xfId="2206"/>
    <cellStyle name="_Costs not in AURORA 2007 Rate Case_04.07E Wild Horse Wind Expansion_16.07E Wild Horse Wind Expansionwrkingfile SF" xfId="2207"/>
    <cellStyle name="_Costs not in AURORA 2007 Rate Case_04.07E Wild Horse Wind Expansion_16.07E Wild Horse Wind Expansionwrkingfile SF 2" xfId="2208"/>
    <cellStyle name="_Costs not in AURORA 2007 Rate Case_04.07E Wild Horse Wind Expansion_16.37E Wild Horse Expansion DeferralRevwrkingfile SF" xfId="2209"/>
    <cellStyle name="_Costs not in AURORA 2007 Rate Case_04.07E Wild Horse Wind Expansion_16.37E Wild Horse Expansion DeferralRevwrkingfile SF 2" xfId="2210"/>
    <cellStyle name="_Costs not in AURORA 2007 Rate Case_16.07E Wild Horse Wind Expansionwrkingfile" xfId="2211"/>
    <cellStyle name="_Costs not in AURORA 2007 Rate Case_16.07E Wild Horse Wind Expansionwrkingfile 2" xfId="2212"/>
    <cellStyle name="_Costs not in AURORA 2007 Rate Case_16.07E Wild Horse Wind Expansionwrkingfile SF" xfId="2213"/>
    <cellStyle name="_Costs not in AURORA 2007 Rate Case_16.07E Wild Horse Wind Expansionwrkingfile SF 2" xfId="2214"/>
    <cellStyle name="_Costs not in AURORA 2007 Rate Case_16.37E Wild Horse Expansion DeferralRevwrkingfile SF" xfId="2215"/>
    <cellStyle name="_Costs not in AURORA 2007 Rate Case_16.37E Wild Horse Expansion DeferralRevwrkingfile SF 2" xfId="2216"/>
    <cellStyle name="_Costs not in AURORA 2007 Rate Case_4 31 Regulatory Assets and Liabilities  7 06- Exhibit D" xfId="53"/>
    <cellStyle name="_Costs not in AURORA 2007 Rate Case_4 31 Regulatory Assets and Liabilities  7 06- Exhibit D 2" xfId="2217"/>
    <cellStyle name="_Costs not in AURORA 2007 Rate Case_4 32 Regulatory Assets and Liabilities  7 06- Exhibit D" xfId="54"/>
    <cellStyle name="_Costs not in AURORA 2007 Rate Case_4 32 Regulatory Assets and Liabilities  7 06- Exhibit D 2" xfId="2218"/>
    <cellStyle name="_Costs not in AURORA 2007 Rate Case_Book2" xfId="2219"/>
    <cellStyle name="_Costs not in AURORA 2007 Rate Case_Book2 2" xfId="2220"/>
    <cellStyle name="_Costs not in AURORA 2007 Rate Case_Book2_Adj Bench DR 3 for Initial Briefs (Electric)" xfId="2221"/>
    <cellStyle name="_Costs not in AURORA 2007 Rate Case_Book2_Adj Bench DR 3 for Initial Briefs (Electric) 2" xfId="2222"/>
    <cellStyle name="_Costs not in AURORA 2007 Rate Case_Book2_Electric Rev Req Model (2009 GRC) Rebuttal" xfId="2223"/>
    <cellStyle name="_Costs not in AURORA 2007 Rate Case_Book2_Electric Rev Req Model (2009 GRC) Rebuttal 2" xfId="2224"/>
    <cellStyle name="_Costs not in AURORA 2007 Rate Case_Book2_Electric Rev Req Model (2009 GRC) Rebuttal REmoval of New  WH Solar AdjustMI" xfId="2225"/>
    <cellStyle name="_Costs not in AURORA 2007 Rate Case_Book2_Electric Rev Req Model (2009 GRC) Rebuttal REmoval of New  WH Solar AdjustMI 2" xfId="2226"/>
    <cellStyle name="_Costs not in AURORA 2007 Rate Case_Book2_Electric Rev Req Model (2009 GRC) Revised 01-18-2010" xfId="2227"/>
    <cellStyle name="_Costs not in AURORA 2007 Rate Case_Book2_Electric Rev Req Model (2009 GRC) Revised 01-18-2010 2" xfId="2228"/>
    <cellStyle name="_Costs not in AURORA 2007 Rate Case_Book2_Final Order Electric EXHIBIT A-1" xfId="2229"/>
    <cellStyle name="_Costs not in AURORA 2007 Rate Case_Book2_Final Order Electric EXHIBIT A-1 2" xfId="2230"/>
    <cellStyle name="_Costs not in AURORA 2007 Rate Case_Book4" xfId="2231"/>
    <cellStyle name="_Costs not in AURORA 2007 Rate Case_Book4 2" xfId="2232"/>
    <cellStyle name="_Costs not in AURORA 2007 Rate Case_Book9" xfId="55"/>
    <cellStyle name="_Costs not in AURORA 2007 Rate Case_Book9 2" xfId="2233"/>
    <cellStyle name="_Costs not in AURORA 2007 Rate Case_Electric COS Inputs" xfId="2234"/>
    <cellStyle name="_Costs not in AURORA 2007 Rate Case_Electric COS Inputs 2" xfId="2235"/>
    <cellStyle name="_Costs not in AURORA 2007 Rate Case_Electric COS Inputs 2 2" xfId="2236"/>
    <cellStyle name="_Costs not in AURORA 2007 Rate Case_Electric COS Inputs 2 3" xfId="2237"/>
    <cellStyle name="_Costs not in AURORA 2007 Rate Case_Electric COS Inputs 2 4" xfId="2238"/>
    <cellStyle name="_Costs not in AURORA 2007 Rate Case_Electric COS Inputs 3" xfId="2239"/>
    <cellStyle name="_Costs not in AURORA 2007 Rate Case_Electric COS Inputs 4" xfId="2240"/>
    <cellStyle name="_Costs not in AURORA 2007 Rate Case_Power Costs - Comparison bx Rbtl-Staff-Jt-PC" xfId="2241"/>
    <cellStyle name="_Costs not in AURORA 2007 Rate Case_Power Costs - Comparison bx Rbtl-Staff-Jt-PC 2" xfId="2242"/>
    <cellStyle name="_Costs not in AURORA 2007 Rate Case_Power Costs - Comparison bx Rbtl-Staff-Jt-PC_Adj Bench DR 3 for Initial Briefs (Electric)" xfId="2243"/>
    <cellStyle name="_Costs not in AURORA 2007 Rate Case_Power Costs - Comparison bx Rbtl-Staff-Jt-PC_Adj Bench DR 3 for Initial Briefs (Electric) 2" xfId="2244"/>
    <cellStyle name="_Costs not in AURORA 2007 Rate Case_Power Costs - Comparison bx Rbtl-Staff-Jt-PC_Electric Rev Req Model (2009 GRC) Rebuttal" xfId="2245"/>
    <cellStyle name="_Costs not in AURORA 2007 Rate Case_Power Costs - Comparison bx Rbtl-Staff-Jt-PC_Electric Rev Req Model (2009 GRC) Rebuttal 2" xfId="2246"/>
    <cellStyle name="_Costs not in AURORA 2007 Rate Case_Power Costs - Comparison bx Rbtl-Staff-Jt-PC_Electric Rev Req Model (2009 GRC) Rebuttal REmoval of New  WH Solar AdjustMI" xfId="2247"/>
    <cellStyle name="_Costs not in AURORA 2007 Rate Case_Power Costs - Comparison bx Rbtl-Staff-Jt-PC_Electric Rev Req Model (2009 GRC) Rebuttal REmoval of New  WH Solar AdjustMI 2" xfId="2248"/>
    <cellStyle name="_Costs not in AURORA 2007 Rate Case_Power Costs - Comparison bx Rbtl-Staff-Jt-PC_Electric Rev Req Model (2009 GRC) Revised 01-18-2010" xfId="2249"/>
    <cellStyle name="_Costs not in AURORA 2007 Rate Case_Power Costs - Comparison bx Rbtl-Staff-Jt-PC_Electric Rev Req Model (2009 GRC) Revised 01-18-2010 2" xfId="2250"/>
    <cellStyle name="_Costs not in AURORA 2007 Rate Case_Power Costs - Comparison bx Rbtl-Staff-Jt-PC_Final Order Electric EXHIBIT A-1" xfId="2251"/>
    <cellStyle name="_Costs not in AURORA 2007 Rate Case_Power Costs - Comparison bx Rbtl-Staff-Jt-PC_Final Order Electric EXHIBIT A-1 2" xfId="2252"/>
    <cellStyle name="_Costs not in AURORA 2007 Rate Case_Production Adj 4.37" xfId="2253"/>
    <cellStyle name="_Costs not in AURORA 2007 Rate Case_Production Adj 4.37 2" xfId="2254"/>
    <cellStyle name="_Costs not in AURORA 2007 Rate Case_Purchased Power Adj 4.03" xfId="2255"/>
    <cellStyle name="_Costs not in AURORA 2007 Rate Case_Purchased Power Adj 4.03 2" xfId="2256"/>
    <cellStyle name="_Costs not in AURORA 2007 Rate Case_Rebuttal Power Costs" xfId="2257"/>
    <cellStyle name="_Costs not in AURORA 2007 Rate Case_Rebuttal Power Costs 2" xfId="2258"/>
    <cellStyle name="_Costs not in AURORA 2007 Rate Case_Rebuttal Power Costs_Adj Bench DR 3 for Initial Briefs (Electric)" xfId="2259"/>
    <cellStyle name="_Costs not in AURORA 2007 Rate Case_Rebuttal Power Costs_Adj Bench DR 3 for Initial Briefs (Electric) 2" xfId="2260"/>
    <cellStyle name="_Costs not in AURORA 2007 Rate Case_Rebuttal Power Costs_Electric Rev Req Model (2009 GRC) Rebuttal" xfId="2261"/>
    <cellStyle name="_Costs not in AURORA 2007 Rate Case_Rebuttal Power Costs_Electric Rev Req Model (2009 GRC) Rebuttal 2" xfId="2262"/>
    <cellStyle name="_Costs not in AURORA 2007 Rate Case_Rebuttal Power Costs_Electric Rev Req Model (2009 GRC) Rebuttal REmoval of New  WH Solar AdjustMI" xfId="2263"/>
    <cellStyle name="_Costs not in AURORA 2007 Rate Case_Rebuttal Power Costs_Electric Rev Req Model (2009 GRC) Rebuttal REmoval of New  WH Solar AdjustMI 2" xfId="2264"/>
    <cellStyle name="_Costs not in AURORA 2007 Rate Case_Rebuttal Power Costs_Electric Rev Req Model (2009 GRC) Revised 01-18-2010" xfId="2265"/>
    <cellStyle name="_Costs not in AURORA 2007 Rate Case_Rebuttal Power Costs_Electric Rev Req Model (2009 GRC) Revised 01-18-2010 2" xfId="2266"/>
    <cellStyle name="_Costs not in AURORA 2007 Rate Case_Rebuttal Power Costs_Final Order Electric EXHIBIT A-1" xfId="2267"/>
    <cellStyle name="_Costs not in AURORA 2007 Rate Case_Rebuttal Power Costs_Final Order Electric EXHIBIT A-1 2" xfId="2268"/>
    <cellStyle name="_Costs not in AURORA 2007 Rate Case_ROR 5.02" xfId="2269"/>
    <cellStyle name="_Costs not in AURORA 2007 Rate Case_ROR 5.02 2" xfId="2270"/>
    <cellStyle name="_Costs not in KWI3000 '06Budget" xfId="56"/>
    <cellStyle name="_Costs not in KWI3000 '06Budget 2" xfId="2271"/>
    <cellStyle name="_Costs not in KWI3000 '06Budget 2 2" xfId="2272"/>
    <cellStyle name="_Costs not in KWI3000 '06Budget 3" xfId="2273"/>
    <cellStyle name="_Costs not in KWI3000 '06Budget 3 2" xfId="2274"/>
    <cellStyle name="_Costs not in KWI3000 '06Budget 3 3" xfId="2275"/>
    <cellStyle name="_Costs not in KWI3000 '06Budget 3 4" xfId="2276"/>
    <cellStyle name="_Costs not in KWI3000 '06Budget 4" xfId="2277"/>
    <cellStyle name="_Costs not in KWI3000 '06Budget_(C) WHE Proforma with ITC cash grant 10 Yr Amort_for deferral_102809" xfId="2278"/>
    <cellStyle name="_Costs not in KWI3000 '06Budget_(C) WHE Proforma with ITC cash grant 10 Yr Amort_for deferral_102809 2" xfId="2279"/>
    <cellStyle name="_Costs not in KWI3000 '06Budget_(C) WHE Proforma with ITC cash grant 10 Yr Amort_for deferral_102809_16.07E Wild Horse Wind Expansionwrkingfile" xfId="2280"/>
    <cellStyle name="_Costs not in KWI3000 '06Budget_(C) WHE Proforma with ITC cash grant 10 Yr Amort_for deferral_102809_16.07E Wild Horse Wind Expansionwrkingfile 2" xfId="2281"/>
    <cellStyle name="_Costs not in KWI3000 '06Budget_(C) WHE Proforma with ITC cash grant 10 Yr Amort_for deferral_102809_16.07E Wild Horse Wind Expansionwrkingfile SF" xfId="2282"/>
    <cellStyle name="_Costs not in KWI3000 '06Budget_(C) WHE Proforma with ITC cash grant 10 Yr Amort_for deferral_102809_16.07E Wild Horse Wind Expansionwrkingfile SF 2" xfId="2283"/>
    <cellStyle name="_Costs not in KWI3000 '06Budget_(C) WHE Proforma with ITC cash grant 10 Yr Amort_for deferral_102809_16.37E Wild Horse Expansion DeferralRevwrkingfile SF" xfId="2284"/>
    <cellStyle name="_Costs not in KWI3000 '06Budget_(C) WHE Proforma with ITC cash grant 10 Yr Amort_for deferral_102809_16.37E Wild Horse Expansion DeferralRevwrkingfile SF 2" xfId="2285"/>
    <cellStyle name="_Costs not in KWI3000 '06Budget_(C) WHE Proforma with ITC cash grant 10 Yr Amort_for rebuttal_120709" xfId="2286"/>
    <cellStyle name="_Costs not in KWI3000 '06Budget_(C) WHE Proforma with ITC cash grant 10 Yr Amort_for rebuttal_120709 2" xfId="2287"/>
    <cellStyle name="_Costs not in KWI3000 '06Budget_04.07E Wild Horse Wind Expansion" xfId="2288"/>
    <cellStyle name="_Costs not in KWI3000 '06Budget_04.07E Wild Horse Wind Expansion 2" xfId="2289"/>
    <cellStyle name="_Costs not in KWI3000 '06Budget_04.07E Wild Horse Wind Expansion_16.07E Wild Horse Wind Expansionwrkingfile" xfId="2290"/>
    <cellStyle name="_Costs not in KWI3000 '06Budget_04.07E Wild Horse Wind Expansion_16.07E Wild Horse Wind Expansionwrkingfile 2" xfId="2291"/>
    <cellStyle name="_Costs not in KWI3000 '06Budget_04.07E Wild Horse Wind Expansion_16.07E Wild Horse Wind Expansionwrkingfile SF" xfId="2292"/>
    <cellStyle name="_Costs not in KWI3000 '06Budget_04.07E Wild Horse Wind Expansion_16.07E Wild Horse Wind Expansionwrkingfile SF 2" xfId="2293"/>
    <cellStyle name="_Costs not in KWI3000 '06Budget_04.07E Wild Horse Wind Expansion_16.37E Wild Horse Expansion DeferralRevwrkingfile SF" xfId="2294"/>
    <cellStyle name="_Costs not in KWI3000 '06Budget_04.07E Wild Horse Wind Expansion_16.37E Wild Horse Expansion DeferralRevwrkingfile SF 2" xfId="2295"/>
    <cellStyle name="_Costs not in KWI3000 '06Budget_16.07E Wild Horse Wind Expansionwrkingfile" xfId="2296"/>
    <cellStyle name="_Costs not in KWI3000 '06Budget_16.07E Wild Horse Wind Expansionwrkingfile 2" xfId="2297"/>
    <cellStyle name="_Costs not in KWI3000 '06Budget_16.07E Wild Horse Wind Expansionwrkingfile SF" xfId="2298"/>
    <cellStyle name="_Costs not in KWI3000 '06Budget_16.07E Wild Horse Wind Expansionwrkingfile SF 2" xfId="2299"/>
    <cellStyle name="_Costs not in KWI3000 '06Budget_16.37E Wild Horse Expansion DeferralRevwrkingfile SF" xfId="2300"/>
    <cellStyle name="_Costs not in KWI3000 '06Budget_16.37E Wild Horse Expansion DeferralRevwrkingfile SF 2" xfId="2301"/>
    <cellStyle name="_Costs not in KWI3000 '06Budget_4 31 Regulatory Assets and Liabilities  7 06- Exhibit D" xfId="57"/>
    <cellStyle name="_Costs not in KWI3000 '06Budget_4 31 Regulatory Assets and Liabilities  7 06- Exhibit D 2" xfId="2302"/>
    <cellStyle name="_Costs not in KWI3000 '06Budget_4 32 Regulatory Assets and Liabilities  7 06- Exhibit D" xfId="58"/>
    <cellStyle name="_Costs not in KWI3000 '06Budget_4 32 Regulatory Assets and Liabilities  7 06- Exhibit D 2" xfId="2303"/>
    <cellStyle name="_Costs not in KWI3000 '06Budget_Book2" xfId="2304"/>
    <cellStyle name="_Costs not in KWI3000 '06Budget_Book2 2" xfId="2305"/>
    <cellStyle name="_Costs not in KWI3000 '06Budget_Book2_Adj Bench DR 3 for Initial Briefs (Electric)" xfId="2306"/>
    <cellStyle name="_Costs not in KWI3000 '06Budget_Book2_Adj Bench DR 3 for Initial Briefs (Electric) 2" xfId="2307"/>
    <cellStyle name="_Costs not in KWI3000 '06Budget_Book2_Electric Rev Req Model (2009 GRC) Rebuttal" xfId="2308"/>
    <cellStyle name="_Costs not in KWI3000 '06Budget_Book2_Electric Rev Req Model (2009 GRC) Rebuttal 2" xfId="2309"/>
    <cellStyle name="_Costs not in KWI3000 '06Budget_Book2_Electric Rev Req Model (2009 GRC) Rebuttal REmoval of New  WH Solar AdjustMI" xfId="2310"/>
    <cellStyle name="_Costs not in KWI3000 '06Budget_Book2_Electric Rev Req Model (2009 GRC) Rebuttal REmoval of New  WH Solar AdjustMI 2" xfId="2311"/>
    <cellStyle name="_Costs not in KWI3000 '06Budget_Book2_Electric Rev Req Model (2009 GRC) Revised 01-18-2010" xfId="2312"/>
    <cellStyle name="_Costs not in KWI3000 '06Budget_Book2_Electric Rev Req Model (2009 GRC) Revised 01-18-2010 2" xfId="2313"/>
    <cellStyle name="_Costs not in KWI3000 '06Budget_Book2_Final Order Electric EXHIBIT A-1" xfId="2314"/>
    <cellStyle name="_Costs not in KWI3000 '06Budget_Book2_Final Order Electric EXHIBIT A-1 2" xfId="2315"/>
    <cellStyle name="_Costs not in KWI3000 '06Budget_Book4" xfId="2316"/>
    <cellStyle name="_Costs not in KWI3000 '06Budget_Book4 2" xfId="2317"/>
    <cellStyle name="_Costs not in KWI3000 '06Budget_Book9" xfId="59"/>
    <cellStyle name="_Costs not in KWI3000 '06Budget_Book9 2" xfId="2318"/>
    <cellStyle name="_Costs not in KWI3000 '06Budget_DWH-08 (Rate Spread &amp; Design Workpapers)" xfId="2319"/>
    <cellStyle name="_Costs not in KWI3000 '06Budget_Final 2008 PTC Rate Design Workpapers 10.27.08" xfId="2320"/>
    <cellStyle name="_Costs not in KWI3000 '06Budget_Final 2009 Electric Low Income Workpapers" xfId="2321"/>
    <cellStyle name="_Costs not in KWI3000 '06Budget_INPUTS" xfId="2322"/>
    <cellStyle name="_Costs not in KWI3000 '06Budget_INPUTS 2" xfId="2323"/>
    <cellStyle name="_Costs not in KWI3000 '06Budget_Power Costs - Comparison bx Rbtl-Staff-Jt-PC" xfId="2324"/>
    <cellStyle name="_Costs not in KWI3000 '06Budget_Power Costs - Comparison bx Rbtl-Staff-Jt-PC 2" xfId="2325"/>
    <cellStyle name="_Costs not in KWI3000 '06Budget_Power Costs - Comparison bx Rbtl-Staff-Jt-PC_Adj Bench DR 3 for Initial Briefs (Electric)" xfId="2326"/>
    <cellStyle name="_Costs not in KWI3000 '06Budget_Power Costs - Comparison bx Rbtl-Staff-Jt-PC_Adj Bench DR 3 for Initial Briefs (Electric) 2" xfId="2327"/>
    <cellStyle name="_Costs not in KWI3000 '06Budget_Power Costs - Comparison bx Rbtl-Staff-Jt-PC_Electric Rev Req Model (2009 GRC) Rebuttal" xfId="2328"/>
    <cellStyle name="_Costs not in KWI3000 '06Budget_Power Costs - Comparison bx Rbtl-Staff-Jt-PC_Electric Rev Req Model (2009 GRC) Rebuttal 2" xfId="2329"/>
    <cellStyle name="_Costs not in KWI3000 '06Budget_Power Costs - Comparison bx Rbtl-Staff-Jt-PC_Electric Rev Req Model (2009 GRC) Rebuttal REmoval of New  WH Solar AdjustMI" xfId="2330"/>
    <cellStyle name="_Costs not in KWI3000 '06Budget_Power Costs - Comparison bx Rbtl-Staff-Jt-PC_Electric Rev Req Model (2009 GRC) Rebuttal REmoval of New  WH Solar AdjustMI 2" xfId="2331"/>
    <cellStyle name="_Costs not in KWI3000 '06Budget_Power Costs - Comparison bx Rbtl-Staff-Jt-PC_Electric Rev Req Model (2009 GRC) Revised 01-18-2010" xfId="2332"/>
    <cellStyle name="_Costs not in KWI3000 '06Budget_Power Costs - Comparison bx Rbtl-Staff-Jt-PC_Electric Rev Req Model (2009 GRC) Revised 01-18-2010 2" xfId="2333"/>
    <cellStyle name="_Costs not in KWI3000 '06Budget_Power Costs - Comparison bx Rbtl-Staff-Jt-PC_Final Order Electric EXHIBIT A-1" xfId="2334"/>
    <cellStyle name="_Costs not in KWI3000 '06Budget_Power Costs - Comparison bx Rbtl-Staff-Jt-PC_Final Order Electric EXHIBIT A-1 2" xfId="2335"/>
    <cellStyle name="_Costs not in KWI3000 '06Budget_Production Adj 4.37" xfId="2336"/>
    <cellStyle name="_Costs not in KWI3000 '06Budget_Production Adj 4.37 2" xfId="2337"/>
    <cellStyle name="_Costs not in KWI3000 '06Budget_Purchased Power Adj 4.03" xfId="2338"/>
    <cellStyle name="_Costs not in KWI3000 '06Budget_Purchased Power Adj 4.03 2" xfId="2339"/>
    <cellStyle name="_Costs not in KWI3000 '06Budget_Rebuttal Power Costs" xfId="2340"/>
    <cellStyle name="_Costs not in KWI3000 '06Budget_Rebuttal Power Costs 2" xfId="2341"/>
    <cellStyle name="_Costs not in KWI3000 '06Budget_Rebuttal Power Costs_Adj Bench DR 3 for Initial Briefs (Electric)" xfId="2342"/>
    <cellStyle name="_Costs not in KWI3000 '06Budget_Rebuttal Power Costs_Adj Bench DR 3 for Initial Briefs (Electric) 2" xfId="2343"/>
    <cellStyle name="_Costs not in KWI3000 '06Budget_Rebuttal Power Costs_Electric Rev Req Model (2009 GRC) Rebuttal" xfId="2344"/>
    <cellStyle name="_Costs not in KWI3000 '06Budget_Rebuttal Power Costs_Electric Rev Req Model (2009 GRC) Rebuttal 2" xfId="2345"/>
    <cellStyle name="_Costs not in KWI3000 '06Budget_Rebuttal Power Costs_Electric Rev Req Model (2009 GRC) Rebuttal REmoval of New  WH Solar AdjustMI" xfId="2346"/>
    <cellStyle name="_Costs not in KWI3000 '06Budget_Rebuttal Power Costs_Electric Rev Req Model (2009 GRC) Rebuttal REmoval of New  WH Solar AdjustMI 2" xfId="2347"/>
    <cellStyle name="_Costs not in KWI3000 '06Budget_Rebuttal Power Costs_Electric Rev Req Model (2009 GRC) Revised 01-18-2010" xfId="2348"/>
    <cellStyle name="_Costs not in KWI3000 '06Budget_Rebuttal Power Costs_Electric Rev Req Model (2009 GRC) Revised 01-18-2010 2" xfId="2349"/>
    <cellStyle name="_Costs not in KWI3000 '06Budget_Rebuttal Power Costs_Final Order Electric EXHIBIT A-1" xfId="2350"/>
    <cellStyle name="_Costs not in KWI3000 '06Budget_Rebuttal Power Costs_Final Order Electric EXHIBIT A-1 2" xfId="2351"/>
    <cellStyle name="_Costs not in KWI3000 '06Budget_ROR &amp; CONV FACTOR" xfId="2352"/>
    <cellStyle name="_Costs not in KWI3000 '06Budget_ROR &amp; CONV FACTOR 2" xfId="2353"/>
    <cellStyle name="_Costs not in KWI3000 '06Budget_ROR 5.02" xfId="2354"/>
    <cellStyle name="_Costs not in KWI3000 '06Budget_ROR 5.02 2" xfId="2355"/>
    <cellStyle name="_Costs not in KWI3000 '06Budget_Typical Residential Impacts 10.27.08" xfId="2356"/>
    <cellStyle name="_DEM-WP (C) Power Cost 2006GRC Order" xfId="60"/>
    <cellStyle name="_DEM-WP (C) Power Cost 2006GRC Order 2" xfId="2357"/>
    <cellStyle name="_DEM-WP (C) Power Cost 2006GRC Order 2 2" xfId="2358"/>
    <cellStyle name="_DEM-WP (C) Power Cost 2006GRC Order 3" xfId="2359"/>
    <cellStyle name="_DEM-WP (C) Power Cost 2006GRC Order_04 07E Wild Horse Wind Expansion (C) (2)" xfId="61"/>
    <cellStyle name="_DEM-WP (C) Power Cost 2006GRC Order_04 07E Wild Horse Wind Expansion (C) (2) 2" xfId="2360"/>
    <cellStyle name="_DEM-WP (C) Power Cost 2006GRC Order_04 07E Wild Horse Wind Expansion (C) (2)_Adj Bench DR 3 for Initial Briefs (Electric)" xfId="2361"/>
    <cellStyle name="_DEM-WP (C) Power Cost 2006GRC Order_04 07E Wild Horse Wind Expansion (C) (2)_Adj Bench DR 3 for Initial Briefs (Electric) 2" xfId="2362"/>
    <cellStyle name="_DEM-WP (C) Power Cost 2006GRC Order_04 07E Wild Horse Wind Expansion (C) (2)_Electric Rev Req Model (2009 GRC) " xfId="2363"/>
    <cellStyle name="_DEM-WP (C) Power Cost 2006GRC Order_04 07E Wild Horse Wind Expansion (C) (2)_Electric Rev Req Model (2009 GRC)  2" xfId="2364"/>
    <cellStyle name="_DEM-WP (C) Power Cost 2006GRC Order_04 07E Wild Horse Wind Expansion (C) (2)_Electric Rev Req Model (2009 GRC) Rebuttal" xfId="2365"/>
    <cellStyle name="_DEM-WP (C) Power Cost 2006GRC Order_04 07E Wild Horse Wind Expansion (C) (2)_Electric Rev Req Model (2009 GRC) Rebuttal 2" xfId="2366"/>
    <cellStyle name="_DEM-WP (C) Power Cost 2006GRC Order_04 07E Wild Horse Wind Expansion (C) (2)_Electric Rev Req Model (2009 GRC) Rebuttal REmoval of New  WH Solar AdjustMI" xfId="2367"/>
    <cellStyle name="_DEM-WP (C) Power Cost 2006GRC Order_04 07E Wild Horse Wind Expansion (C) (2)_Electric Rev Req Model (2009 GRC) Rebuttal REmoval of New  WH Solar AdjustMI 2" xfId="2368"/>
    <cellStyle name="_DEM-WP (C) Power Cost 2006GRC Order_04 07E Wild Horse Wind Expansion (C) (2)_Electric Rev Req Model (2009 GRC) Revised 01-18-2010" xfId="2369"/>
    <cellStyle name="_DEM-WP (C) Power Cost 2006GRC Order_04 07E Wild Horse Wind Expansion (C) (2)_Electric Rev Req Model (2009 GRC) Revised 01-18-2010 2" xfId="2370"/>
    <cellStyle name="_DEM-WP (C) Power Cost 2006GRC Order_04 07E Wild Horse Wind Expansion (C) (2)_Final Order Electric EXHIBIT A-1" xfId="2371"/>
    <cellStyle name="_DEM-WP (C) Power Cost 2006GRC Order_04 07E Wild Horse Wind Expansion (C) (2)_Final Order Electric EXHIBIT A-1 2" xfId="2372"/>
    <cellStyle name="_DEM-WP (C) Power Cost 2006GRC Order_04 07E Wild Horse Wind Expansion (C) (2)_TENASKA REGULATORY ASSET" xfId="2373"/>
    <cellStyle name="_DEM-WP (C) Power Cost 2006GRC Order_04 07E Wild Horse Wind Expansion (C) (2)_TENASKA REGULATORY ASSET 2" xfId="2374"/>
    <cellStyle name="_DEM-WP (C) Power Cost 2006GRC Order_16.37E Wild Horse Expansion DeferralRevwrkingfile SF" xfId="2375"/>
    <cellStyle name="_DEM-WP (C) Power Cost 2006GRC Order_16.37E Wild Horse Expansion DeferralRevwrkingfile SF 2" xfId="2376"/>
    <cellStyle name="_DEM-WP (C) Power Cost 2006GRC Order_4 31 Regulatory Assets and Liabilities  7 06- Exhibit D" xfId="62"/>
    <cellStyle name="_DEM-WP (C) Power Cost 2006GRC Order_4 31 Regulatory Assets and Liabilities  7 06- Exhibit D 2" xfId="2377"/>
    <cellStyle name="_DEM-WP (C) Power Cost 2006GRC Order_4 32 Regulatory Assets and Liabilities  7 06- Exhibit D" xfId="63"/>
    <cellStyle name="_DEM-WP (C) Power Cost 2006GRC Order_4 32 Regulatory Assets and Liabilities  7 06- Exhibit D 2" xfId="2378"/>
    <cellStyle name="_DEM-WP (C) Power Cost 2006GRC Order_Book2" xfId="2379"/>
    <cellStyle name="_DEM-WP (C) Power Cost 2006GRC Order_Book2 2" xfId="2380"/>
    <cellStyle name="_DEM-WP (C) Power Cost 2006GRC Order_Book2_Adj Bench DR 3 for Initial Briefs (Electric)" xfId="2381"/>
    <cellStyle name="_DEM-WP (C) Power Cost 2006GRC Order_Book2_Adj Bench DR 3 for Initial Briefs (Electric) 2" xfId="2382"/>
    <cellStyle name="_DEM-WP (C) Power Cost 2006GRC Order_Book2_Electric Rev Req Model (2009 GRC) Rebuttal" xfId="2383"/>
    <cellStyle name="_DEM-WP (C) Power Cost 2006GRC Order_Book2_Electric Rev Req Model (2009 GRC) Rebuttal 2" xfId="2384"/>
    <cellStyle name="_DEM-WP (C) Power Cost 2006GRC Order_Book2_Electric Rev Req Model (2009 GRC) Rebuttal REmoval of New  WH Solar AdjustMI" xfId="2385"/>
    <cellStyle name="_DEM-WP (C) Power Cost 2006GRC Order_Book2_Electric Rev Req Model (2009 GRC) Rebuttal REmoval of New  WH Solar AdjustMI 2" xfId="2386"/>
    <cellStyle name="_DEM-WP (C) Power Cost 2006GRC Order_Book2_Electric Rev Req Model (2009 GRC) Revised 01-18-2010" xfId="2387"/>
    <cellStyle name="_DEM-WP (C) Power Cost 2006GRC Order_Book2_Electric Rev Req Model (2009 GRC) Revised 01-18-2010 2" xfId="2388"/>
    <cellStyle name="_DEM-WP (C) Power Cost 2006GRC Order_Book2_Final Order Electric EXHIBIT A-1" xfId="2389"/>
    <cellStyle name="_DEM-WP (C) Power Cost 2006GRC Order_Book2_Final Order Electric EXHIBIT A-1 2" xfId="2390"/>
    <cellStyle name="_DEM-WP (C) Power Cost 2006GRC Order_Book4" xfId="2391"/>
    <cellStyle name="_DEM-WP (C) Power Cost 2006GRC Order_Book4 2" xfId="2392"/>
    <cellStyle name="_DEM-WP (C) Power Cost 2006GRC Order_Book9" xfId="64"/>
    <cellStyle name="_DEM-WP (C) Power Cost 2006GRC Order_Book9 2" xfId="2393"/>
    <cellStyle name="_DEM-WP (C) Power Cost 2006GRC Order_Electric COS Inputs" xfId="2394"/>
    <cellStyle name="_DEM-WP (C) Power Cost 2006GRC Order_Electric COS Inputs 2" xfId="2395"/>
    <cellStyle name="_DEM-WP (C) Power Cost 2006GRC Order_Electric COS Inputs 2 2" xfId="2396"/>
    <cellStyle name="_DEM-WP (C) Power Cost 2006GRC Order_Electric COS Inputs 2 3" xfId="2397"/>
    <cellStyle name="_DEM-WP (C) Power Cost 2006GRC Order_Electric COS Inputs 2 4" xfId="2398"/>
    <cellStyle name="_DEM-WP (C) Power Cost 2006GRC Order_Electric COS Inputs 3" xfId="2399"/>
    <cellStyle name="_DEM-WP (C) Power Cost 2006GRC Order_Electric COS Inputs 4" xfId="2400"/>
    <cellStyle name="_DEM-WP (C) Power Cost 2006GRC Order_Power Costs - Comparison bx Rbtl-Staff-Jt-PC" xfId="2401"/>
    <cellStyle name="_DEM-WP (C) Power Cost 2006GRC Order_Power Costs - Comparison bx Rbtl-Staff-Jt-PC 2" xfId="2402"/>
    <cellStyle name="_DEM-WP (C) Power Cost 2006GRC Order_Power Costs - Comparison bx Rbtl-Staff-Jt-PC_Adj Bench DR 3 for Initial Briefs (Electric)" xfId="2403"/>
    <cellStyle name="_DEM-WP (C) Power Cost 2006GRC Order_Power Costs - Comparison bx Rbtl-Staff-Jt-PC_Adj Bench DR 3 for Initial Briefs (Electric) 2" xfId="2404"/>
    <cellStyle name="_DEM-WP (C) Power Cost 2006GRC Order_Power Costs - Comparison bx Rbtl-Staff-Jt-PC_Electric Rev Req Model (2009 GRC) Rebuttal" xfId="2405"/>
    <cellStyle name="_DEM-WP (C) Power Cost 2006GRC Order_Power Costs - Comparison bx Rbtl-Staff-Jt-PC_Electric Rev Req Model (2009 GRC) Rebuttal 2" xfId="2406"/>
    <cellStyle name="_DEM-WP (C) Power Cost 2006GRC Order_Power Costs - Comparison bx Rbtl-Staff-Jt-PC_Electric Rev Req Model (2009 GRC) Rebuttal REmoval of New  WH Solar AdjustMI" xfId="2407"/>
    <cellStyle name="_DEM-WP (C) Power Cost 2006GRC Order_Power Costs - Comparison bx Rbtl-Staff-Jt-PC_Electric Rev Req Model (2009 GRC) Rebuttal REmoval of New  WH Solar AdjustMI 2" xfId="2408"/>
    <cellStyle name="_DEM-WP (C) Power Cost 2006GRC Order_Power Costs - Comparison bx Rbtl-Staff-Jt-PC_Electric Rev Req Model (2009 GRC) Revised 01-18-2010" xfId="2409"/>
    <cellStyle name="_DEM-WP (C) Power Cost 2006GRC Order_Power Costs - Comparison bx Rbtl-Staff-Jt-PC_Electric Rev Req Model (2009 GRC) Revised 01-18-2010 2" xfId="2410"/>
    <cellStyle name="_DEM-WP (C) Power Cost 2006GRC Order_Power Costs - Comparison bx Rbtl-Staff-Jt-PC_Final Order Electric EXHIBIT A-1" xfId="2411"/>
    <cellStyle name="_DEM-WP (C) Power Cost 2006GRC Order_Power Costs - Comparison bx Rbtl-Staff-Jt-PC_Final Order Electric EXHIBIT A-1 2" xfId="2412"/>
    <cellStyle name="_DEM-WP (C) Power Cost 2006GRC Order_Production Adj 4.37" xfId="2413"/>
    <cellStyle name="_DEM-WP (C) Power Cost 2006GRC Order_Production Adj 4.37 2" xfId="2414"/>
    <cellStyle name="_DEM-WP (C) Power Cost 2006GRC Order_Purchased Power Adj 4.03" xfId="2415"/>
    <cellStyle name="_DEM-WP (C) Power Cost 2006GRC Order_Purchased Power Adj 4.03 2" xfId="2416"/>
    <cellStyle name="_DEM-WP (C) Power Cost 2006GRC Order_Rebuttal Power Costs" xfId="2417"/>
    <cellStyle name="_DEM-WP (C) Power Cost 2006GRC Order_Rebuttal Power Costs 2" xfId="2418"/>
    <cellStyle name="_DEM-WP (C) Power Cost 2006GRC Order_Rebuttal Power Costs_Adj Bench DR 3 for Initial Briefs (Electric)" xfId="2419"/>
    <cellStyle name="_DEM-WP (C) Power Cost 2006GRC Order_Rebuttal Power Costs_Adj Bench DR 3 for Initial Briefs (Electric) 2" xfId="2420"/>
    <cellStyle name="_DEM-WP (C) Power Cost 2006GRC Order_Rebuttal Power Costs_Electric Rev Req Model (2009 GRC) Rebuttal" xfId="2421"/>
    <cellStyle name="_DEM-WP (C) Power Cost 2006GRC Order_Rebuttal Power Costs_Electric Rev Req Model (2009 GRC) Rebuttal 2" xfId="2422"/>
    <cellStyle name="_DEM-WP (C) Power Cost 2006GRC Order_Rebuttal Power Costs_Electric Rev Req Model (2009 GRC) Rebuttal REmoval of New  WH Solar AdjustMI" xfId="2423"/>
    <cellStyle name="_DEM-WP (C) Power Cost 2006GRC Order_Rebuttal Power Costs_Electric Rev Req Model (2009 GRC) Rebuttal REmoval of New  WH Solar AdjustMI 2" xfId="2424"/>
    <cellStyle name="_DEM-WP (C) Power Cost 2006GRC Order_Rebuttal Power Costs_Electric Rev Req Model (2009 GRC) Revised 01-18-2010" xfId="2425"/>
    <cellStyle name="_DEM-WP (C) Power Cost 2006GRC Order_Rebuttal Power Costs_Electric Rev Req Model (2009 GRC) Revised 01-18-2010 2" xfId="2426"/>
    <cellStyle name="_DEM-WP (C) Power Cost 2006GRC Order_Rebuttal Power Costs_Final Order Electric EXHIBIT A-1" xfId="2427"/>
    <cellStyle name="_DEM-WP (C) Power Cost 2006GRC Order_Rebuttal Power Costs_Final Order Electric EXHIBIT A-1 2" xfId="2428"/>
    <cellStyle name="_DEM-WP (C) Power Cost 2006GRC Order_ROR 5.02" xfId="2429"/>
    <cellStyle name="_DEM-WP (C) Power Cost 2006GRC Order_ROR 5.02 2" xfId="2430"/>
    <cellStyle name="_DEM-WP Revised (HC) Wild Horse 2006GRC" xfId="65"/>
    <cellStyle name="_DEM-WP Revised (HC) Wild Horse 2006GRC 2" xfId="2431"/>
    <cellStyle name="_DEM-WP Revised (HC) Wild Horse 2006GRC_16.37E Wild Horse Expansion DeferralRevwrkingfile SF" xfId="2432"/>
    <cellStyle name="_DEM-WP Revised (HC) Wild Horse 2006GRC_16.37E Wild Horse Expansion DeferralRevwrkingfile SF 2" xfId="2433"/>
    <cellStyle name="_DEM-WP Revised (HC) Wild Horse 2006GRC_Adj Bench DR 3 for Initial Briefs (Electric)" xfId="2434"/>
    <cellStyle name="_DEM-WP Revised (HC) Wild Horse 2006GRC_Adj Bench DR 3 for Initial Briefs (Electric) 2" xfId="2435"/>
    <cellStyle name="_DEM-WP Revised (HC) Wild Horse 2006GRC_Book2" xfId="2436"/>
    <cellStyle name="_DEM-WP Revised (HC) Wild Horse 2006GRC_Book2 2" xfId="2437"/>
    <cellStyle name="_DEM-WP Revised (HC) Wild Horse 2006GRC_Book4" xfId="2438"/>
    <cellStyle name="_DEM-WP Revised (HC) Wild Horse 2006GRC_Book4 2" xfId="2439"/>
    <cellStyle name="_DEM-WP Revised (HC) Wild Horse 2006GRC_Electric Rev Req Model (2009 GRC) " xfId="2440"/>
    <cellStyle name="_DEM-WP Revised (HC) Wild Horse 2006GRC_Electric Rev Req Model (2009 GRC)  2" xfId="2441"/>
    <cellStyle name="_DEM-WP Revised (HC) Wild Horse 2006GRC_Electric Rev Req Model (2009 GRC) Rebuttal" xfId="2442"/>
    <cellStyle name="_DEM-WP Revised (HC) Wild Horse 2006GRC_Electric Rev Req Model (2009 GRC) Rebuttal 2" xfId="2443"/>
    <cellStyle name="_DEM-WP Revised (HC) Wild Horse 2006GRC_Electric Rev Req Model (2009 GRC) Rebuttal REmoval of New  WH Solar AdjustMI" xfId="2444"/>
    <cellStyle name="_DEM-WP Revised (HC) Wild Horse 2006GRC_Electric Rev Req Model (2009 GRC) Rebuttal REmoval of New  WH Solar AdjustMI 2" xfId="2445"/>
    <cellStyle name="_DEM-WP Revised (HC) Wild Horse 2006GRC_Electric Rev Req Model (2009 GRC) Revised 01-18-2010" xfId="2446"/>
    <cellStyle name="_DEM-WP Revised (HC) Wild Horse 2006GRC_Electric Rev Req Model (2009 GRC) Revised 01-18-2010 2" xfId="2447"/>
    <cellStyle name="_DEM-WP Revised (HC) Wild Horse 2006GRC_Final Order Electric EXHIBIT A-1" xfId="2448"/>
    <cellStyle name="_DEM-WP Revised (HC) Wild Horse 2006GRC_Final Order Electric EXHIBIT A-1 2" xfId="2449"/>
    <cellStyle name="_DEM-WP Revised (HC) Wild Horse 2006GRC_Power Costs - Comparison bx Rbtl-Staff-Jt-PC" xfId="2450"/>
    <cellStyle name="_DEM-WP Revised (HC) Wild Horse 2006GRC_Power Costs - Comparison bx Rbtl-Staff-Jt-PC 2" xfId="2451"/>
    <cellStyle name="_DEM-WP Revised (HC) Wild Horse 2006GRC_Rebuttal Power Costs" xfId="2452"/>
    <cellStyle name="_DEM-WP Revised (HC) Wild Horse 2006GRC_Rebuttal Power Costs 2" xfId="2453"/>
    <cellStyle name="_DEM-WP Revised (HC) Wild Horse 2006GRC_TENASKA REGULATORY ASSET" xfId="2454"/>
    <cellStyle name="_DEM-WP Revised (HC) Wild Horse 2006GRC_TENASKA REGULATORY ASSET 2" xfId="2455"/>
    <cellStyle name="_DEM-WP(C) Colstrip FOR" xfId="66"/>
    <cellStyle name="_DEM-WP(C) Colstrip FOR 2" xfId="2456"/>
    <cellStyle name="_DEM-WP(C) Colstrip FOR_(C) WHE Proforma with ITC cash grant 10 Yr Amort_for rebuttal_120709" xfId="2457"/>
    <cellStyle name="_DEM-WP(C) Colstrip FOR_(C) WHE Proforma with ITC cash grant 10 Yr Amort_for rebuttal_120709 2" xfId="2458"/>
    <cellStyle name="_DEM-WP(C) Colstrip FOR_16.07E Wild Horse Wind Expansionwrkingfile" xfId="2459"/>
    <cellStyle name="_DEM-WP(C) Colstrip FOR_16.07E Wild Horse Wind Expansionwrkingfile 2" xfId="2460"/>
    <cellStyle name="_DEM-WP(C) Colstrip FOR_16.07E Wild Horse Wind Expansionwrkingfile SF" xfId="2461"/>
    <cellStyle name="_DEM-WP(C) Colstrip FOR_16.07E Wild Horse Wind Expansionwrkingfile SF 2" xfId="2462"/>
    <cellStyle name="_DEM-WP(C) Colstrip FOR_16.37E Wild Horse Expansion DeferralRevwrkingfile SF" xfId="2463"/>
    <cellStyle name="_DEM-WP(C) Colstrip FOR_16.37E Wild Horse Expansion DeferralRevwrkingfile SF 2" xfId="2464"/>
    <cellStyle name="_DEM-WP(C) Colstrip FOR_Adj Bench DR 3 for Initial Briefs (Electric)" xfId="2465"/>
    <cellStyle name="_DEM-WP(C) Colstrip FOR_Adj Bench DR 3 for Initial Briefs (Electric) 2" xfId="2466"/>
    <cellStyle name="_DEM-WP(C) Colstrip FOR_Book2" xfId="2467"/>
    <cellStyle name="_DEM-WP(C) Colstrip FOR_Book2 2" xfId="2468"/>
    <cellStyle name="_DEM-WP(C) Colstrip FOR_Book2_Adj Bench DR 3 for Initial Briefs (Electric)" xfId="2469"/>
    <cellStyle name="_DEM-WP(C) Colstrip FOR_Book2_Adj Bench DR 3 for Initial Briefs (Electric) 2" xfId="2470"/>
    <cellStyle name="_DEM-WP(C) Colstrip FOR_Book2_Electric Rev Req Model (2009 GRC) Rebuttal" xfId="2471"/>
    <cellStyle name="_DEM-WP(C) Colstrip FOR_Book2_Electric Rev Req Model (2009 GRC) Rebuttal 2" xfId="2472"/>
    <cellStyle name="_DEM-WP(C) Colstrip FOR_Book2_Electric Rev Req Model (2009 GRC) Rebuttal REmoval of New  WH Solar AdjustMI" xfId="2473"/>
    <cellStyle name="_DEM-WP(C) Colstrip FOR_Book2_Electric Rev Req Model (2009 GRC) Rebuttal REmoval of New  WH Solar AdjustMI 2" xfId="2474"/>
    <cellStyle name="_DEM-WP(C) Colstrip FOR_Book2_Electric Rev Req Model (2009 GRC) Revised 01-18-2010" xfId="2475"/>
    <cellStyle name="_DEM-WP(C) Colstrip FOR_Book2_Electric Rev Req Model (2009 GRC) Revised 01-18-2010 2" xfId="2476"/>
    <cellStyle name="_DEM-WP(C) Colstrip FOR_Book2_Final Order Electric EXHIBIT A-1" xfId="2477"/>
    <cellStyle name="_DEM-WP(C) Colstrip FOR_Book2_Final Order Electric EXHIBIT A-1 2" xfId="2478"/>
    <cellStyle name="_DEM-WP(C) Colstrip FOR_Electric Rev Req Model (2009 GRC) Rebuttal" xfId="2479"/>
    <cellStyle name="_DEM-WP(C) Colstrip FOR_Electric Rev Req Model (2009 GRC) Rebuttal 2" xfId="2480"/>
    <cellStyle name="_DEM-WP(C) Colstrip FOR_Electric Rev Req Model (2009 GRC) Rebuttal REmoval of New  WH Solar AdjustMI" xfId="2481"/>
    <cellStyle name="_DEM-WP(C) Colstrip FOR_Electric Rev Req Model (2009 GRC) Rebuttal REmoval of New  WH Solar AdjustMI 2" xfId="2482"/>
    <cellStyle name="_DEM-WP(C) Colstrip FOR_Electric Rev Req Model (2009 GRC) Revised 01-18-2010" xfId="2483"/>
    <cellStyle name="_DEM-WP(C) Colstrip FOR_Electric Rev Req Model (2009 GRC) Revised 01-18-2010 2" xfId="2484"/>
    <cellStyle name="_DEM-WP(C) Colstrip FOR_Final Order Electric EXHIBIT A-1" xfId="2485"/>
    <cellStyle name="_DEM-WP(C) Colstrip FOR_Final Order Electric EXHIBIT A-1 2" xfId="2486"/>
    <cellStyle name="_DEM-WP(C) Colstrip FOR_Rebuttal Power Costs" xfId="2487"/>
    <cellStyle name="_DEM-WP(C) Colstrip FOR_Rebuttal Power Costs 2" xfId="2488"/>
    <cellStyle name="_DEM-WP(C) Colstrip FOR_Rebuttal Power Costs_Adj Bench DR 3 for Initial Briefs (Electric)" xfId="2489"/>
    <cellStyle name="_DEM-WP(C) Colstrip FOR_Rebuttal Power Costs_Adj Bench DR 3 for Initial Briefs (Electric) 2" xfId="2490"/>
    <cellStyle name="_DEM-WP(C) Colstrip FOR_Rebuttal Power Costs_Electric Rev Req Model (2009 GRC) Rebuttal" xfId="2491"/>
    <cellStyle name="_DEM-WP(C) Colstrip FOR_Rebuttal Power Costs_Electric Rev Req Model (2009 GRC) Rebuttal 2" xfId="2492"/>
    <cellStyle name="_DEM-WP(C) Colstrip FOR_Rebuttal Power Costs_Electric Rev Req Model (2009 GRC) Rebuttal REmoval of New  WH Solar AdjustMI" xfId="2493"/>
    <cellStyle name="_DEM-WP(C) Colstrip FOR_Rebuttal Power Costs_Electric Rev Req Model (2009 GRC) Rebuttal REmoval of New  WH Solar AdjustMI 2" xfId="2494"/>
    <cellStyle name="_DEM-WP(C) Colstrip FOR_Rebuttal Power Costs_Electric Rev Req Model (2009 GRC) Revised 01-18-2010" xfId="2495"/>
    <cellStyle name="_DEM-WP(C) Colstrip FOR_Rebuttal Power Costs_Electric Rev Req Model (2009 GRC) Revised 01-18-2010 2" xfId="2496"/>
    <cellStyle name="_DEM-WP(C) Colstrip FOR_Rebuttal Power Costs_Final Order Electric EXHIBIT A-1" xfId="2497"/>
    <cellStyle name="_DEM-WP(C) Colstrip FOR_Rebuttal Power Costs_Final Order Electric EXHIBIT A-1 2" xfId="2498"/>
    <cellStyle name="_DEM-WP(C) Colstrip FOR_TENASKA REGULATORY ASSET" xfId="2499"/>
    <cellStyle name="_DEM-WP(C) Colstrip FOR_TENASKA REGULATORY ASSET 2" xfId="2500"/>
    <cellStyle name="_DEM-WP(C) Costs not in AURORA 2006GRC" xfId="67"/>
    <cellStyle name="_DEM-WP(C) Costs not in AURORA 2006GRC 2" xfId="2501"/>
    <cellStyle name="_DEM-WP(C) Costs not in AURORA 2006GRC 2 2" xfId="2502"/>
    <cellStyle name="_DEM-WP(C) Costs not in AURORA 2006GRC 3" xfId="2503"/>
    <cellStyle name="_DEM-WP(C) Costs not in AURORA 2006GRC_(C) WHE Proforma with ITC cash grant 10 Yr Amort_for deferral_102809" xfId="2504"/>
    <cellStyle name="_DEM-WP(C) Costs not in AURORA 2006GRC_(C) WHE Proforma with ITC cash grant 10 Yr Amort_for deferral_102809 2" xfId="2505"/>
    <cellStyle name="_DEM-WP(C) Costs not in AURORA 2006GRC_(C) WHE Proforma with ITC cash grant 10 Yr Amort_for deferral_102809_16.07E Wild Horse Wind Expansionwrkingfile" xfId="2506"/>
    <cellStyle name="_DEM-WP(C) Costs not in AURORA 2006GRC_(C) WHE Proforma with ITC cash grant 10 Yr Amort_for deferral_102809_16.07E Wild Horse Wind Expansionwrkingfile 2" xfId="2507"/>
    <cellStyle name="_DEM-WP(C) Costs not in AURORA 2006GRC_(C) WHE Proforma with ITC cash grant 10 Yr Amort_for deferral_102809_16.07E Wild Horse Wind Expansionwrkingfile SF" xfId="2508"/>
    <cellStyle name="_DEM-WP(C) Costs not in AURORA 2006GRC_(C) WHE Proforma with ITC cash grant 10 Yr Amort_for deferral_102809_16.07E Wild Horse Wind Expansionwrkingfile SF 2" xfId="2509"/>
    <cellStyle name="_DEM-WP(C) Costs not in AURORA 2006GRC_(C) WHE Proforma with ITC cash grant 10 Yr Amort_for deferral_102809_16.37E Wild Horse Expansion DeferralRevwrkingfile SF" xfId="2510"/>
    <cellStyle name="_DEM-WP(C) Costs not in AURORA 2006GRC_(C) WHE Proforma with ITC cash grant 10 Yr Amort_for deferral_102809_16.37E Wild Horse Expansion DeferralRevwrkingfile SF 2" xfId="2511"/>
    <cellStyle name="_DEM-WP(C) Costs not in AURORA 2006GRC_(C) WHE Proforma with ITC cash grant 10 Yr Amort_for rebuttal_120709" xfId="2512"/>
    <cellStyle name="_DEM-WP(C) Costs not in AURORA 2006GRC_(C) WHE Proforma with ITC cash grant 10 Yr Amort_for rebuttal_120709 2" xfId="2513"/>
    <cellStyle name="_DEM-WP(C) Costs not in AURORA 2006GRC_04.07E Wild Horse Wind Expansion" xfId="2514"/>
    <cellStyle name="_DEM-WP(C) Costs not in AURORA 2006GRC_04.07E Wild Horse Wind Expansion 2" xfId="2515"/>
    <cellStyle name="_DEM-WP(C) Costs not in AURORA 2006GRC_04.07E Wild Horse Wind Expansion_16.07E Wild Horse Wind Expansionwrkingfile" xfId="2516"/>
    <cellStyle name="_DEM-WP(C) Costs not in AURORA 2006GRC_04.07E Wild Horse Wind Expansion_16.07E Wild Horse Wind Expansionwrkingfile 2" xfId="2517"/>
    <cellStyle name="_DEM-WP(C) Costs not in AURORA 2006GRC_04.07E Wild Horse Wind Expansion_16.07E Wild Horse Wind Expansionwrkingfile SF" xfId="2518"/>
    <cellStyle name="_DEM-WP(C) Costs not in AURORA 2006GRC_04.07E Wild Horse Wind Expansion_16.07E Wild Horse Wind Expansionwrkingfile SF 2" xfId="2519"/>
    <cellStyle name="_DEM-WP(C) Costs not in AURORA 2006GRC_04.07E Wild Horse Wind Expansion_16.37E Wild Horse Expansion DeferralRevwrkingfile SF" xfId="2520"/>
    <cellStyle name="_DEM-WP(C) Costs not in AURORA 2006GRC_04.07E Wild Horse Wind Expansion_16.37E Wild Horse Expansion DeferralRevwrkingfile SF 2" xfId="2521"/>
    <cellStyle name="_DEM-WP(C) Costs not in AURORA 2006GRC_16.07E Wild Horse Wind Expansionwrkingfile" xfId="2522"/>
    <cellStyle name="_DEM-WP(C) Costs not in AURORA 2006GRC_16.07E Wild Horse Wind Expansionwrkingfile 2" xfId="2523"/>
    <cellStyle name="_DEM-WP(C) Costs not in AURORA 2006GRC_16.07E Wild Horse Wind Expansionwrkingfile SF" xfId="2524"/>
    <cellStyle name="_DEM-WP(C) Costs not in AURORA 2006GRC_16.07E Wild Horse Wind Expansionwrkingfile SF 2" xfId="2525"/>
    <cellStyle name="_DEM-WP(C) Costs not in AURORA 2006GRC_16.37E Wild Horse Expansion DeferralRevwrkingfile SF" xfId="2526"/>
    <cellStyle name="_DEM-WP(C) Costs not in AURORA 2006GRC_16.37E Wild Horse Expansion DeferralRevwrkingfile SF 2" xfId="2527"/>
    <cellStyle name="_DEM-WP(C) Costs not in AURORA 2006GRC_4 31 Regulatory Assets and Liabilities  7 06- Exhibit D" xfId="68"/>
    <cellStyle name="_DEM-WP(C) Costs not in AURORA 2006GRC_4 31 Regulatory Assets and Liabilities  7 06- Exhibit D 2" xfId="2528"/>
    <cellStyle name="_DEM-WP(C) Costs not in AURORA 2006GRC_4 32 Regulatory Assets and Liabilities  7 06- Exhibit D" xfId="69"/>
    <cellStyle name="_DEM-WP(C) Costs not in AURORA 2006GRC_4 32 Regulatory Assets and Liabilities  7 06- Exhibit D 2" xfId="2529"/>
    <cellStyle name="_DEM-WP(C) Costs not in AURORA 2006GRC_Book2" xfId="2530"/>
    <cellStyle name="_DEM-WP(C) Costs not in AURORA 2006GRC_Book2 2" xfId="2531"/>
    <cellStyle name="_DEM-WP(C) Costs not in AURORA 2006GRC_Book2_Adj Bench DR 3 for Initial Briefs (Electric)" xfId="2532"/>
    <cellStyle name="_DEM-WP(C) Costs not in AURORA 2006GRC_Book2_Adj Bench DR 3 for Initial Briefs (Electric) 2" xfId="2533"/>
    <cellStyle name="_DEM-WP(C) Costs not in AURORA 2006GRC_Book2_Electric Rev Req Model (2009 GRC) Rebuttal" xfId="2534"/>
    <cellStyle name="_DEM-WP(C) Costs not in AURORA 2006GRC_Book2_Electric Rev Req Model (2009 GRC) Rebuttal 2" xfId="2535"/>
    <cellStyle name="_DEM-WP(C) Costs not in AURORA 2006GRC_Book2_Electric Rev Req Model (2009 GRC) Rebuttal REmoval of New  WH Solar AdjustMI" xfId="2536"/>
    <cellStyle name="_DEM-WP(C) Costs not in AURORA 2006GRC_Book2_Electric Rev Req Model (2009 GRC) Rebuttal REmoval of New  WH Solar AdjustMI 2" xfId="2537"/>
    <cellStyle name="_DEM-WP(C) Costs not in AURORA 2006GRC_Book2_Electric Rev Req Model (2009 GRC) Revised 01-18-2010" xfId="2538"/>
    <cellStyle name="_DEM-WP(C) Costs not in AURORA 2006GRC_Book2_Electric Rev Req Model (2009 GRC) Revised 01-18-2010 2" xfId="2539"/>
    <cellStyle name="_DEM-WP(C) Costs not in AURORA 2006GRC_Book2_Final Order Electric EXHIBIT A-1" xfId="2540"/>
    <cellStyle name="_DEM-WP(C) Costs not in AURORA 2006GRC_Book2_Final Order Electric EXHIBIT A-1 2" xfId="2541"/>
    <cellStyle name="_DEM-WP(C) Costs not in AURORA 2006GRC_Book4" xfId="2542"/>
    <cellStyle name="_DEM-WP(C) Costs not in AURORA 2006GRC_Book4 2" xfId="2543"/>
    <cellStyle name="_DEM-WP(C) Costs not in AURORA 2006GRC_Book9" xfId="70"/>
    <cellStyle name="_DEM-WP(C) Costs not in AURORA 2006GRC_Book9 2" xfId="2544"/>
    <cellStyle name="_DEM-WP(C) Costs not in AURORA 2006GRC_Electric COS Inputs" xfId="2545"/>
    <cellStyle name="_DEM-WP(C) Costs not in AURORA 2006GRC_Electric COS Inputs 2" xfId="2546"/>
    <cellStyle name="_DEM-WP(C) Costs not in AURORA 2006GRC_Electric COS Inputs 2 2" xfId="2547"/>
    <cellStyle name="_DEM-WP(C) Costs not in AURORA 2006GRC_Electric COS Inputs 2 3" xfId="2548"/>
    <cellStyle name="_DEM-WP(C) Costs not in AURORA 2006GRC_Electric COS Inputs 2 4" xfId="2549"/>
    <cellStyle name="_DEM-WP(C) Costs not in AURORA 2006GRC_Electric COS Inputs 3" xfId="2550"/>
    <cellStyle name="_DEM-WP(C) Costs not in AURORA 2006GRC_Electric COS Inputs 4" xfId="2551"/>
    <cellStyle name="_DEM-WP(C) Costs not in AURORA 2006GRC_Power Costs - Comparison bx Rbtl-Staff-Jt-PC" xfId="2552"/>
    <cellStyle name="_DEM-WP(C) Costs not in AURORA 2006GRC_Power Costs - Comparison bx Rbtl-Staff-Jt-PC 2" xfId="2553"/>
    <cellStyle name="_DEM-WP(C) Costs not in AURORA 2006GRC_Power Costs - Comparison bx Rbtl-Staff-Jt-PC_Adj Bench DR 3 for Initial Briefs (Electric)" xfId="2554"/>
    <cellStyle name="_DEM-WP(C) Costs not in AURORA 2006GRC_Power Costs - Comparison bx Rbtl-Staff-Jt-PC_Adj Bench DR 3 for Initial Briefs (Electric) 2" xfId="2555"/>
    <cellStyle name="_DEM-WP(C) Costs not in AURORA 2006GRC_Power Costs - Comparison bx Rbtl-Staff-Jt-PC_Electric Rev Req Model (2009 GRC) Rebuttal" xfId="2556"/>
    <cellStyle name="_DEM-WP(C) Costs not in AURORA 2006GRC_Power Costs - Comparison bx Rbtl-Staff-Jt-PC_Electric Rev Req Model (2009 GRC) Rebuttal 2" xfId="2557"/>
    <cellStyle name="_DEM-WP(C) Costs not in AURORA 2006GRC_Power Costs - Comparison bx Rbtl-Staff-Jt-PC_Electric Rev Req Model (2009 GRC) Rebuttal REmoval of New  WH Solar AdjustMI" xfId="2558"/>
    <cellStyle name="_DEM-WP(C) Costs not in AURORA 2006GRC_Power Costs - Comparison bx Rbtl-Staff-Jt-PC_Electric Rev Req Model (2009 GRC) Rebuttal REmoval of New  WH Solar AdjustMI 2" xfId="2559"/>
    <cellStyle name="_DEM-WP(C) Costs not in AURORA 2006GRC_Power Costs - Comparison bx Rbtl-Staff-Jt-PC_Electric Rev Req Model (2009 GRC) Revised 01-18-2010" xfId="2560"/>
    <cellStyle name="_DEM-WP(C) Costs not in AURORA 2006GRC_Power Costs - Comparison bx Rbtl-Staff-Jt-PC_Electric Rev Req Model (2009 GRC) Revised 01-18-2010 2" xfId="2561"/>
    <cellStyle name="_DEM-WP(C) Costs not in AURORA 2006GRC_Power Costs - Comparison bx Rbtl-Staff-Jt-PC_Final Order Electric EXHIBIT A-1" xfId="2562"/>
    <cellStyle name="_DEM-WP(C) Costs not in AURORA 2006GRC_Power Costs - Comparison bx Rbtl-Staff-Jt-PC_Final Order Electric EXHIBIT A-1 2" xfId="2563"/>
    <cellStyle name="_DEM-WP(C) Costs not in AURORA 2006GRC_Production Adj 4.37" xfId="2564"/>
    <cellStyle name="_DEM-WP(C) Costs not in AURORA 2006GRC_Production Adj 4.37 2" xfId="2565"/>
    <cellStyle name="_DEM-WP(C) Costs not in AURORA 2006GRC_Purchased Power Adj 4.03" xfId="2566"/>
    <cellStyle name="_DEM-WP(C) Costs not in AURORA 2006GRC_Purchased Power Adj 4.03 2" xfId="2567"/>
    <cellStyle name="_DEM-WP(C) Costs not in AURORA 2006GRC_Rebuttal Power Costs" xfId="2568"/>
    <cellStyle name="_DEM-WP(C) Costs not in AURORA 2006GRC_Rebuttal Power Costs 2" xfId="2569"/>
    <cellStyle name="_DEM-WP(C) Costs not in AURORA 2006GRC_Rebuttal Power Costs_Adj Bench DR 3 for Initial Briefs (Electric)" xfId="2570"/>
    <cellStyle name="_DEM-WP(C) Costs not in AURORA 2006GRC_Rebuttal Power Costs_Adj Bench DR 3 for Initial Briefs (Electric) 2" xfId="2571"/>
    <cellStyle name="_DEM-WP(C) Costs not in AURORA 2006GRC_Rebuttal Power Costs_Electric Rev Req Model (2009 GRC) Rebuttal" xfId="2572"/>
    <cellStyle name="_DEM-WP(C) Costs not in AURORA 2006GRC_Rebuttal Power Costs_Electric Rev Req Model (2009 GRC) Rebuttal 2" xfId="2573"/>
    <cellStyle name="_DEM-WP(C) Costs not in AURORA 2006GRC_Rebuttal Power Costs_Electric Rev Req Model (2009 GRC) Rebuttal REmoval of New  WH Solar AdjustMI" xfId="2574"/>
    <cellStyle name="_DEM-WP(C) Costs not in AURORA 2006GRC_Rebuttal Power Costs_Electric Rev Req Model (2009 GRC) Rebuttal REmoval of New  WH Solar AdjustMI 2" xfId="2575"/>
    <cellStyle name="_DEM-WP(C) Costs not in AURORA 2006GRC_Rebuttal Power Costs_Electric Rev Req Model (2009 GRC) Revised 01-18-2010" xfId="2576"/>
    <cellStyle name="_DEM-WP(C) Costs not in AURORA 2006GRC_Rebuttal Power Costs_Electric Rev Req Model (2009 GRC) Revised 01-18-2010 2" xfId="2577"/>
    <cellStyle name="_DEM-WP(C) Costs not in AURORA 2006GRC_Rebuttal Power Costs_Final Order Electric EXHIBIT A-1" xfId="2578"/>
    <cellStyle name="_DEM-WP(C) Costs not in AURORA 2006GRC_Rebuttal Power Costs_Final Order Electric EXHIBIT A-1 2" xfId="2579"/>
    <cellStyle name="_DEM-WP(C) Costs not in AURORA 2006GRC_ROR 5.02" xfId="2580"/>
    <cellStyle name="_DEM-WP(C) Costs not in AURORA 2006GRC_ROR 5.02 2" xfId="2581"/>
    <cellStyle name="_DEM-WP(C) Costs not in AURORA 2007GRC" xfId="71"/>
    <cellStyle name="_DEM-WP(C) Costs not in AURORA 2007GRC 2" xfId="2582"/>
    <cellStyle name="_DEM-WP(C) Costs not in AURORA 2007GRC_16.37E Wild Horse Expansion DeferralRevwrkingfile SF" xfId="2583"/>
    <cellStyle name="_DEM-WP(C) Costs not in AURORA 2007GRC_16.37E Wild Horse Expansion DeferralRevwrkingfile SF 2" xfId="2584"/>
    <cellStyle name="_DEM-WP(C) Costs not in AURORA 2007GRC_Adj Bench DR 3 for Initial Briefs (Electric)" xfId="2585"/>
    <cellStyle name="_DEM-WP(C) Costs not in AURORA 2007GRC_Adj Bench DR 3 for Initial Briefs (Electric) 2" xfId="2586"/>
    <cellStyle name="_DEM-WP(C) Costs not in AURORA 2007GRC_Book2" xfId="2587"/>
    <cellStyle name="_DEM-WP(C) Costs not in AURORA 2007GRC_Book2 2" xfId="2588"/>
    <cellStyle name="_DEM-WP(C) Costs not in AURORA 2007GRC_Book4" xfId="2589"/>
    <cellStyle name="_DEM-WP(C) Costs not in AURORA 2007GRC_Book4 2" xfId="2590"/>
    <cellStyle name="_DEM-WP(C) Costs not in AURORA 2007GRC_Electric Rev Req Model (2009 GRC) " xfId="2591"/>
    <cellStyle name="_DEM-WP(C) Costs not in AURORA 2007GRC_Electric Rev Req Model (2009 GRC)  2" xfId="2592"/>
    <cellStyle name="_DEM-WP(C) Costs not in AURORA 2007GRC_Electric Rev Req Model (2009 GRC) Rebuttal" xfId="2593"/>
    <cellStyle name="_DEM-WP(C) Costs not in AURORA 2007GRC_Electric Rev Req Model (2009 GRC) Rebuttal 2" xfId="2594"/>
    <cellStyle name="_DEM-WP(C) Costs not in AURORA 2007GRC_Electric Rev Req Model (2009 GRC) Rebuttal REmoval of New  WH Solar AdjustMI" xfId="2595"/>
    <cellStyle name="_DEM-WP(C) Costs not in AURORA 2007GRC_Electric Rev Req Model (2009 GRC) Rebuttal REmoval of New  WH Solar AdjustMI 2" xfId="2596"/>
    <cellStyle name="_DEM-WP(C) Costs not in AURORA 2007GRC_Electric Rev Req Model (2009 GRC) Revised 01-18-2010" xfId="2597"/>
    <cellStyle name="_DEM-WP(C) Costs not in AURORA 2007GRC_Electric Rev Req Model (2009 GRC) Revised 01-18-2010 2" xfId="2598"/>
    <cellStyle name="_DEM-WP(C) Costs not in AURORA 2007GRC_Final Order Electric EXHIBIT A-1" xfId="2599"/>
    <cellStyle name="_DEM-WP(C) Costs not in AURORA 2007GRC_Final Order Electric EXHIBIT A-1 2" xfId="2600"/>
    <cellStyle name="_DEM-WP(C) Costs not in AURORA 2007GRC_Power Costs - Comparison bx Rbtl-Staff-Jt-PC" xfId="2601"/>
    <cellStyle name="_DEM-WP(C) Costs not in AURORA 2007GRC_Power Costs - Comparison bx Rbtl-Staff-Jt-PC 2" xfId="2602"/>
    <cellStyle name="_DEM-WP(C) Costs not in AURORA 2007GRC_Rebuttal Power Costs" xfId="2603"/>
    <cellStyle name="_DEM-WP(C) Costs not in AURORA 2007GRC_Rebuttal Power Costs 2" xfId="2604"/>
    <cellStyle name="_DEM-WP(C) Costs not in AURORA 2007GRC_TENASKA REGULATORY ASSET" xfId="2605"/>
    <cellStyle name="_DEM-WP(C) Costs not in AURORA 2007GRC_TENASKA REGULATORY ASSET 2" xfId="2606"/>
    <cellStyle name="_DEM-WP(C) Costs not in AURORA 2007PCORC-5.07Update" xfId="72"/>
    <cellStyle name="_DEM-WP(C) Costs not in AURORA 2007PCORC-5.07Update 2" xfId="2607"/>
    <cellStyle name="_DEM-WP(C) Costs not in AURORA 2007PCORC-5.07Update_16.37E Wild Horse Expansion DeferralRevwrkingfile SF" xfId="2608"/>
    <cellStyle name="_DEM-WP(C) Costs not in AURORA 2007PCORC-5.07Update_16.37E Wild Horse Expansion DeferralRevwrkingfile SF 2" xfId="2609"/>
    <cellStyle name="_DEM-WP(C) Costs not in AURORA 2007PCORC-5.07Update_Adj Bench DR 3 for Initial Briefs (Electric)" xfId="2610"/>
    <cellStyle name="_DEM-WP(C) Costs not in AURORA 2007PCORC-5.07Update_Adj Bench DR 3 for Initial Briefs (Electric) 2" xfId="2611"/>
    <cellStyle name="_DEM-WP(C) Costs not in AURORA 2007PCORC-5.07Update_Book2" xfId="2612"/>
    <cellStyle name="_DEM-WP(C) Costs not in AURORA 2007PCORC-5.07Update_Book2 2" xfId="2613"/>
    <cellStyle name="_DEM-WP(C) Costs not in AURORA 2007PCORC-5.07Update_Book4" xfId="2614"/>
    <cellStyle name="_DEM-WP(C) Costs not in AURORA 2007PCORC-5.07Update_Book4 2" xfId="2615"/>
    <cellStyle name="_DEM-WP(C) Costs not in AURORA 2007PCORC-5.07Update_DEM-WP(C) Production O&amp;M 2009GRC Rebuttal" xfId="73"/>
    <cellStyle name="_DEM-WP(C) Costs not in AURORA 2007PCORC-5.07Update_DEM-WP(C) Production O&amp;M 2009GRC Rebuttal 2" xfId="2616"/>
    <cellStyle name="_DEM-WP(C) Costs not in AURORA 2007PCORC-5.07Update_DEM-WP(C) Production O&amp;M 2009GRC Rebuttal_Adj Bench DR 3 for Initial Briefs (Electric)" xfId="2617"/>
    <cellStyle name="_DEM-WP(C) Costs not in AURORA 2007PCORC-5.07Update_DEM-WP(C) Production O&amp;M 2009GRC Rebuttal_Adj Bench DR 3 for Initial Briefs (Electric) 2" xfId="2618"/>
    <cellStyle name="_DEM-WP(C) Costs not in AURORA 2007PCORC-5.07Update_DEM-WP(C) Production O&amp;M 2009GRC Rebuttal_Book2" xfId="2619"/>
    <cellStyle name="_DEM-WP(C) Costs not in AURORA 2007PCORC-5.07Update_DEM-WP(C) Production O&amp;M 2009GRC Rebuttal_Book2 2" xfId="2620"/>
    <cellStyle name="_DEM-WP(C) Costs not in AURORA 2007PCORC-5.07Update_DEM-WP(C) Production O&amp;M 2009GRC Rebuttal_Book2_Adj Bench DR 3 for Initial Briefs (Electric)" xfId="2621"/>
    <cellStyle name="_DEM-WP(C) Costs not in AURORA 2007PCORC-5.07Update_DEM-WP(C) Production O&amp;M 2009GRC Rebuttal_Book2_Adj Bench DR 3 for Initial Briefs (Electric) 2" xfId="2622"/>
    <cellStyle name="_DEM-WP(C) Costs not in AURORA 2007PCORC-5.07Update_DEM-WP(C) Production O&amp;M 2009GRC Rebuttal_Book2_Electric Rev Req Model (2009 GRC) Rebuttal" xfId="2623"/>
    <cellStyle name="_DEM-WP(C) Costs not in AURORA 2007PCORC-5.07Update_DEM-WP(C) Production O&amp;M 2009GRC Rebuttal_Book2_Electric Rev Req Model (2009 GRC) Rebuttal 2" xfId="2624"/>
    <cellStyle name="_DEM-WP(C) Costs not in AURORA 2007PCORC-5.07Update_DEM-WP(C) Production O&amp;M 2009GRC Rebuttal_Book2_Electric Rev Req Model (2009 GRC) Rebuttal REmoval of New  WH Solar AdjustMI" xfId="2625"/>
    <cellStyle name="_DEM-WP(C) Costs not in AURORA 2007PCORC-5.07Update_DEM-WP(C) Production O&amp;M 2009GRC Rebuttal_Book2_Electric Rev Req Model (2009 GRC) Rebuttal REmoval of New  WH Solar AdjustMI 2" xfId="2626"/>
    <cellStyle name="_DEM-WP(C) Costs not in AURORA 2007PCORC-5.07Update_DEM-WP(C) Production O&amp;M 2009GRC Rebuttal_Book2_Electric Rev Req Model (2009 GRC) Revised 01-18-2010" xfId="2627"/>
    <cellStyle name="_DEM-WP(C) Costs not in AURORA 2007PCORC-5.07Update_DEM-WP(C) Production O&amp;M 2009GRC Rebuttal_Book2_Electric Rev Req Model (2009 GRC) Revised 01-18-2010 2" xfId="2628"/>
    <cellStyle name="_DEM-WP(C) Costs not in AURORA 2007PCORC-5.07Update_DEM-WP(C) Production O&amp;M 2009GRC Rebuttal_Book2_Final Order Electric EXHIBIT A-1" xfId="2629"/>
    <cellStyle name="_DEM-WP(C) Costs not in AURORA 2007PCORC-5.07Update_DEM-WP(C) Production O&amp;M 2009GRC Rebuttal_Book2_Final Order Electric EXHIBIT A-1 2" xfId="2630"/>
    <cellStyle name="_DEM-WP(C) Costs not in AURORA 2007PCORC-5.07Update_DEM-WP(C) Production O&amp;M 2009GRC Rebuttal_Electric Rev Req Model (2009 GRC) Rebuttal" xfId="2631"/>
    <cellStyle name="_DEM-WP(C) Costs not in AURORA 2007PCORC-5.07Update_DEM-WP(C) Production O&amp;M 2009GRC Rebuttal_Electric Rev Req Model (2009 GRC) Rebuttal 2" xfId="2632"/>
    <cellStyle name="_DEM-WP(C) Costs not in AURORA 2007PCORC-5.07Update_DEM-WP(C) Production O&amp;M 2009GRC Rebuttal_Electric Rev Req Model (2009 GRC) Rebuttal REmoval of New  WH Solar AdjustMI" xfId="2633"/>
    <cellStyle name="_DEM-WP(C) Costs not in AURORA 2007PCORC-5.07Update_DEM-WP(C) Production O&amp;M 2009GRC Rebuttal_Electric Rev Req Model (2009 GRC) Rebuttal REmoval of New  WH Solar AdjustMI 2" xfId="2634"/>
    <cellStyle name="_DEM-WP(C) Costs not in AURORA 2007PCORC-5.07Update_DEM-WP(C) Production O&amp;M 2009GRC Rebuttal_Electric Rev Req Model (2009 GRC) Revised 01-18-2010" xfId="2635"/>
    <cellStyle name="_DEM-WP(C) Costs not in AURORA 2007PCORC-5.07Update_DEM-WP(C) Production O&amp;M 2009GRC Rebuttal_Electric Rev Req Model (2009 GRC) Revised 01-18-2010 2" xfId="2636"/>
    <cellStyle name="_DEM-WP(C) Costs not in AURORA 2007PCORC-5.07Update_DEM-WP(C) Production O&amp;M 2009GRC Rebuttal_Final Order Electric EXHIBIT A-1" xfId="2637"/>
    <cellStyle name="_DEM-WP(C) Costs not in AURORA 2007PCORC-5.07Update_DEM-WP(C) Production O&amp;M 2009GRC Rebuttal_Final Order Electric EXHIBIT A-1 2" xfId="2638"/>
    <cellStyle name="_DEM-WP(C) Costs not in AURORA 2007PCORC-5.07Update_DEM-WP(C) Production O&amp;M 2009GRC Rebuttal_Rebuttal Power Costs" xfId="2639"/>
    <cellStyle name="_DEM-WP(C) Costs not in AURORA 2007PCORC-5.07Update_DEM-WP(C) Production O&amp;M 2009GRC Rebuttal_Rebuttal Power Costs 2" xfId="2640"/>
    <cellStyle name="_DEM-WP(C) Costs not in AURORA 2007PCORC-5.07Update_DEM-WP(C) Production O&amp;M 2009GRC Rebuttal_Rebuttal Power Costs_Adj Bench DR 3 for Initial Briefs (Electric)" xfId="2641"/>
    <cellStyle name="_DEM-WP(C) Costs not in AURORA 2007PCORC-5.07Update_DEM-WP(C) Production O&amp;M 2009GRC Rebuttal_Rebuttal Power Costs_Adj Bench DR 3 for Initial Briefs (Electric) 2" xfId="2642"/>
    <cellStyle name="_DEM-WP(C) Costs not in AURORA 2007PCORC-5.07Update_DEM-WP(C) Production O&amp;M 2009GRC Rebuttal_Rebuttal Power Costs_Electric Rev Req Model (2009 GRC) Rebuttal" xfId="2643"/>
    <cellStyle name="_DEM-WP(C) Costs not in AURORA 2007PCORC-5.07Update_DEM-WP(C) Production O&amp;M 2009GRC Rebuttal_Rebuttal Power Costs_Electric Rev Req Model (2009 GRC) Rebuttal 2" xfId="2644"/>
    <cellStyle name="_DEM-WP(C) Costs not in AURORA 2007PCORC-5.07Update_DEM-WP(C) Production O&amp;M 2009GRC Rebuttal_Rebuttal Power Costs_Electric Rev Req Model (2009 GRC) Rebuttal REmoval of New  WH Solar AdjustMI" xfId="2645"/>
    <cellStyle name="_DEM-WP(C) Costs not in AURORA 2007PCORC-5.07Update_DEM-WP(C) Production O&amp;M 2009GRC Rebuttal_Rebuttal Power Costs_Electric Rev Req Model (2009 GRC) Rebuttal REmoval of New  WH Solar AdjustMI 2" xfId="2646"/>
    <cellStyle name="_DEM-WP(C) Costs not in AURORA 2007PCORC-5.07Update_DEM-WP(C) Production O&amp;M 2009GRC Rebuttal_Rebuttal Power Costs_Electric Rev Req Model (2009 GRC) Revised 01-18-2010" xfId="2647"/>
    <cellStyle name="_DEM-WP(C) Costs not in AURORA 2007PCORC-5.07Update_DEM-WP(C) Production O&amp;M 2009GRC Rebuttal_Rebuttal Power Costs_Electric Rev Req Model (2009 GRC) Revised 01-18-2010 2" xfId="2648"/>
    <cellStyle name="_DEM-WP(C) Costs not in AURORA 2007PCORC-5.07Update_DEM-WP(C) Production O&amp;M 2009GRC Rebuttal_Rebuttal Power Costs_Final Order Electric EXHIBIT A-1" xfId="2649"/>
    <cellStyle name="_DEM-WP(C) Costs not in AURORA 2007PCORC-5.07Update_DEM-WP(C) Production O&amp;M 2009GRC Rebuttal_Rebuttal Power Costs_Final Order Electric EXHIBIT A-1 2" xfId="2650"/>
    <cellStyle name="_DEM-WP(C) Costs not in AURORA 2007PCORC-5.07Update_Electric Rev Req Model (2009 GRC) " xfId="2651"/>
    <cellStyle name="_DEM-WP(C) Costs not in AURORA 2007PCORC-5.07Update_Electric Rev Req Model (2009 GRC)  2" xfId="2652"/>
    <cellStyle name="_DEM-WP(C) Costs not in AURORA 2007PCORC-5.07Update_Electric Rev Req Model (2009 GRC) Rebuttal" xfId="2653"/>
    <cellStyle name="_DEM-WP(C) Costs not in AURORA 2007PCORC-5.07Update_Electric Rev Req Model (2009 GRC) Rebuttal 2" xfId="2654"/>
    <cellStyle name="_DEM-WP(C) Costs not in AURORA 2007PCORC-5.07Update_Electric Rev Req Model (2009 GRC) Rebuttal REmoval of New  WH Solar AdjustMI" xfId="2655"/>
    <cellStyle name="_DEM-WP(C) Costs not in AURORA 2007PCORC-5.07Update_Electric Rev Req Model (2009 GRC) Rebuttal REmoval of New  WH Solar AdjustMI 2" xfId="2656"/>
    <cellStyle name="_DEM-WP(C) Costs not in AURORA 2007PCORC-5.07Update_Electric Rev Req Model (2009 GRC) Revised 01-18-2010" xfId="2657"/>
    <cellStyle name="_DEM-WP(C) Costs not in AURORA 2007PCORC-5.07Update_Electric Rev Req Model (2009 GRC) Revised 01-18-2010 2" xfId="2658"/>
    <cellStyle name="_DEM-WP(C) Costs not in AURORA 2007PCORC-5.07Update_Final Order Electric EXHIBIT A-1" xfId="2659"/>
    <cellStyle name="_DEM-WP(C) Costs not in AURORA 2007PCORC-5.07Update_Final Order Electric EXHIBIT A-1 2" xfId="2660"/>
    <cellStyle name="_DEM-WP(C) Costs not in AURORA 2007PCORC-5.07Update_Power Costs - Comparison bx Rbtl-Staff-Jt-PC" xfId="2661"/>
    <cellStyle name="_DEM-WP(C) Costs not in AURORA 2007PCORC-5.07Update_Power Costs - Comparison bx Rbtl-Staff-Jt-PC 2" xfId="2662"/>
    <cellStyle name="_DEM-WP(C) Costs not in AURORA 2007PCORC-5.07Update_Rebuttal Power Costs" xfId="2663"/>
    <cellStyle name="_DEM-WP(C) Costs not in AURORA 2007PCORC-5.07Update_Rebuttal Power Costs 2" xfId="2664"/>
    <cellStyle name="_DEM-WP(C) Costs not in AURORA 2007PCORC-5.07Update_TENASKA REGULATORY ASSET" xfId="2665"/>
    <cellStyle name="_DEM-WP(C) Costs not in AURORA 2007PCORC-5.07Update_TENASKA REGULATORY ASSET 2" xfId="2666"/>
    <cellStyle name="_DEM-WP(C) Prod O&amp;M 2007GRC" xfId="74"/>
    <cellStyle name="_DEM-WP(C) Prod O&amp;M 2007GRC 2" xfId="2667"/>
    <cellStyle name="_DEM-WP(C) Prod O&amp;M 2007GRC_Adj Bench DR 3 for Initial Briefs (Electric)" xfId="2668"/>
    <cellStyle name="_DEM-WP(C) Prod O&amp;M 2007GRC_Adj Bench DR 3 for Initial Briefs (Electric) 2" xfId="2669"/>
    <cellStyle name="_DEM-WP(C) Prod O&amp;M 2007GRC_Book2" xfId="2670"/>
    <cellStyle name="_DEM-WP(C) Prod O&amp;M 2007GRC_Book2 2" xfId="2671"/>
    <cellStyle name="_DEM-WP(C) Prod O&amp;M 2007GRC_Book2_Adj Bench DR 3 for Initial Briefs (Electric)" xfId="2672"/>
    <cellStyle name="_DEM-WP(C) Prod O&amp;M 2007GRC_Book2_Adj Bench DR 3 for Initial Briefs (Electric) 2" xfId="2673"/>
    <cellStyle name="_DEM-WP(C) Prod O&amp;M 2007GRC_Book2_Electric Rev Req Model (2009 GRC) Rebuttal" xfId="2674"/>
    <cellStyle name="_DEM-WP(C) Prod O&amp;M 2007GRC_Book2_Electric Rev Req Model (2009 GRC) Rebuttal 2" xfId="2675"/>
    <cellStyle name="_DEM-WP(C) Prod O&amp;M 2007GRC_Book2_Electric Rev Req Model (2009 GRC) Rebuttal REmoval of New  WH Solar AdjustMI" xfId="2676"/>
    <cellStyle name="_DEM-WP(C) Prod O&amp;M 2007GRC_Book2_Electric Rev Req Model (2009 GRC) Rebuttal REmoval of New  WH Solar AdjustMI 2" xfId="2677"/>
    <cellStyle name="_DEM-WP(C) Prod O&amp;M 2007GRC_Book2_Electric Rev Req Model (2009 GRC) Revised 01-18-2010" xfId="2678"/>
    <cellStyle name="_DEM-WP(C) Prod O&amp;M 2007GRC_Book2_Electric Rev Req Model (2009 GRC) Revised 01-18-2010 2" xfId="2679"/>
    <cellStyle name="_DEM-WP(C) Prod O&amp;M 2007GRC_Book2_Final Order Electric EXHIBIT A-1" xfId="2680"/>
    <cellStyle name="_DEM-WP(C) Prod O&amp;M 2007GRC_Book2_Final Order Electric EXHIBIT A-1 2" xfId="2681"/>
    <cellStyle name="_DEM-WP(C) Prod O&amp;M 2007GRC_Electric Rev Req Model (2009 GRC) Rebuttal" xfId="2682"/>
    <cellStyle name="_DEM-WP(C) Prod O&amp;M 2007GRC_Electric Rev Req Model (2009 GRC) Rebuttal 2" xfId="2683"/>
    <cellStyle name="_DEM-WP(C) Prod O&amp;M 2007GRC_Electric Rev Req Model (2009 GRC) Rebuttal REmoval of New  WH Solar AdjustMI" xfId="2684"/>
    <cellStyle name="_DEM-WP(C) Prod O&amp;M 2007GRC_Electric Rev Req Model (2009 GRC) Rebuttal REmoval of New  WH Solar AdjustMI 2" xfId="2685"/>
    <cellStyle name="_DEM-WP(C) Prod O&amp;M 2007GRC_Electric Rev Req Model (2009 GRC) Revised 01-18-2010" xfId="2686"/>
    <cellStyle name="_DEM-WP(C) Prod O&amp;M 2007GRC_Electric Rev Req Model (2009 GRC) Revised 01-18-2010 2" xfId="2687"/>
    <cellStyle name="_DEM-WP(C) Prod O&amp;M 2007GRC_Final Order Electric EXHIBIT A-1" xfId="2688"/>
    <cellStyle name="_DEM-WP(C) Prod O&amp;M 2007GRC_Final Order Electric EXHIBIT A-1 2" xfId="2689"/>
    <cellStyle name="_DEM-WP(C) Prod O&amp;M 2007GRC_Rebuttal Power Costs" xfId="2690"/>
    <cellStyle name="_DEM-WP(C) Prod O&amp;M 2007GRC_Rebuttal Power Costs 2" xfId="2691"/>
    <cellStyle name="_DEM-WP(C) Prod O&amp;M 2007GRC_Rebuttal Power Costs_Adj Bench DR 3 for Initial Briefs (Electric)" xfId="2692"/>
    <cellStyle name="_DEM-WP(C) Prod O&amp;M 2007GRC_Rebuttal Power Costs_Adj Bench DR 3 for Initial Briefs (Electric) 2" xfId="2693"/>
    <cellStyle name="_DEM-WP(C) Prod O&amp;M 2007GRC_Rebuttal Power Costs_Electric Rev Req Model (2009 GRC) Rebuttal" xfId="2694"/>
    <cellStyle name="_DEM-WP(C) Prod O&amp;M 2007GRC_Rebuttal Power Costs_Electric Rev Req Model (2009 GRC) Rebuttal 2" xfId="2695"/>
    <cellStyle name="_DEM-WP(C) Prod O&amp;M 2007GRC_Rebuttal Power Costs_Electric Rev Req Model (2009 GRC) Rebuttal REmoval of New  WH Solar AdjustMI" xfId="2696"/>
    <cellStyle name="_DEM-WP(C) Prod O&amp;M 2007GRC_Rebuttal Power Costs_Electric Rev Req Model (2009 GRC) Rebuttal REmoval of New  WH Solar AdjustMI 2" xfId="2697"/>
    <cellStyle name="_DEM-WP(C) Prod O&amp;M 2007GRC_Rebuttal Power Costs_Electric Rev Req Model (2009 GRC) Revised 01-18-2010" xfId="2698"/>
    <cellStyle name="_DEM-WP(C) Prod O&amp;M 2007GRC_Rebuttal Power Costs_Electric Rev Req Model (2009 GRC) Revised 01-18-2010 2" xfId="2699"/>
    <cellStyle name="_DEM-WP(C) Prod O&amp;M 2007GRC_Rebuttal Power Costs_Final Order Electric EXHIBIT A-1" xfId="2700"/>
    <cellStyle name="_DEM-WP(C) Prod O&amp;M 2007GRC_Rebuttal Power Costs_Final Order Electric EXHIBIT A-1 2" xfId="2701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2"/>
    <cellStyle name="_DEM-WP(C) Westside Hydro Data_051007_16.37E Wild Horse Expansion DeferralRevwrkingfile SF" xfId="2703"/>
    <cellStyle name="_DEM-WP(C) Westside Hydro Data_051007_16.37E Wild Horse Expansion DeferralRevwrkingfile SF 2" xfId="2704"/>
    <cellStyle name="_DEM-WP(C) Westside Hydro Data_051007_Adj Bench DR 3 for Initial Briefs (Electric)" xfId="2705"/>
    <cellStyle name="_DEM-WP(C) Westside Hydro Data_051007_Adj Bench DR 3 for Initial Briefs (Electric) 2" xfId="2706"/>
    <cellStyle name="_DEM-WP(C) Westside Hydro Data_051007_Book2" xfId="2707"/>
    <cellStyle name="_DEM-WP(C) Westside Hydro Data_051007_Book2 2" xfId="2708"/>
    <cellStyle name="_DEM-WP(C) Westside Hydro Data_051007_Book4" xfId="2709"/>
    <cellStyle name="_DEM-WP(C) Westside Hydro Data_051007_Book4 2" xfId="2710"/>
    <cellStyle name="_DEM-WP(C) Westside Hydro Data_051007_Electric Rev Req Model (2009 GRC) " xfId="2711"/>
    <cellStyle name="_DEM-WP(C) Westside Hydro Data_051007_Electric Rev Req Model (2009 GRC)  2" xfId="2712"/>
    <cellStyle name="_DEM-WP(C) Westside Hydro Data_051007_Electric Rev Req Model (2009 GRC) Rebuttal" xfId="2713"/>
    <cellStyle name="_DEM-WP(C) Westside Hydro Data_051007_Electric Rev Req Model (2009 GRC) Rebuttal 2" xfId="2714"/>
    <cellStyle name="_DEM-WP(C) Westside Hydro Data_051007_Electric Rev Req Model (2009 GRC) Rebuttal REmoval of New  WH Solar AdjustMI" xfId="2715"/>
    <cellStyle name="_DEM-WP(C) Westside Hydro Data_051007_Electric Rev Req Model (2009 GRC) Rebuttal REmoval of New  WH Solar AdjustMI 2" xfId="2716"/>
    <cellStyle name="_DEM-WP(C) Westside Hydro Data_051007_Electric Rev Req Model (2009 GRC) Revised 01-18-2010" xfId="2717"/>
    <cellStyle name="_DEM-WP(C) Westside Hydro Data_051007_Electric Rev Req Model (2009 GRC) Revised 01-18-2010 2" xfId="2718"/>
    <cellStyle name="_DEM-WP(C) Westside Hydro Data_051007_Final Order Electric EXHIBIT A-1" xfId="2719"/>
    <cellStyle name="_DEM-WP(C) Westside Hydro Data_051007_Final Order Electric EXHIBIT A-1 2" xfId="2720"/>
    <cellStyle name="_DEM-WP(C) Westside Hydro Data_051007_Power Costs - Comparison bx Rbtl-Staff-Jt-PC" xfId="2721"/>
    <cellStyle name="_DEM-WP(C) Westside Hydro Data_051007_Power Costs - Comparison bx Rbtl-Staff-Jt-PC 2" xfId="2722"/>
    <cellStyle name="_DEM-WP(C) Westside Hydro Data_051007_Rebuttal Power Costs" xfId="2723"/>
    <cellStyle name="_DEM-WP(C) Westside Hydro Data_051007_Rebuttal Power Costs 2" xfId="2724"/>
    <cellStyle name="_DEM-WP(C) Westside Hydro Data_051007_TENASKA REGULATORY ASSET" xfId="2725"/>
    <cellStyle name="_DEM-WP(C) Westside Hydro Data_051007_TENASKA REGULATORY ASSET 2" xfId="2726"/>
    <cellStyle name="_x0013__Electric Rev Req Model (2009 GRC) " xfId="2727"/>
    <cellStyle name="_x0013__Electric Rev Req Model (2009 GRC)  2" xfId="2728"/>
    <cellStyle name="_x0013__Electric Rev Req Model (2009 GRC) Rebuttal" xfId="2729"/>
    <cellStyle name="_x0013__Electric Rev Req Model (2009 GRC) Rebuttal 2" xfId="2730"/>
    <cellStyle name="_x0013__Electric Rev Req Model (2009 GRC) Rebuttal REmoval of New  WH Solar AdjustMI" xfId="2731"/>
    <cellStyle name="_x0013__Electric Rev Req Model (2009 GRC) Rebuttal REmoval of New  WH Solar AdjustMI 2" xfId="2732"/>
    <cellStyle name="_x0013__Electric Rev Req Model (2009 GRC) Revised 01-18-2010" xfId="2733"/>
    <cellStyle name="_x0013__Electric Rev Req Model (2009 GRC) Revised 01-18-2010 2" xfId="2734"/>
    <cellStyle name="_x0013__Final Order Electric EXHIBIT A-1" xfId="2735"/>
    <cellStyle name="_x0013__Final Order Electric EXHIBIT A-1 2" xfId="2736"/>
    <cellStyle name="_Fixed Gas Transport 1 19 09" xfId="78"/>
    <cellStyle name="_Fixed Gas Transport 1 19 09 2" xfId="2737"/>
    <cellStyle name="_Fuel Prices 4-14" xfId="79"/>
    <cellStyle name="_Fuel Prices 4-14 2" xfId="2738"/>
    <cellStyle name="_Fuel Prices 4-14 2 2" xfId="2739"/>
    <cellStyle name="_Fuel Prices 4-14 3" xfId="2740"/>
    <cellStyle name="_Fuel Prices 4-14_04 07E Wild Horse Wind Expansion (C) (2)" xfId="80"/>
    <cellStyle name="_Fuel Prices 4-14_04 07E Wild Horse Wind Expansion (C) (2) 2" xfId="2741"/>
    <cellStyle name="_Fuel Prices 4-14_04 07E Wild Horse Wind Expansion (C) (2)_Adj Bench DR 3 for Initial Briefs (Electric)" xfId="2742"/>
    <cellStyle name="_Fuel Prices 4-14_04 07E Wild Horse Wind Expansion (C) (2)_Adj Bench DR 3 for Initial Briefs (Electric) 2" xfId="2743"/>
    <cellStyle name="_Fuel Prices 4-14_04 07E Wild Horse Wind Expansion (C) (2)_Electric Rev Req Model (2009 GRC) " xfId="2744"/>
    <cellStyle name="_Fuel Prices 4-14_04 07E Wild Horse Wind Expansion (C) (2)_Electric Rev Req Model (2009 GRC)  2" xfId="2745"/>
    <cellStyle name="_Fuel Prices 4-14_04 07E Wild Horse Wind Expansion (C) (2)_Electric Rev Req Model (2009 GRC) Rebuttal" xfId="2746"/>
    <cellStyle name="_Fuel Prices 4-14_04 07E Wild Horse Wind Expansion (C) (2)_Electric Rev Req Model (2009 GRC) Rebuttal 2" xfId="2747"/>
    <cellStyle name="_Fuel Prices 4-14_04 07E Wild Horse Wind Expansion (C) (2)_Electric Rev Req Model (2009 GRC) Rebuttal REmoval of New  WH Solar AdjustMI" xfId="2748"/>
    <cellStyle name="_Fuel Prices 4-14_04 07E Wild Horse Wind Expansion (C) (2)_Electric Rev Req Model (2009 GRC) Rebuttal REmoval of New  WH Solar AdjustMI 2" xfId="2749"/>
    <cellStyle name="_Fuel Prices 4-14_04 07E Wild Horse Wind Expansion (C) (2)_Electric Rev Req Model (2009 GRC) Revised 01-18-2010" xfId="2750"/>
    <cellStyle name="_Fuel Prices 4-14_04 07E Wild Horse Wind Expansion (C) (2)_Electric Rev Req Model (2009 GRC) Revised 01-18-2010 2" xfId="2751"/>
    <cellStyle name="_Fuel Prices 4-14_04 07E Wild Horse Wind Expansion (C) (2)_Final Order Electric EXHIBIT A-1" xfId="2752"/>
    <cellStyle name="_Fuel Prices 4-14_04 07E Wild Horse Wind Expansion (C) (2)_Final Order Electric EXHIBIT A-1 2" xfId="2753"/>
    <cellStyle name="_Fuel Prices 4-14_04 07E Wild Horse Wind Expansion (C) (2)_TENASKA REGULATORY ASSET" xfId="2754"/>
    <cellStyle name="_Fuel Prices 4-14_04 07E Wild Horse Wind Expansion (C) (2)_TENASKA REGULATORY ASSET 2" xfId="2755"/>
    <cellStyle name="_Fuel Prices 4-14_16.37E Wild Horse Expansion DeferralRevwrkingfile SF" xfId="2756"/>
    <cellStyle name="_Fuel Prices 4-14_16.37E Wild Horse Expansion DeferralRevwrkingfile SF 2" xfId="2757"/>
    <cellStyle name="_Fuel Prices 4-14_4 31 Regulatory Assets and Liabilities  7 06- Exhibit D" xfId="81"/>
    <cellStyle name="_Fuel Prices 4-14_4 31 Regulatory Assets and Liabilities  7 06- Exhibit D 2" xfId="2758"/>
    <cellStyle name="_Fuel Prices 4-14_4 32 Regulatory Assets and Liabilities  7 06- Exhibit D" xfId="82"/>
    <cellStyle name="_Fuel Prices 4-14_4 32 Regulatory Assets and Liabilities  7 06- Exhibit D 2" xfId="2759"/>
    <cellStyle name="_Fuel Prices 4-14_Book2" xfId="2760"/>
    <cellStyle name="_Fuel Prices 4-14_Book2 2" xfId="2761"/>
    <cellStyle name="_Fuel Prices 4-14_Book2_Adj Bench DR 3 for Initial Briefs (Electric)" xfId="2762"/>
    <cellStyle name="_Fuel Prices 4-14_Book2_Adj Bench DR 3 for Initial Briefs (Electric) 2" xfId="2763"/>
    <cellStyle name="_Fuel Prices 4-14_Book2_Electric Rev Req Model (2009 GRC) Rebuttal" xfId="2764"/>
    <cellStyle name="_Fuel Prices 4-14_Book2_Electric Rev Req Model (2009 GRC) Rebuttal 2" xfId="2765"/>
    <cellStyle name="_Fuel Prices 4-14_Book2_Electric Rev Req Model (2009 GRC) Rebuttal REmoval of New  WH Solar AdjustMI" xfId="2766"/>
    <cellStyle name="_Fuel Prices 4-14_Book2_Electric Rev Req Model (2009 GRC) Rebuttal REmoval of New  WH Solar AdjustMI 2" xfId="2767"/>
    <cellStyle name="_Fuel Prices 4-14_Book2_Electric Rev Req Model (2009 GRC) Revised 01-18-2010" xfId="2768"/>
    <cellStyle name="_Fuel Prices 4-14_Book2_Electric Rev Req Model (2009 GRC) Revised 01-18-2010 2" xfId="2769"/>
    <cellStyle name="_Fuel Prices 4-14_Book2_Final Order Electric EXHIBIT A-1" xfId="2770"/>
    <cellStyle name="_Fuel Prices 4-14_Book2_Final Order Electric EXHIBIT A-1 2" xfId="2771"/>
    <cellStyle name="_Fuel Prices 4-14_Book4" xfId="2772"/>
    <cellStyle name="_Fuel Prices 4-14_Book4 2" xfId="2773"/>
    <cellStyle name="_Fuel Prices 4-14_Book9" xfId="83"/>
    <cellStyle name="_Fuel Prices 4-14_Book9 2" xfId="2774"/>
    <cellStyle name="_Fuel Prices 4-14_Direct Assignment Distribution Plant 2008" xfId="2775"/>
    <cellStyle name="_Fuel Prices 4-14_Direct Assignment Distribution Plant 2008 2" xfId="2776"/>
    <cellStyle name="_Fuel Prices 4-14_Direct Assignment Distribution Plant 2008 2 2" xfId="2777"/>
    <cellStyle name="_Fuel Prices 4-14_Direct Assignment Distribution Plant 2008 2 3" xfId="2778"/>
    <cellStyle name="_Fuel Prices 4-14_Direct Assignment Distribution Plant 2008 2 4" xfId="2779"/>
    <cellStyle name="_Fuel Prices 4-14_Direct Assignment Distribution Plant 2008 3" xfId="2780"/>
    <cellStyle name="_Fuel Prices 4-14_Direct Assignment Distribution Plant 2008 4" xfId="2781"/>
    <cellStyle name="_Fuel Prices 4-14_DWH-08 (Rate Spread &amp; Design Workpapers)" xfId="2782"/>
    <cellStyle name="_Fuel Prices 4-14_Electric COS Inputs" xfId="2783"/>
    <cellStyle name="_Fuel Prices 4-14_Electric COS Inputs 2" xfId="2784"/>
    <cellStyle name="_Fuel Prices 4-14_Electric COS Inputs 2 2" xfId="2785"/>
    <cellStyle name="_Fuel Prices 4-14_Electric COS Inputs 2 3" xfId="2786"/>
    <cellStyle name="_Fuel Prices 4-14_Electric COS Inputs 2 4" xfId="2787"/>
    <cellStyle name="_Fuel Prices 4-14_Electric COS Inputs 3" xfId="2788"/>
    <cellStyle name="_Fuel Prices 4-14_Electric COS Inputs 4" xfId="2789"/>
    <cellStyle name="_Fuel Prices 4-14_Electric Rate Spread and Rate Design 3.23.09" xfId="2790"/>
    <cellStyle name="_Fuel Prices 4-14_Electric Rate Spread and Rate Design 3.23.09 2" xfId="2791"/>
    <cellStyle name="_Fuel Prices 4-14_Electric Rate Spread and Rate Design 3.23.09 2 2" xfId="2792"/>
    <cellStyle name="_Fuel Prices 4-14_Electric Rate Spread and Rate Design 3.23.09 2 3" xfId="2793"/>
    <cellStyle name="_Fuel Prices 4-14_Electric Rate Spread and Rate Design 3.23.09 2 4" xfId="2794"/>
    <cellStyle name="_Fuel Prices 4-14_Electric Rate Spread and Rate Design 3.23.09 3" xfId="2795"/>
    <cellStyle name="_Fuel Prices 4-14_Electric Rate Spread and Rate Design 3.23.09 4" xfId="2796"/>
    <cellStyle name="_Fuel Prices 4-14_Final 2008 PTC Rate Design Workpapers 10.27.08" xfId="2797"/>
    <cellStyle name="_Fuel Prices 4-14_Final 2009 Electric Low Income Workpapers" xfId="2798"/>
    <cellStyle name="_Fuel Prices 4-14_INPUTS" xfId="2799"/>
    <cellStyle name="_Fuel Prices 4-14_INPUTS 2" xfId="2800"/>
    <cellStyle name="_Fuel Prices 4-14_INPUTS 2 2" xfId="2801"/>
    <cellStyle name="_Fuel Prices 4-14_INPUTS 2 3" xfId="2802"/>
    <cellStyle name="_Fuel Prices 4-14_INPUTS 2 4" xfId="2803"/>
    <cellStyle name="_Fuel Prices 4-14_INPUTS 3" xfId="2804"/>
    <cellStyle name="_Fuel Prices 4-14_INPUTS 4" xfId="2805"/>
    <cellStyle name="_Fuel Prices 4-14_Leased Transformer &amp; Substation Plant &amp; Rev 12-2009" xfId="2806"/>
    <cellStyle name="_Fuel Prices 4-14_Leased Transformer &amp; Substation Plant &amp; Rev 12-2009 2" xfId="2807"/>
    <cellStyle name="_Fuel Prices 4-14_Leased Transformer &amp; Substation Plant &amp; Rev 12-2009 2 2" xfId="2808"/>
    <cellStyle name="_Fuel Prices 4-14_Leased Transformer &amp; Substation Plant &amp; Rev 12-2009 2 3" xfId="2809"/>
    <cellStyle name="_Fuel Prices 4-14_Leased Transformer &amp; Substation Plant &amp; Rev 12-2009 2 4" xfId="2810"/>
    <cellStyle name="_Fuel Prices 4-14_Leased Transformer &amp; Substation Plant &amp; Rev 12-2009 3" xfId="2811"/>
    <cellStyle name="_Fuel Prices 4-14_Leased Transformer &amp; Substation Plant &amp; Rev 12-2009 4" xfId="2812"/>
    <cellStyle name="_Fuel Prices 4-14_Peak Credit Exhibits for 2009 GRC" xfId="2813"/>
    <cellStyle name="_Fuel Prices 4-14_Peak Credit Exhibits for 2009 GRC 2" xfId="2814"/>
    <cellStyle name="_Fuel Prices 4-14_Peak Credit Exhibits for 2009 GRC 2 2" xfId="2815"/>
    <cellStyle name="_Fuel Prices 4-14_Peak Credit Exhibits for 2009 GRC 2 3" xfId="2816"/>
    <cellStyle name="_Fuel Prices 4-14_Peak Credit Exhibits for 2009 GRC 2 4" xfId="2817"/>
    <cellStyle name="_Fuel Prices 4-14_Peak Credit Exhibits for 2009 GRC 3" xfId="2818"/>
    <cellStyle name="_Fuel Prices 4-14_Peak Credit Exhibits for 2009 GRC 4" xfId="2819"/>
    <cellStyle name="_Fuel Prices 4-14_Power Costs - Comparison bx Rbtl-Staff-Jt-PC" xfId="2820"/>
    <cellStyle name="_Fuel Prices 4-14_Power Costs - Comparison bx Rbtl-Staff-Jt-PC 2" xfId="2821"/>
    <cellStyle name="_Fuel Prices 4-14_Power Costs - Comparison bx Rbtl-Staff-Jt-PC_Adj Bench DR 3 for Initial Briefs (Electric)" xfId="2822"/>
    <cellStyle name="_Fuel Prices 4-14_Power Costs - Comparison bx Rbtl-Staff-Jt-PC_Adj Bench DR 3 for Initial Briefs (Electric) 2" xfId="2823"/>
    <cellStyle name="_Fuel Prices 4-14_Power Costs - Comparison bx Rbtl-Staff-Jt-PC_Electric Rev Req Model (2009 GRC) Rebuttal" xfId="2824"/>
    <cellStyle name="_Fuel Prices 4-14_Power Costs - Comparison bx Rbtl-Staff-Jt-PC_Electric Rev Req Model (2009 GRC) Rebuttal 2" xfId="2825"/>
    <cellStyle name="_Fuel Prices 4-14_Power Costs - Comparison bx Rbtl-Staff-Jt-PC_Electric Rev Req Model (2009 GRC) Rebuttal REmoval of New  WH Solar AdjustMI" xfId="2826"/>
    <cellStyle name="_Fuel Prices 4-14_Power Costs - Comparison bx Rbtl-Staff-Jt-PC_Electric Rev Req Model (2009 GRC) Rebuttal REmoval of New  WH Solar AdjustMI 2" xfId="2827"/>
    <cellStyle name="_Fuel Prices 4-14_Power Costs - Comparison bx Rbtl-Staff-Jt-PC_Electric Rev Req Model (2009 GRC) Revised 01-18-2010" xfId="2828"/>
    <cellStyle name="_Fuel Prices 4-14_Power Costs - Comparison bx Rbtl-Staff-Jt-PC_Electric Rev Req Model (2009 GRC) Revised 01-18-2010 2" xfId="2829"/>
    <cellStyle name="_Fuel Prices 4-14_Power Costs - Comparison bx Rbtl-Staff-Jt-PC_Final Order Electric EXHIBIT A-1" xfId="2830"/>
    <cellStyle name="_Fuel Prices 4-14_Power Costs - Comparison bx Rbtl-Staff-Jt-PC_Final Order Electric EXHIBIT A-1 2" xfId="2831"/>
    <cellStyle name="_Fuel Prices 4-14_Production Adj 4.37" xfId="2832"/>
    <cellStyle name="_Fuel Prices 4-14_Production Adj 4.37 2" xfId="2833"/>
    <cellStyle name="_Fuel Prices 4-14_Purchased Power Adj 4.03" xfId="2834"/>
    <cellStyle name="_Fuel Prices 4-14_Purchased Power Adj 4.03 2" xfId="2835"/>
    <cellStyle name="_Fuel Prices 4-14_Rate Design Sch 24" xfId="2836"/>
    <cellStyle name="_Fuel Prices 4-14_Rate Design Sch 25" xfId="2837"/>
    <cellStyle name="_Fuel Prices 4-14_Rate Design Sch 25 2" xfId="2838"/>
    <cellStyle name="_Fuel Prices 4-14_Rate Design Sch 26" xfId="2839"/>
    <cellStyle name="_Fuel Prices 4-14_Rate Design Sch 26 2" xfId="2840"/>
    <cellStyle name="_Fuel Prices 4-14_Rate Design Sch 31" xfId="2841"/>
    <cellStyle name="_Fuel Prices 4-14_Rate Design Sch 31 2" xfId="2842"/>
    <cellStyle name="_Fuel Prices 4-14_Rate Design Sch 43" xfId="2843"/>
    <cellStyle name="_Fuel Prices 4-14_Rate Design Sch 43 2" xfId="2844"/>
    <cellStyle name="_Fuel Prices 4-14_Rate Design Sch 448-449" xfId="2845"/>
    <cellStyle name="_Fuel Prices 4-14_Rate Design Sch 46" xfId="2846"/>
    <cellStyle name="_Fuel Prices 4-14_Rate Design Sch 46 2" xfId="2847"/>
    <cellStyle name="_Fuel Prices 4-14_Rate Spread" xfId="2848"/>
    <cellStyle name="_Fuel Prices 4-14_Rate Spread 2" xfId="2849"/>
    <cellStyle name="_Fuel Prices 4-14_Rebuttal Power Costs" xfId="2850"/>
    <cellStyle name="_Fuel Prices 4-14_Rebuttal Power Costs 2" xfId="2851"/>
    <cellStyle name="_Fuel Prices 4-14_Rebuttal Power Costs_Adj Bench DR 3 for Initial Briefs (Electric)" xfId="2852"/>
    <cellStyle name="_Fuel Prices 4-14_Rebuttal Power Costs_Adj Bench DR 3 for Initial Briefs (Electric) 2" xfId="2853"/>
    <cellStyle name="_Fuel Prices 4-14_Rebuttal Power Costs_Electric Rev Req Model (2009 GRC) Rebuttal" xfId="2854"/>
    <cellStyle name="_Fuel Prices 4-14_Rebuttal Power Costs_Electric Rev Req Model (2009 GRC) Rebuttal 2" xfId="2855"/>
    <cellStyle name="_Fuel Prices 4-14_Rebuttal Power Costs_Electric Rev Req Model (2009 GRC) Rebuttal REmoval of New  WH Solar AdjustMI" xfId="2856"/>
    <cellStyle name="_Fuel Prices 4-14_Rebuttal Power Costs_Electric Rev Req Model (2009 GRC) Rebuttal REmoval of New  WH Solar AdjustMI 2" xfId="2857"/>
    <cellStyle name="_Fuel Prices 4-14_Rebuttal Power Costs_Electric Rev Req Model (2009 GRC) Revised 01-18-2010" xfId="2858"/>
    <cellStyle name="_Fuel Prices 4-14_Rebuttal Power Costs_Electric Rev Req Model (2009 GRC) Revised 01-18-2010 2" xfId="2859"/>
    <cellStyle name="_Fuel Prices 4-14_Rebuttal Power Costs_Final Order Electric EXHIBIT A-1" xfId="2860"/>
    <cellStyle name="_Fuel Prices 4-14_Rebuttal Power Costs_Final Order Electric EXHIBIT A-1 2" xfId="2861"/>
    <cellStyle name="_Fuel Prices 4-14_ROR 5.02" xfId="2862"/>
    <cellStyle name="_Fuel Prices 4-14_ROR 5.02 2" xfId="2863"/>
    <cellStyle name="_Fuel Prices 4-14_Sch 40 Feeder OH 2008" xfId="2864"/>
    <cellStyle name="_Fuel Prices 4-14_Sch 40 Feeder OH 2008 2" xfId="2865"/>
    <cellStyle name="_Fuel Prices 4-14_Sch 40 Interim Energy Rates " xfId="2866"/>
    <cellStyle name="_Fuel Prices 4-14_Sch 40 Interim Energy Rates  2" xfId="2867"/>
    <cellStyle name="_Fuel Prices 4-14_Sch 40 Substation A&amp;G 2008" xfId="2868"/>
    <cellStyle name="_Fuel Prices 4-14_Sch 40 Substation A&amp;G 2008 2" xfId="2869"/>
    <cellStyle name="_Fuel Prices 4-14_Sch 40 Substation O&amp;M 2008" xfId="2870"/>
    <cellStyle name="_Fuel Prices 4-14_Sch 40 Substation O&amp;M 2008 2" xfId="2871"/>
    <cellStyle name="_Fuel Prices 4-14_Subs 2008" xfId="2872"/>
    <cellStyle name="_Fuel Prices 4-14_Subs 2008 2" xfId="2873"/>
    <cellStyle name="_Fuel Prices 4-14_Typical Residential Impacts 10.27.08" xfId="2874"/>
    <cellStyle name="_Gas Low Income 2009" xfId="2875"/>
    <cellStyle name="_Gas Pro Forma Rev CY 2007 Janet 4_8_08" xfId="2876"/>
    <cellStyle name="_Gas Transportation Charges_2009GRC_120308" xfId="84"/>
    <cellStyle name="_Gas Transportation Charges_2009GRC_120308 2" xfId="2877"/>
    <cellStyle name="_NIM 06 Base Case Current Trends" xfId="85"/>
    <cellStyle name="_NIM 06 Base Case Current Trends 2" xfId="2878"/>
    <cellStyle name="_NIM 06 Base Case Current Trends_Adj Bench DR 3 for Initial Briefs (Electric)" xfId="2879"/>
    <cellStyle name="_NIM 06 Base Case Current Trends_Adj Bench DR 3 for Initial Briefs (Electric) 2" xfId="2880"/>
    <cellStyle name="_NIM 06 Base Case Current Trends_Book2" xfId="2881"/>
    <cellStyle name="_NIM 06 Base Case Current Trends_Book2 2" xfId="2882"/>
    <cellStyle name="_NIM 06 Base Case Current Trends_Book2_Adj Bench DR 3 for Initial Briefs (Electric)" xfId="2883"/>
    <cellStyle name="_NIM 06 Base Case Current Trends_Book2_Adj Bench DR 3 for Initial Briefs (Electric) 2" xfId="2884"/>
    <cellStyle name="_NIM 06 Base Case Current Trends_Book2_Electric Rev Req Model (2009 GRC) Rebuttal" xfId="2885"/>
    <cellStyle name="_NIM 06 Base Case Current Trends_Book2_Electric Rev Req Model (2009 GRC) Rebuttal 2" xfId="2886"/>
    <cellStyle name="_NIM 06 Base Case Current Trends_Book2_Electric Rev Req Model (2009 GRC) Rebuttal REmoval of New  WH Solar AdjustMI" xfId="2887"/>
    <cellStyle name="_NIM 06 Base Case Current Trends_Book2_Electric Rev Req Model (2009 GRC) Rebuttal REmoval of New  WH Solar AdjustMI 2" xfId="2888"/>
    <cellStyle name="_NIM 06 Base Case Current Trends_Book2_Electric Rev Req Model (2009 GRC) Revised 01-18-2010" xfId="2889"/>
    <cellStyle name="_NIM 06 Base Case Current Trends_Book2_Electric Rev Req Model (2009 GRC) Revised 01-18-2010 2" xfId="2890"/>
    <cellStyle name="_NIM 06 Base Case Current Trends_Book2_Final Order Electric EXHIBIT A-1" xfId="2891"/>
    <cellStyle name="_NIM 06 Base Case Current Trends_Book2_Final Order Electric EXHIBIT A-1 2" xfId="2892"/>
    <cellStyle name="_NIM 06 Base Case Current Trends_Electric Rev Req Model (2009 GRC) " xfId="2893"/>
    <cellStyle name="_NIM 06 Base Case Current Trends_Electric Rev Req Model (2009 GRC)  2" xfId="2894"/>
    <cellStyle name="_NIM 06 Base Case Current Trends_Electric Rev Req Model (2009 GRC) Rebuttal" xfId="2895"/>
    <cellStyle name="_NIM 06 Base Case Current Trends_Electric Rev Req Model (2009 GRC) Rebuttal 2" xfId="2896"/>
    <cellStyle name="_NIM 06 Base Case Current Trends_Electric Rev Req Model (2009 GRC) Rebuttal REmoval of New  WH Solar AdjustMI" xfId="2897"/>
    <cellStyle name="_NIM 06 Base Case Current Trends_Electric Rev Req Model (2009 GRC) Rebuttal REmoval of New  WH Solar AdjustMI 2" xfId="2898"/>
    <cellStyle name="_NIM 06 Base Case Current Trends_Electric Rev Req Model (2009 GRC) Revised 01-18-2010" xfId="2899"/>
    <cellStyle name="_NIM 06 Base Case Current Trends_Electric Rev Req Model (2009 GRC) Revised 01-18-2010 2" xfId="2900"/>
    <cellStyle name="_NIM 06 Base Case Current Trends_Final Order Electric EXHIBIT A-1" xfId="2901"/>
    <cellStyle name="_NIM 06 Base Case Current Trends_Final Order Electric EXHIBIT A-1 2" xfId="2902"/>
    <cellStyle name="_NIM 06 Base Case Current Trends_Rebuttal Power Costs" xfId="2903"/>
    <cellStyle name="_NIM 06 Base Case Current Trends_Rebuttal Power Costs 2" xfId="2904"/>
    <cellStyle name="_NIM 06 Base Case Current Trends_Rebuttal Power Costs_Adj Bench DR 3 for Initial Briefs (Electric)" xfId="2905"/>
    <cellStyle name="_NIM 06 Base Case Current Trends_Rebuttal Power Costs_Adj Bench DR 3 for Initial Briefs (Electric) 2" xfId="2906"/>
    <cellStyle name="_NIM 06 Base Case Current Trends_Rebuttal Power Costs_Electric Rev Req Model (2009 GRC) Rebuttal" xfId="2907"/>
    <cellStyle name="_NIM 06 Base Case Current Trends_Rebuttal Power Costs_Electric Rev Req Model (2009 GRC) Rebuttal 2" xfId="2908"/>
    <cellStyle name="_NIM 06 Base Case Current Trends_Rebuttal Power Costs_Electric Rev Req Model (2009 GRC) Rebuttal REmoval of New  WH Solar AdjustMI" xfId="2909"/>
    <cellStyle name="_NIM 06 Base Case Current Trends_Rebuttal Power Costs_Electric Rev Req Model (2009 GRC) Rebuttal REmoval of New  WH Solar AdjustMI 2" xfId="2910"/>
    <cellStyle name="_NIM 06 Base Case Current Trends_Rebuttal Power Costs_Electric Rev Req Model (2009 GRC) Revised 01-18-2010" xfId="2911"/>
    <cellStyle name="_NIM 06 Base Case Current Trends_Rebuttal Power Costs_Electric Rev Req Model (2009 GRC) Revised 01-18-2010 2" xfId="2912"/>
    <cellStyle name="_NIM 06 Base Case Current Trends_Rebuttal Power Costs_Final Order Electric EXHIBIT A-1" xfId="2913"/>
    <cellStyle name="_NIM 06 Base Case Current Trends_Rebuttal Power Costs_Final Order Electric EXHIBIT A-1 2" xfId="2914"/>
    <cellStyle name="_NIM 06 Base Case Current Trends_TENASKA REGULATORY ASSET" xfId="2915"/>
    <cellStyle name="_NIM 06 Base Case Current Trends_TENASKA REGULATORY ASSET 2" xfId="2916"/>
    <cellStyle name="_Portfolio SPlan Base Case.xls Chart 1" xfId="86"/>
    <cellStyle name="_Portfolio SPlan Base Case.xls Chart 1 2" xfId="2917"/>
    <cellStyle name="_Portfolio SPlan Base Case.xls Chart 1_Adj Bench DR 3 for Initial Briefs (Electric)" xfId="2918"/>
    <cellStyle name="_Portfolio SPlan Base Case.xls Chart 1_Adj Bench DR 3 for Initial Briefs (Electric) 2" xfId="2919"/>
    <cellStyle name="_Portfolio SPlan Base Case.xls Chart 1_Book2" xfId="2920"/>
    <cellStyle name="_Portfolio SPlan Base Case.xls Chart 1_Book2 2" xfId="2921"/>
    <cellStyle name="_Portfolio SPlan Base Case.xls Chart 1_Book2_Adj Bench DR 3 for Initial Briefs (Electric)" xfId="2922"/>
    <cellStyle name="_Portfolio SPlan Base Case.xls Chart 1_Book2_Adj Bench DR 3 for Initial Briefs (Electric) 2" xfId="2923"/>
    <cellStyle name="_Portfolio SPlan Base Case.xls Chart 1_Book2_Electric Rev Req Model (2009 GRC) Rebuttal" xfId="2924"/>
    <cellStyle name="_Portfolio SPlan Base Case.xls Chart 1_Book2_Electric Rev Req Model (2009 GRC) Rebuttal 2" xfId="2925"/>
    <cellStyle name="_Portfolio SPlan Base Case.xls Chart 1_Book2_Electric Rev Req Model (2009 GRC) Rebuttal REmoval of New  WH Solar AdjustMI" xfId="2926"/>
    <cellStyle name="_Portfolio SPlan Base Case.xls Chart 1_Book2_Electric Rev Req Model (2009 GRC) Rebuttal REmoval of New  WH Solar AdjustMI 2" xfId="2927"/>
    <cellStyle name="_Portfolio SPlan Base Case.xls Chart 1_Book2_Electric Rev Req Model (2009 GRC) Revised 01-18-2010" xfId="2928"/>
    <cellStyle name="_Portfolio SPlan Base Case.xls Chart 1_Book2_Electric Rev Req Model (2009 GRC) Revised 01-18-2010 2" xfId="2929"/>
    <cellStyle name="_Portfolio SPlan Base Case.xls Chart 1_Book2_Final Order Electric EXHIBIT A-1" xfId="2930"/>
    <cellStyle name="_Portfolio SPlan Base Case.xls Chart 1_Book2_Final Order Electric EXHIBIT A-1 2" xfId="2931"/>
    <cellStyle name="_Portfolio SPlan Base Case.xls Chart 1_Electric Rev Req Model (2009 GRC) " xfId="2932"/>
    <cellStyle name="_Portfolio SPlan Base Case.xls Chart 1_Electric Rev Req Model (2009 GRC)  2" xfId="2933"/>
    <cellStyle name="_Portfolio SPlan Base Case.xls Chart 1_Electric Rev Req Model (2009 GRC) Rebuttal" xfId="2934"/>
    <cellStyle name="_Portfolio SPlan Base Case.xls Chart 1_Electric Rev Req Model (2009 GRC) Rebuttal 2" xfId="2935"/>
    <cellStyle name="_Portfolio SPlan Base Case.xls Chart 1_Electric Rev Req Model (2009 GRC) Rebuttal REmoval of New  WH Solar AdjustMI" xfId="2936"/>
    <cellStyle name="_Portfolio SPlan Base Case.xls Chart 1_Electric Rev Req Model (2009 GRC) Rebuttal REmoval of New  WH Solar AdjustMI 2" xfId="2937"/>
    <cellStyle name="_Portfolio SPlan Base Case.xls Chart 1_Electric Rev Req Model (2009 GRC) Revised 01-18-2010" xfId="2938"/>
    <cellStyle name="_Portfolio SPlan Base Case.xls Chart 1_Electric Rev Req Model (2009 GRC) Revised 01-18-2010 2" xfId="2939"/>
    <cellStyle name="_Portfolio SPlan Base Case.xls Chart 1_Final Order Electric EXHIBIT A-1" xfId="2940"/>
    <cellStyle name="_Portfolio SPlan Base Case.xls Chart 1_Final Order Electric EXHIBIT A-1 2" xfId="2941"/>
    <cellStyle name="_Portfolio SPlan Base Case.xls Chart 1_Rebuttal Power Costs" xfId="2942"/>
    <cellStyle name="_Portfolio SPlan Base Case.xls Chart 1_Rebuttal Power Costs 2" xfId="2943"/>
    <cellStyle name="_Portfolio SPlan Base Case.xls Chart 1_Rebuttal Power Costs_Adj Bench DR 3 for Initial Briefs (Electric)" xfId="2944"/>
    <cellStyle name="_Portfolio SPlan Base Case.xls Chart 1_Rebuttal Power Costs_Adj Bench DR 3 for Initial Briefs (Electric) 2" xfId="2945"/>
    <cellStyle name="_Portfolio SPlan Base Case.xls Chart 1_Rebuttal Power Costs_Electric Rev Req Model (2009 GRC) Rebuttal" xfId="2946"/>
    <cellStyle name="_Portfolio SPlan Base Case.xls Chart 1_Rebuttal Power Costs_Electric Rev Req Model (2009 GRC) Rebuttal 2" xfId="2947"/>
    <cellStyle name="_Portfolio SPlan Base Case.xls Chart 1_Rebuttal Power Costs_Electric Rev Req Model (2009 GRC) Rebuttal REmoval of New  WH Solar AdjustMI" xfId="2948"/>
    <cellStyle name="_Portfolio SPlan Base Case.xls Chart 1_Rebuttal Power Costs_Electric Rev Req Model (2009 GRC) Rebuttal REmoval of New  WH Solar AdjustMI 2" xfId="2949"/>
    <cellStyle name="_Portfolio SPlan Base Case.xls Chart 1_Rebuttal Power Costs_Electric Rev Req Model (2009 GRC) Revised 01-18-2010" xfId="2950"/>
    <cellStyle name="_Portfolio SPlan Base Case.xls Chart 1_Rebuttal Power Costs_Electric Rev Req Model (2009 GRC) Revised 01-18-2010 2" xfId="2951"/>
    <cellStyle name="_Portfolio SPlan Base Case.xls Chart 1_Rebuttal Power Costs_Final Order Electric EXHIBIT A-1" xfId="2952"/>
    <cellStyle name="_Portfolio SPlan Base Case.xls Chart 1_Rebuttal Power Costs_Final Order Electric EXHIBIT A-1 2" xfId="2953"/>
    <cellStyle name="_Portfolio SPlan Base Case.xls Chart 1_TENASKA REGULATORY ASSET" xfId="2954"/>
    <cellStyle name="_Portfolio SPlan Base Case.xls Chart 1_TENASKA REGULATORY ASSET 2" xfId="2955"/>
    <cellStyle name="_Portfolio SPlan Base Case.xls Chart 2" xfId="87"/>
    <cellStyle name="_Portfolio SPlan Base Case.xls Chart 2 2" xfId="2956"/>
    <cellStyle name="_Portfolio SPlan Base Case.xls Chart 2_Adj Bench DR 3 for Initial Briefs (Electric)" xfId="2957"/>
    <cellStyle name="_Portfolio SPlan Base Case.xls Chart 2_Adj Bench DR 3 for Initial Briefs (Electric) 2" xfId="2958"/>
    <cellStyle name="_Portfolio SPlan Base Case.xls Chart 2_Book2" xfId="2959"/>
    <cellStyle name="_Portfolio SPlan Base Case.xls Chart 2_Book2 2" xfId="2960"/>
    <cellStyle name="_Portfolio SPlan Base Case.xls Chart 2_Book2_Adj Bench DR 3 for Initial Briefs (Electric)" xfId="2961"/>
    <cellStyle name="_Portfolio SPlan Base Case.xls Chart 2_Book2_Adj Bench DR 3 for Initial Briefs (Electric) 2" xfId="2962"/>
    <cellStyle name="_Portfolio SPlan Base Case.xls Chart 2_Book2_Electric Rev Req Model (2009 GRC) Rebuttal" xfId="2963"/>
    <cellStyle name="_Portfolio SPlan Base Case.xls Chart 2_Book2_Electric Rev Req Model (2009 GRC) Rebuttal 2" xfId="2964"/>
    <cellStyle name="_Portfolio SPlan Base Case.xls Chart 2_Book2_Electric Rev Req Model (2009 GRC) Rebuttal REmoval of New  WH Solar AdjustMI" xfId="2965"/>
    <cellStyle name="_Portfolio SPlan Base Case.xls Chart 2_Book2_Electric Rev Req Model (2009 GRC) Rebuttal REmoval of New  WH Solar AdjustMI 2" xfId="2966"/>
    <cellStyle name="_Portfolio SPlan Base Case.xls Chart 2_Book2_Electric Rev Req Model (2009 GRC) Revised 01-18-2010" xfId="2967"/>
    <cellStyle name="_Portfolio SPlan Base Case.xls Chart 2_Book2_Electric Rev Req Model (2009 GRC) Revised 01-18-2010 2" xfId="2968"/>
    <cellStyle name="_Portfolio SPlan Base Case.xls Chart 2_Book2_Final Order Electric EXHIBIT A-1" xfId="2969"/>
    <cellStyle name="_Portfolio SPlan Base Case.xls Chart 2_Book2_Final Order Electric EXHIBIT A-1 2" xfId="2970"/>
    <cellStyle name="_Portfolio SPlan Base Case.xls Chart 2_Electric Rev Req Model (2009 GRC) " xfId="2971"/>
    <cellStyle name="_Portfolio SPlan Base Case.xls Chart 2_Electric Rev Req Model (2009 GRC)  2" xfId="2972"/>
    <cellStyle name="_Portfolio SPlan Base Case.xls Chart 2_Electric Rev Req Model (2009 GRC) Rebuttal" xfId="2973"/>
    <cellStyle name="_Portfolio SPlan Base Case.xls Chart 2_Electric Rev Req Model (2009 GRC) Rebuttal 2" xfId="2974"/>
    <cellStyle name="_Portfolio SPlan Base Case.xls Chart 2_Electric Rev Req Model (2009 GRC) Rebuttal REmoval of New  WH Solar AdjustMI" xfId="2975"/>
    <cellStyle name="_Portfolio SPlan Base Case.xls Chart 2_Electric Rev Req Model (2009 GRC) Rebuttal REmoval of New  WH Solar AdjustMI 2" xfId="2976"/>
    <cellStyle name="_Portfolio SPlan Base Case.xls Chart 2_Electric Rev Req Model (2009 GRC) Revised 01-18-2010" xfId="2977"/>
    <cellStyle name="_Portfolio SPlan Base Case.xls Chart 2_Electric Rev Req Model (2009 GRC) Revised 01-18-2010 2" xfId="2978"/>
    <cellStyle name="_Portfolio SPlan Base Case.xls Chart 2_Final Order Electric EXHIBIT A-1" xfId="2979"/>
    <cellStyle name="_Portfolio SPlan Base Case.xls Chart 2_Final Order Electric EXHIBIT A-1 2" xfId="2980"/>
    <cellStyle name="_Portfolio SPlan Base Case.xls Chart 2_Rebuttal Power Costs" xfId="2981"/>
    <cellStyle name="_Portfolio SPlan Base Case.xls Chart 2_Rebuttal Power Costs 2" xfId="2982"/>
    <cellStyle name="_Portfolio SPlan Base Case.xls Chart 2_Rebuttal Power Costs_Adj Bench DR 3 for Initial Briefs (Electric)" xfId="2983"/>
    <cellStyle name="_Portfolio SPlan Base Case.xls Chart 2_Rebuttal Power Costs_Adj Bench DR 3 for Initial Briefs (Electric) 2" xfId="2984"/>
    <cellStyle name="_Portfolio SPlan Base Case.xls Chart 2_Rebuttal Power Costs_Electric Rev Req Model (2009 GRC) Rebuttal" xfId="2985"/>
    <cellStyle name="_Portfolio SPlan Base Case.xls Chart 2_Rebuttal Power Costs_Electric Rev Req Model (2009 GRC) Rebuttal 2" xfId="2986"/>
    <cellStyle name="_Portfolio SPlan Base Case.xls Chart 2_Rebuttal Power Costs_Electric Rev Req Model (2009 GRC) Rebuttal REmoval of New  WH Solar AdjustMI" xfId="2987"/>
    <cellStyle name="_Portfolio SPlan Base Case.xls Chart 2_Rebuttal Power Costs_Electric Rev Req Model (2009 GRC) Rebuttal REmoval of New  WH Solar AdjustMI 2" xfId="2988"/>
    <cellStyle name="_Portfolio SPlan Base Case.xls Chart 2_Rebuttal Power Costs_Electric Rev Req Model (2009 GRC) Revised 01-18-2010" xfId="2989"/>
    <cellStyle name="_Portfolio SPlan Base Case.xls Chart 2_Rebuttal Power Costs_Electric Rev Req Model (2009 GRC) Revised 01-18-2010 2" xfId="2990"/>
    <cellStyle name="_Portfolio SPlan Base Case.xls Chart 2_Rebuttal Power Costs_Final Order Electric EXHIBIT A-1" xfId="2991"/>
    <cellStyle name="_Portfolio SPlan Base Case.xls Chart 2_Rebuttal Power Costs_Final Order Electric EXHIBIT A-1 2" xfId="2992"/>
    <cellStyle name="_Portfolio SPlan Base Case.xls Chart 2_TENASKA REGULATORY ASSET" xfId="2993"/>
    <cellStyle name="_Portfolio SPlan Base Case.xls Chart 2_TENASKA REGULATORY ASSET 2" xfId="2994"/>
    <cellStyle name="_Portfolio SPlan Base Case.xls Chart 3" xfId="88"/>
    <cellStyle name="_Portfolio SPlan Base Case.xls Chart 3 2" xfId="2995"/>
    <cellStyle name="_Portfolio SPlan Base Case.xls Chart 3_Adj Bench DR 3 for Initial Briefs (Electric)" xfId="2996"/>
    <cellStyle name="_Portfolio SPlan Base Case.xls Chart 3_Adj Bench DR 3 for Initial Briefs (Electric) 2" xfId="2997"/>
    <cellStyle name="_Portfolio SPlan Base Case.xls Chart 3_Book2" xfId="2998"/>
    <cellStyle name="_Portfolio SPlan Base Case.xls Chart 3_Book2 2" xfId="2999"/>
    <cellStyle name="_Portfolio SPlan Base Case.xls Chart 3_Book2_Adj Bench DR 3 for Initial Briefs (Electric)" xfId="3000"/>
    <cellStyle name="_Portfolio SPlan Base Case.xls Chart 3_Book2_Adj Bench DR 3 for Initial Briefs (Electric) 2" xfId="3001"/>
    <cellStyle name="_Portfolio SPlan Base Case.xls Chart 3_Book2_Electric Rev Req Model (2009 GRC) Rebuttal" xfId="3002"/>
    <cellStyle name="_Portfolio SPlan Base Case.xls Chart 3_Book2_Electric Rev Req Model (2009 GRC) Rebuttal 2" xfId="3003"/>
    <cellStyle name="_Portfolio SPlan Base Case.xls Chart 3_Book2_Electric Rev Req Model (2009 GRC) Rebuttal REmoval of New  WH Solar AdjustMI" xfId="3004"/>
    <cellStyle name="_Portfolio SPlan Base Case.xls Chart 3_Book2_Electric Rev Req Model (2009 GRC) Rebuttal REmoval of New  WH Solar AdjustMI 2" xfId="3005"/>
    <cellStyle name="_Portfolio SPlan Base Case.xls Chart 3_Book2_Electric Rev Req Model (2009 GRC) Revised 01-18-2010" xfId="3006"/>
    <cellStyle name="_Portfolio SPlan Base Case.xls Chart 3_Book2_Electric Rev Req Model (2009 GRC) Revised 01-18-2010 2" xfId="3007"/>
    <cellStyle name="_Portfolio SPlan Base Case.xls Chart 3_Book2_Final Order Electric EXHIBIT A-1" xfId="3008"/>
    <cellStyle name="_Portfolio SPlan Base Case.xls Chart 3_Book2_Final Order Electric EXHIBIT A-1 2" xfId="3009"/>
    <cellStyle name="_Portfolio SPlan Base Case.xls Chart 3_Electric Rev Req Model (2009 GRC) " xfId="3010"/>
    <cellStyle name="_Portfolio SPlan Base Case.xls Chart 3_Electric Rev Req Model (2009 GRC)  2" xfId="3011"/>
    <cellStyle name="_Portfolio SPlan Base Case.xls Chart 3_Electric Rev Req Model (2009 GRC) Rebuttal" xfId="3012"/>
    <cellStyle name="_Portfolio SPlan Base Case.xls Chart 3_Electric Rev Req Model (2009 GRC) Rebuttal 2" xfId="3013"/>
    <cellStyle name="_Portfolio SPlan Base Case.xls Chart 3_Electric Rev Req Model (2009 GRC) Rebuttal REmoval of New  WH Solar AdjustMI" xfId="3014"/>
    <cellStyle name="_Portfolio SPlan Base Case.xls Chart 3_Electric Rev Req Model (2009 GRC) Rebuttal REmoval of New  WH Solar AdjustMI 2" xfId="3015"/>
    <cellStyle name="_Portfolio SPlan Base Case.xls Chart 3_Electric Rev Req Model (2009 GRC) Revised 01-18-2010" xfId="3016"/>
    <cellStyle name="_Portfolio SPlan Base Case.xls Chart 3_Electric Rev Req Model (2009 GRC) Revised 01-18-2010 2" xfId="3017"/>
    <cellStyle name="_Portfolio SPlan Base Case.xls Chart 3_Final Order Electric EXHIBIT A-1" xfId="3018"/>
    <cellStyle name="_Portfolio SPlan Base Case.xls Chart 3_Final Order Electric EXHIBIT A-1 2" xfId="3019"/>
    <cellStyle name="_Portfolio SPlan Base Case.xls Chart 3_Rebuttal Power Costs" xfId="3020"/>
    <cellStyle name="_Portfolio SPlan Base Case.xls Chart 3_Rebuttal Power Costs 2" xfId="3021"/>
    <cellStyle name="_Portfolio SPlan Base Case.xls Chart 3_Rebuttal Power Costs_Adj Bench DR 3 for Initial Briefs (Electric)" xfId="3022"/>
    <cellStyle name="_Portfolio SPlan Base Case.xls Chart 3_Rebuttal Power Costs_Adj Bench DR 3 for Initial Briefs (Electric) 2" xfId="3023"/>
    <cellStyle name="_Portfolio SPlan Base Case.xls Chart 3_Rebuttal Power Costs_Electric Rev Req Model (2009 GRC) Rebuttal" xfId="3024"/>
    <cellStyle name="_Portfolio SPlan Base Case.xls Chart 3_Rebuttal Power Costs_Electric Rev Req Model (2009 GRC) Rebuttal 2" xfId="3025"/>
    <cellStyle name="_Portfolio SPlan Base Case.xls Chart 3_Rebuttal Power Costs_Electric Rev Req Model (2009 GRC) Rebuttal REmoval of New  WH Solar AdjustMI" xfId="3026"/>
    <cellStyle name="_Portfolio SPlan Base Case.xls Chart 3_Rebuttal Power Costs_Electric Rev Req Model (2009 GRC) Rebuttal REmoval of New  WH Solar AdjustMI 2" xfId="3027"/>
    <cellStyle name="_Portfolio SPlan Base Case.xls Chart 3_Rebuttal Power Costs_Electric Rev Req Model (2009 GRC) Revised 01-18-2010" xfId="3028"/>
    <cellStyle name="_Portfolio SPlan Base Case.xls Chart 3_Rebuttal Power Costs_Electric Rev Req Model (2009 GRC) Revised 01-18-2010 2" xfId="3029"/>
    <cellStyle name="_Portfolio SPlan Base Case.xls Chart 3_Rebuttal Power Costs_Final Order Electric EXHIBIT A-1" xfId="3030"/>
    <cellStyle name="_Portfolio SPlan Base Case.xls Chart 3_Rebuttal Power Costs_Final Order Electric EXHIBIT A-1 2" xfId="3031"/>
    <cellStyle name="_Portfolio SPlan Base Case.xls Chart 3_TENASKA REGULATORY ASSET" xfId="3032"/>
    <cellStyle name="_Portfolio SPlan Base Case.xls Chart 3_TENASKA REGULATORY ASSET 2" xfId="3033"/>
    <cellStyle name="_Power Cost Value Copy 11.30.05 gas 1.09.06 AURORA at 1.10.06" xfId="89"/>
    <cellStyle name="_Power Cost Value Copy 11.30.05 gas 1.09.06 AURORA at 1.10.06 2" xfId="3034"/>
    <cellStyle name="_Power Cost Value Copy 11.30.05 gas 1.09.06 AURORA at 1.10.06 2 2" xfId="3035"/>
    <cellStyle name="_Power Cost Value Copy 11.30.05 gas 1.09.06 AURORA at 1.10.06 3" xfId="3036"/>
    <cellStyle name="_Power Cost Value Copy 11.30.05 gas 1.09.06 AURORA at 1.10.06_04 07E Wild Horse Wind Expansion (C) (2)" xfId="90"/>
    <cellStyle name="_Power Cost Value Copy 11.30.05 gas 1.09.06 AURORA at 1.10.06_04 07E Wild Horse Wind Expansion (C) (2) 2" xfId="3037"/>
    <cellStyle name="_Power Cost Value Copy 11.30.05 gas 1.09.06 AURORA at 1.10.06_04 07E Wild Horse Wind Expansion (C) (2)_Adj Bench DR 3 for Initial Briefs (Electric)" xfId="3038"/>
    <cellStyle name="_Power Cost Value Copy 11.30.05 gas 1.09.06 AURORA at 1.10.06_04 07E Wild Horse Wind Expansion (C) (2)_Adj Bench DR 3 for Initial Briefs (Electric) 2" xfId="3039"/>
    <cellStyle name="_Power Cost Value Copy 11.30.05 gas 1.09.06 AURORA at 1.10.06_04 07E Wild Horse Wind Expansion (C) (2)_Electric Rev Req Model (2009 GRC) " xfId="3040"/>
    <cellStyle name="_Power Cost Value Copy 11.30.05 gas 1.09.06 AURORA at 1.10.06_04 07E Wild Horse Wind Expansion (C) (2)_Electric Rev Req Model (2009 GRC)  2" xfId="3041"/>
    <cellStyle name="_Power Cost Value Copy 11.30.05 gas 1.09.06 AURORA at 1.10.06_04 07E Wild Horse Wind Expansion (C) (2)_Electric Rev Req Model (2009 GRC) Rebuttal" xfId="3042"/>
    <cellStyle name="_Power Cost Value Copy 11.30.05 gas 1.09.06 AURORA at 1.10.06_04 07E Wild Horse Wind Expansion (C) (2)_Electric Rev Req Model (2009 GRC) Rebuttal 2" xfId="3043"/>
    <cellStyle name="_Power Cost Value Copy 11.30.05 gas 1.09.06 AURORA at 1.10.06_04 07E Wild Horse Wind Expansion (C) (2)_Electric Rev Req Model (2009 GRC) Rebuttal REmoval of New  WH Solar AdjustMI" xfId="3044"/>
    <cellStyle name="_Power Cost Value Copy 11.30.05 gas 1.09.06 AURORA at 1.10.06_04 07E Wild Horse Wind Expansion (C) (2)_Electric Rev Req Model (2009 GRC) Rebuttal REmoval of New  WH Solar AdjustMI 2" xfId="3045"/>
    <cellStyle name="_Power Cost Value Copy 11.30.05 gas 1.09.06 AURORA at 1.10.06_04 07E Wild Horse Wind Expansion (C) (2)_Electric Rev Req Model (2009 GRC) Revised 01-18-2010" xfId="3046"/>
    <cellStyle name="_Power Cost Value Copy 11.30.05 gas 1.09.06 AURORA at 1.10.06_04 07E Wild Horse Wind Expansion (C) (2)_Electric Rev Req Model (2009 GRC) Revised 01-18-2010 2" xfId="3047"/>
    <cellStyle name="_Power Cost Value Copy 11.30.05 gas 1.09.06 AURORA at 1.10.06_04 07E Wild Horse Wind Expansion (C) (2)_Final Order Electric EXHIBIT A-1" xfId="3048"/>
    <cellStyle name="_Power Cost Value Copy 11.30.05 gas 1.09.06 AURORA at 1.10.06_04 07E Wild Horse Wind Expansion (C) (2)_Final Order Electric EXHIBIT A-1 2" xfId="3049"/>
    <cellStyle name="_Power Cost Value Copy 11.30.05 gas 1.09.06 AURORA at 1.10.06_04 07E Wild Horse Wind Expansion (C) (2)_TENASKA REGULATORY ASSET" xfId="3050"/>
    <cellStyle name="_Power Cost Value Copy 11.30.05 gas 1.09.06 AURORA at 1.10.06_04 07E Wild Horse Wind Expansion (C) (2)_TENASKA REGULATORY ASSET 2" xfId="3051"/>
    <cellStyle name="_Power Cost Value Copy 11.30.05 gas 1.09.06 AURORA at 1.10.06_16.37E Wild Horse Expansion DeferralRevwrkingfile SF" xfId="3052"/>
    <cellStyle name="_Power Cost Value Copy 11.30.05 gas 1.09.06 AURORA at 1.10.06_16.37E Wild Horse Expansion DeferralRevwrkingfile SF 2" xfId="3053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4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5"/>
    <cellStyle name="_Power Cost Value Copy 11.30.05 gas 1.09.06 AURORA at 1.10.06_Book2" xfId="3056"/>
    <cellStyle name="_Power Cost Value Copy 11.30.05 gas 1.09.06 AURORA at 1.10.06_Book2 2" xfId="3057"/>
    <cellStyle name="_Power Cost Value Copy 11.30.05 gas 1.09.06 AURORA at 1.10.06_Book2_Adj Bench DR 3 for Initial Briefs (Electric)" xfId="3058"/>
    <cellStyle name="_Power Cost Value Copy 11.30.05 gas 1.09.06 AURORA at 1.10.06_Book2_Adj Bench DR 3 for Initial Briefs (Electric) 2" xfId="3059"/>
    <cellStyle name="_Power Cost Value Copy 11.30.05 gas 1.09.06 AURORA at 1.10.06_Book2_Electric Rev Req Model (2009 GRC) Rebuttal" xfId="3060"/>
    <cellStyle name="_Power Cost Value Copy 11.30.05 gas 1.09.06 AURORA at 1.10.06_Book2_Electric Rev Req Model (2009 GRC) Rebuttal 2" xfId="3061"/>
    <cellStyle name="_Power Cost Value Copy 11.30.05 gas 1.09.06 AURORA at 1.10.06_Book2_Electric Rev Req Model (2009 GRC) Rebuttal REmoval of New  WH Solar AdjustMI" xfId="3062"/>
    <cellStyle name="_Power Cost Value Copy 11.30.05 gas 1.09.06 AURORA at 1.10.06_Book2_Electric Rev Req Model (2009 GRC) Rebuttal REmoval of New  WH Solar AdjustMI 2" xfId="3063"/>
    <cellStyle name="_Power Cost Value Copy 11.30.05 gas 1.09.06 AURORA at 1.10.06_Book2_Electric Rev Req Model (2009 GRC) Revised 01-18-2010" xfId="3064"/>
    <cellStyle name="_Power Cost Value Copy 11.30.05 gas 1.09.06 AURORA at 1.10.06_Book2_Electric Rev Req Model (2009 GRC) Revised 01-18-2010 2" xfId="3065"/>
    <cellStyle name="_Power Cost Value Copy 11.30.05 gas 1.09.06 AURORA at 1.10.06_Book2_Final Order Electric EXHIBIT A-1" xfId="3066"/>
    <cellStyle name="_Power Cost Value Copy 11.30.05 gas 1.09.06 AURORA at 1.10.06_Book2_Final Order Electric EXHIBIT A-1 2" xfId="3067"/>
    <cellStyle name="_Power Cost Value Copy 11.30.05 gas 1.09.06 AURORA at 1.10.06_Book4" xfId="3068"/>
    <cellStyle name="_Power Cost Value Copy 11.30.05 gas 1.09.06 AURORA at 1.10.06_Book4 2" xfId="3069"/>
    <cellStyle name="_Power Cost Value Copy 11.30.05 gas 1.09.06 AURORA at 1.10.06_Book9" xfId="93"/>
    <cellStyle name="_Power Cost Value Copy 11.30.05 gas 1.09.06 AURORA at 1.10.06_Book9 2" xfId="3070"/>
    <cellStyle name="_Power Cost Value Copy 11.30.05 gas 1.09.06 AURORA at 1.10.06_Direct Assignment Distribution Plant 2008" xfId="3071"/>
    <cellStyle name="_Power Cost Value Copy 11.30.05 gas 1.09.06 AURORA at 1.10.06_Direct Assignment Distribution Plant 2008 2" xfId="3072"/>
    <cellStyle name="_Power Cost Value Copy 11.30.05 gas 1.09.06 AURORA at 1.10.06_Direct Assignment Distribution Plant 2008 2 2" xfId="3073"/>
    <cellStyle name="_Power Cost Value Copy 11.30.05 gas 1.09.06 AURORA at 1.10.06_Direct Assignment Distribution Plant 2008 2 3" xfId="3074"/>
    <cellStyle name="_Power Cost Value Copy 11.30.05 gas 1.09.06 AURORA at 1.10.06_Direct Assignment Distribution Plant 2008 2 4" xfId="3075"/>
    <cellStyle name="_Power Cost Value Copy 11.30.05 gas 1.09.06 AURORA at 1.10.06_Direct Assignment Distribution Plant 2008 3" xfId="3076"/>
    <cellStyle name="_Power Cost Value Copy 11.30.05 gas 1.09.06 AURORA at 1.10.06_Direct Assignment Distribution Plant 2008 4" xfId="3077"/>
    <cellStyle name="_Power Cost Value Copy 11.30.05 gas 1.09.06 AURORA at 1.10.06_DWH-08 (Rate Spread &amp; Design Workpapers)" xfId="3078"/>
    <cellStyle name="_Power Cost Value Copy 11.30.05 gas 1.09.06 AURORA at 1.10.06_Electric COS Inputs" xfId="3079"/>
    <cellStyle name="_Power Cost Value Copy 11.30.05 gas 1.09.06 AURORA at 1.10.06_Electric COS Inputs 2" xfId="3080"/>
    <cellStyle name="_Power Cost Value Copy 11.30.05 gas 1.09.06 AURORA at 1.10.06_Electric COS Inputs 2 2" xfId="3081"/>
    <cellStyle name="_Power Cost Value Copy 11.30.05 gas 1.09.06 AURORA at 1.10.06_Electric COS Inputs 2 3" xfId="3082"/>
    <cellStyle name="_Power Cost Value Copy 11.30.05 gas 1.09.06 AURORA at 1.10.06_Electric COS Inputs 2 4" xfId="3083"/>
    <cellStyle name="_Power Cost Value Copy 11.30.05 gas 1.09.06 AURORA at 1.10.06_Electric COS Inputs 3" xfId="3084"/>
    <cellStyle name="_Power Cost Value Copy 11.30.05 gas 1.09.06 AURORA at 1.10.06_Electric COS Inputs 4" xfId="3085"/>
    <cellStyle name="_Power Cost Value Copy 11.30.05 gas 1.09.06 AURORA at 1.10.06_Electric Rate Spread and Rate Design 3.23.09" xfId="3086"/>
    <cellStyle name="_Power Cost Value Copy 11.30.05 gas 1.09.06 AURORA at 1.10.06_Electric Rate Spread and Rate Design 3.23.09 2" xfId="3087"/>
    <cellStyle name="_Power Cost Value Copy 11.30.05 gas 1.09.06 AURORA at 1.10.06_Electric Rate Spread and Rate Design 3.23.09 2 2" xfId="3088"/>
    <cellStyle name="_Power Cost Value Copy 11.30.05 gas 1.09.06 AURORA at 1.10.06_Electric Rate Spread and Rate Design 3.23.09 2 3" xfId="3089"/>
    <cellStyle name="_Power Cost Value Copy 11.30.05 gas 1.09.06 AURORA at 1.10.06_Electric Rate Spread and Rate Design 3.23.09 2 4" xfId="3090"/>
    <cellStyle name="_Power Cost Value Copy 11.30.05 gas 1.09.06 AURORA at 1.10.06_Electric Rate Spread and Rate Design 3.23.09 3" xfId="3091"/>
    <cellStyle name="_Power Cost Value Copy 11.30.05 gas 1.09.06 AURORA at 1.10.06_Electric Rate Spread and Rate Design 3.23.09 4" xfId="3092"/>
    <cellStyle name="_Power Cost Value Copy 11.30.05 gas 1.09.06 AURORA at 1.10.06_Final 2008 PTC Rate Design Workpapers 10.27.08" xfId="3093"/>
    <cellStyle name="_Power Cost Value Copy 11.30.05 gas 1.09.06 AURORA at 1.10.06_Final 2009 Electric Low Income Workpapers" xfId="3094"/>
    <cellStyle name="_Power Cost Value Copy 11.30.05 gas 1.09.06 AURORA at 1.10.06_INPUTS" xfId="3095"/>
    <cellStyle name="_Power Cost Value Copy 11.30.05 gas 1.09.06 AURORA at 1.10.06_INPUTS 2" xfId="3096"/>
    <cellStyle name="_Power Cost Value Copy 11.30.05 gas 1.09.06 AURORA at 1.10.06_INPUTS 2 2" xfId="3097"/>
    <cellStyle name="_Power Cost Value Copy 11.30.05 gas 1.09.06 AURORA at 1.10.06_INPUTS 2 3" xfId="3098"/>
    <cellStyle name="_Power Cost Value Copy 11.30.05 gas 1.09.06 AURORA at 1.10.06_INPUTS 2 4" xfId="3099"/>
    <cellStyle name="_Power Cost Value Copy 11.30.05 gas 1.09.06 AURORA at 1.10.06_INPUTS 3" xfId="3100"/>
    <cellStyle name="_Power Cost Value Copy 11.30.05 gas 1.09.06 AURORA at 1.10.06_INPUTS 4" xfId="3101"/>
    <cellStyle name="_Power Cost Value Copy 11.30.05 gas 1.09.06 AURORA at 1.10.06_Leased Transformer &amp; Substation Plant &amp; Rev 12-2009" xfId="3102"/>
    <cellStyle name="_Power Cost Value Copy 11.30.05 gas 1.09.06 AURORA at 1.10.06_Leased Transformer &amp; Substation Plant &amp; Rev 12-2009 2" xfId="3103"/>
    <cellStyle name="_Power Cost Value Copy 11.30.05 gas 1.09.06 AURORA at 1.10.06_Leased Transformer &amp; Substation Plant &amp; Rev 12-2009 2 2" xfId="3104"/>
    <cellStyle name="_Power Cost Value Copy 11.30.05 gas 1.09.06 AURORA at 1.10.06_Leased Transformer &amp; Substation Plant &amp; Rev 12-2009 2 3" xfId="3105"/>
    <cellStyle name="_Power Cost Value Copy 11.30.05 gas 1.09.06 AURORA at 1.10.06_Leased Transformer &amp; Substation Plant &amp; Rev 12-2009 2 4" xfId="3106"/>
    <cellStyle name="_Power Cost Value Copy 11.30.05 gas 1.09.06 AURORA at 1.10.06_Leased Transformer &amp; Substation Plant &amp; Rev 12-2009 3" xfId="3107"/>
    <cellStyle name="_Power Cost Value Copy 11.30.05 gas 1.09.06 AURORA at 1.10.06_Leased Transformer &amp; Substation Plant &amp; Rev 12-2009 4" xfId="3108"/>
    <cellStyle name="_Power Cost Value Copy 11.30.05 gas 1.09.06 AURORA at 1.10.06_Power Costs - Comparison bx Rbtl-Staff-Jt-PC" xfId="3109"/>
    <cellStyle name="_Power Cost Value Copy 11.30.05 gas 1.09.06 AURORA at 1.10.06_Power Costs - Comparison bx Rbtl-Staff-Jt-PC 2" xfId="3110"/>
    <cellStyle name="_Power Cost Value Copy 11.30.05 gas 1.09.06 AURORA at 1.10.06_Power Costs - Comparison bx Rbtl-Staff-Jt-PC_Adj Bench DR 3 for Initial Briefs (Electric)" xfId="3111"/>
    <cellStyle name="_Power Cost Value Copy 11.30.05 gas 1.09.06 AURORA at 1.10.06_Power Costs - Comparison bx Rbtl-Staff-Jt-PC_Adj Bench DR 3 for Initial Briefs (Electric) 2" xfId="3112"/>
    <cellStyle name="_Power Cost Value Copy 11.30.05 gas 1.09.06 AURORA at 1.10.06_Power Costs - Comparison bx Rbtl-Staff-Jt-PC_Electric Rev Req Model (2009 GRC) Rebuttal" xfId="3113"/>
    <cellStyle name="_Power Cost Value Copy 11.30.05 gas 1.09.06 AURORA at 1.10.06_Power Costs - Comparison bx Rbtl-Staff-Jt-PC_Electric Rev Req Model (2009 GRC) Rebuttal 2" xfId="3114"/>
    <cellStyle name="_Power Cost Value Copy 11.30.05 gas 1.09.06 AURORA at 1.10.06_Power Costs - Comparison bx Rbtl-Staff-Jt-PC_Electric Rev Req Model (2009 GRC) Rebuttal REmoval of New  WH Solar AdjustMI" xfId="3115"/>
    <cellStyle name="_Power Cost Value Copy 11.30.05 gas 1.09.06 AURORA at 1.10.06_Power Costs - Comparison bx Rbtl-Staff-Jt-PC_Electric Rev Req Model (2009 GRC) Rebuttal REmoval of New  WH Solar AdjustMI 2" xfId="3116"/>
    <cellStyle name="_Power Cost Value Copy 11.30.05 gas 1.09.06 AURORA at 1.10.06_Power Costs - Comparison bx Rbtl-Staff-Jt-PC_Electric Rev Req Model (2009 GRC) Revised 01-18-2010" xfId="3117"/>
    <cellStyle name="_Power Cost Value Copy 11.30.05 gas 1.09.06 AURORA at 1.10.06_Power Costs - Comparison bx Rbtl-Staff-Jt-PC_Electric Rev Req Model (2009 GRC) Revised 01-18-2010 2" xfId="3118"/>
    <cellStyle name="_Power Cost Value Copy 11.30.05 gas 1.09.06 AURORA at 1.10.06_Power Costs - Comparison bx Rbtl-Staff-Jt-PC_Final Order Electric EXHIBIT A-1" xfId="3119"/>
    <cellStyle name="_Power Cost Value Copy 11.30.05 gas 1.09.06 AURORA at 1.10.06_Power Costs - Comparison bx Rbtl-Staff-Jt-PC_Final Order Electric EXHIBIT A-1 2" xfId="3120"/>
    <cellStyle name="_Power Cost Value Copy 11.30.05 gas 1.09.06 AURORA at 1.10.06_Production Adj 4.37" xfId="3121"/>
    <cellStyle name="_Power Cost Value Copy 11.30.05 gas 1.09.06 AURORA at 1.10.06_Production Adj 4.37 2" xfId="3122"/>
    <cellStyle name="_Power Cost Value Copy 11.30.05 gas 1.09.06 AURORA at 1.10.06_Purchased Power Adj 4.03" xfId="3123"/>
    <cellStyle name="_Power Cost Value Copy 11.30.05 gas 1.09.06 AURORA at 1.10.06_Purchased Power Adj 4.03 2" xfId="3124"/>
    <cellStyle name="_Power Cost Value Copy 11.30.05 gas 1.09.06 AURORA at 1.10.06_Rate Design Sch 24" xfId="3125"/>
    <cellStyle name="_Power Cost Value Copy 11.30.05 gas 1.09.06 AURORA at 1.10.06_Rate Design Sch 25" xfId="3126"/>
    <cellStyle name="_Power Cost Value Copy 11.30.05 gas 1.09.06 AURORA at 1.10.06_Rate Design Sch 25 2" xfId="3127"/>
    <cellStyle name="_Power Cost Value Copy 11.30.05 gas 1.09.06 AURORA at 1.10.06_Rate Design Sch 26" xfId="3128"/>
    <cellStyle name="_Power Cost Value Copy 11.30.05 gas 1.09.06 AURORA at 1.10.06_Rate Design Sch 26 2" xfId="3129"/>
    <cellStyle name="_Power Cost Value Copy 11.30.05 gas 1.09.06 AURORA at 1.10.06_Rate Design Sch 31" xfId="3130"/>
    <cellStyle name="_Power Cost Value Copy 11.30.05 gas 1.09.06 AURORA at 1.10.06_Rate Design Sch 31 2" xfId="3131"/>
    <cellStyle name="_Power Cost Value Copy 11.30.05 gas 1.09.06 AURORA at 1.10.06_Rate Design Sch 43" xfId="3132"/>
    <cellStyle name="_Power Cost Value Copy 11.30.05 gas 1.09.06 AURORA at 1.10.06_Rate Design Sch 43 2" xfId="3133"/>
    <cellStyle name="_Power Cost Value Copy 11.30.05 gas 1.09.06 AURORA at 1.10.06_Rate Design Sch 448-449" xfId="3134"/>
    <cellStyle name="_Power Cost Value Copy 11.30.05 gas 1.09.06 AURORA at 1.10.06_Rate Design Sch 46" xfId="3135"/>
    <cellStyle name="_Power Cost Value Copy 11.30.05 gas 1.09.06 AURORA at 1.10.06_Rate Design Sch 46 2" xfId="3136"/>
    <cellStyle name="_Power Cost Value Copy 11.30.05 gas 1.09.06 AURORA at 1.10.06_Rate Spread" xfId="3137"/>
    <cellStyle name="_Power Cost Value Copy 11.30.05 gas 1.09.06 AURORA at 1.10.06_Rate Spread 2" xfId="3138"/>
    <cellStyle name="_Power Cost Value Copy 11.30.05 gas 1.09.06 AURORA at 1.10.06_Rebuttal Power Costs" xfId="3139"/>
    <cellStyle name="_Power Cost Value Copy 11.30.05 gas 1.09.06 AURORA at 1.10.06_Rebuttal Power Costs 2" xfId="3140"/>
    <cellStyle name="_Power Cost Value Copy 11.30.05 gas 1.09.06 AURORA at 1.10.06_Rebuttal Power Costs_Adj Bench DR 3 for Initial Briefs (Electric)" xfId="3141"/>
    <cellStyle name="_Power Cost Value Copy 11.30.05 gas 1.09.06 AURORA at 1.10.06_Rebuttal Power Costs_Adj Bench DR 3 for Initial Briefs (Electric) 2" xfId="3142"/>
    <cellStyle name="_Power Cost Value Copy 11.30.05 gas 1.09.06 AURORA at 1.10.06_Rebuttal Power Costs_Electric Rev Req Model (2009 GRC) Rebuttal" xfId="3143"/>
    <cellStyle name="_Power Cost Value Copy 11.30.05 gas 1.09.06 AURORA at 1.10.06_Rebuttal Power Costs_Electric Rev Req Model (2009 GRC) Rebuttal 2" xfId="3144"/>
    <cellStyle name="_Power Cost Value Copy 11.30.05 gas 1.09.06 AURORA at 1.10.06_Rebuttal Power Costs_Electric Rev Req Model (2009 GRC) Rebuttal REmoval of New  WH Solar AdjustMI" xfId="3145"/>
    <cellStyle name="_Power Cost Value Copy 11.30.05 gas 1.09.06 AURORA at 1.10.06_Rebuttal Power Costs_Electric Rev Req Model (2009 GRC) Rebuttal REmoval of New  WH Solar AdjustMI 2" xfId="3146"/>
    <cellStyle name="_Power Cost Value Copy 11.30.05 gas 1.09.06 AURORA at 1.10.06_Rebuttal Power Costs_Electric Rev Req Model (2009 GRC) Revised 01-18-2010" xfId="3147"/>
    <cellStyle name="_Power Cost Value Copy 11.30.05 gas 1.09.06 AURORA at 1.10.06_Rebuttal Power Costs_Electric Rev Req Model (2009 GRC) Revised 01-18-2010 2" xfId="3148"/>
    <cellStyle name="_Power Cost Value Copy 11.30.05 gas 1.09.06 AURORA at 1.10.06_Rebuttal Power Costs_Final Order Electric EXHIBIT A-1" xfId="3149"/>
    <cellStyle name="_Power Cost Value Copy 11.30.05 gas 1.09.06 AURORA at 1.10.06_Rebuttal Power Costs_Final Order Electric EXHIBIT A-1 2" xfId="3150"/>
    <cellStyle name="_Power Cost Value Copy 11.30.05 gas 1.09.06 AURORA at 1.10.06_ROR 5.02" xfId="3151"/>
    <cellStyle name="_Power Cost Value Copy 11.30.05 gas 1.09.06 AURORA at 1.10.06_ROR 5.02 2" xfId="3152"/>
    <cellStyle name="_Power Cost Value Copy 11.30.05 gas 1.09.06 AURORA at 1.10.06_Sch 40 Feeder OH 2008" xfId="3153"/>
    <cellStyle name="_Power Cost Value Copy 11.30.05 gas 1.09.06 AURORA at 1.10.06_Sch 40 Feeder OH 2008 2" xfId="3154"/>
    <cellStyle name="_Power Cost Value Copy 11.30.05 gas 1.09.06 AURORA at 1.10.06_Sch 40 Interim Energy Rates " xfId="3155"/>
    <cellStyle name="_Power Cost Value Copy 11.30.05 gas 1.09.06 AURORA at 1.10.06_Sch 40 Interim Energy Rates  2" xfId="3156"/>
    <cellStyle name="_Power Cost Value Copy 11.30.05 gas 1.09.06 AURORA at 1.10.06_Sch 40 Substation A&amp;G 2008" xfId="3157"/>
    <cellStyle name="_Power Cost Value Copy 11.30.05 gas 1.09.06 AURORA at 1.10.06_Sch 40 Substation A&amp;G 2008 2" xfId="3158"/>
    <cellStyle name="_Power Cost Value Copy 11.30.05 gas 1.09.06 AURORA at 1.10.06_Sch 40 Substation O&amp;M 2008" xfId="3159"/>
    <cellStyle name="_Power Cost Value Copy 11.30.05 gas 1.09.06 AURORA at 1.10.06_Sch 40 Substation O&amp;M 2008 2" xfId="3160"/>
    <cellStyle name="_Power Cost Value Copy 11.30.05 gas 1.09.06 AURORA at 1.10.06_Subs 2008" xfId="3161"/>
    <cellStyle name="_Power Cost Value Copy 11.30.05 gas 1.09.06 AURORA at 1.10.06_Subs 2008 2" xfId="3162"/>
    <cellStyle name="_Power Cost Value Copy 11.30.05 gas 1.09.06 AURORA at 1.10.06_Typical Residential Impacts 10.27.08" xfId="3163"/>
    <cellStyle name="_Pro Forma Rev 07 GRC" xfId="94"/>
    <cellStyle name="_x0013__Rebuttal Power Costs" xfId="3164"/>
    <cellStyle name="_x0013__Rebuttal Power Costs 2" xfId="3165"/>
    <cellStyle name="_x0013__Rebuttal Power Costs_Adj Bench DR 3 for Initial Briefs (Electric)" xfId="3166"/>
    <cellStyle name="_x0013__Rebuttal Power Costs_Adj Bench DR 3 for Initial Briefs (Electric) 2" xfId="3167"/>
    <cellStyle name="_x0013__Rebuttal Power Costs_Electric Rev Req Model (2009 GRC) Rebuttal" xfId="3168"/>
    <cellStyle name="_x0013__Rebuttal Power Costs_Electric Rev Req Model (2009 GRC) Rebuttal 2" xfId="3169"/>
    <cellStyle name="_x0013__Rebuttal Power Costs_Electric Rev Req Model (2009 GRC) Rebuttal REmoval of New  WH Solar AdjustMI" xfId="3170"/>
    <cellStyle name="_x0013__Rebuttal Power Costs_Electric Rev Req Model (2009 GRC) Rebuttal REmoval of New  WH Solar AdjustMI 2" xfId="3171"/>
    <cellStyle name="_x0013__Rebuttal Power Costs_Electric Rev Req Model (2009 GRC) Revised 01-18-2010" xfId="3172"/>
    <cellStyle name="_x0013__Rebuttal Power Costs_Electric Rev Req Model (2009 GRC) Revised 01-18-2010 2" xfId="3173"/>
    <cellStyle name="_x0013__Rebuttal Power Costs_Final Order Electric EXHIBIT A-1" xfId="3174"/>
    <cellStyle name="_x0013__Rebuttal Power Costs_Final Order Electric EXHIBIT A-1 2" xfId="3175"/>
    <cellStyle name="_Recon to Darrin's 5.11.05 proforma" xfId="95"/>
    <cellStyle name="_Recon to Darrin's 5.11.05 proforma 2" xfId="3176"/>
    <cellStyle name="_Recon to Darrin's 5.11.05 proforma 2 2" xfId="3177"/>
    <cellStyle name="_Recon to Darrin's 5.11.05 proforma 3" xfId="3178"/>
    <cellStyle name="_Recon to Darrin's 5.11.05 proforma 3 2" xfId="3179"/>
    <cellStyle name="_Recon to Darrin's 5.11.05 proforma 3 3" xfId="3180"/>
    <cellStyle name="_Recon to Darrin's 5.11.05 proforma 3 4" xfId="3181"/>
    <cellStyle name="_Recon to Darrin's 5.11.05 proforma 4" xfId="3182"/>
    <cellStyle name="_Recon to Darrin's 5.11.05 proforma_(C) WHE Proforma with ITC cash grant 10 Yr Amort_for deferral_102809" xfId="3183"/>
    <cellStyle name="_Recon to Darrin's 5.11.05 proforma_(C) WHE Proforma with ITC cash grant 10 Yr Amort_for deferral_102809 2" xfId="3184"/>
    <cellStyle name="_Recon to Darrin's 5.11.05 proforma_(C) WHE Proforma with ITC cash grant 10 Yr Amort_for deferral_102809_16.07E Wild Horse Wind Expansionwrkingfile" xfId="3185"/>
    <cellStyle name="_Recon to Darrin's 5.11.05 proforma_(C) WHE Proforma with ITC cash grant 10 Yr Amort_for deferral_102809_16.07E Wild Horse Wind Expansionwrkingfile 2" xfId="3186"/>
    <cellStyle name="_Recon to Darrin's 5.11.05 proforma_(C) WHE Proforma with ITC cash grant 10 Yr Amort_for deferral_102809_16.07E Wild Horse Wind Expansionwrkingfile SF" xfId="3187"/>
    <cellStyle name="_Recon to Darrin's 5.11.05 proforma_(C) WHE Proforma with ITC cash grant 10 Yr Amort_for deferral_102809_16.07E Wild Horse Wind Expansionwrkingfile SF 2" xfId="3188"/>
    <cellStyle name="_Recon to Darrin's 5.11.05 proforma_(C) WHE Proforma with ITC cash grant 10 Yr Amort_for deferral_102809_16.37E Wild Horse Expansion DeferralRevwrkingfile SF" xfId="3189"/>
    <cellStyle name="_Recon to Darrin's 5.11.05 proforma_(C) WHE Proforma with ITC cash grant 10 Yr Amort_for deferral_102809_16.37E Wild Horse Expansion DeferralRevwrkingfile SF 2" xfId="3190"/>
    <cellStyle name="_Recon to Darrin's 5.11.05 proforma_(C) WHE Proforma with ITC cash grant 10 Yr Amort_for rebuttal_120709" xfId="3191"/>
    <cellStyle name="_Recon to Darrin's 5.11.05 proforma_(C) WHE Proforma with ITC cash grant 10 Yr Amort_for rebuttal_120709 2" xfId="3192"/>
    <cellStyle name="_Recon to Darrin's 5.11.05 proforma_04.07E Wild Horse Wind Expansion" xfId="3193"/>
    <cellStyle name="_Recon to Darrin's 5.11.05 proforma_04.07E Wild Horse Wind Expansion 2" xfId="3194"/>
    <cellStyle name="_Recon to Darrin's 5.11.05 proforma_04.07E Wild Horse Wind Expansion_16.07E Wild Horse Wind Expansionwrkingfile" xfId="3195"/>
    <cellStyle name="_Recon to Darrin's 5.11.05 proforma_04.07E Wild Horse Wind Expansion_16.07E Wild Horse Wind Expansionwrkingfile 2" xfId="3196"/>
    <cellStyle name="_Recon to Darrin's 5.11.05 proforma_04.07E Wild Horse Wind Expansion_16.07E Wild Horse Wind Expansionwrkingfile SF" xfId="3197"/>
    <cellStyle name="_Recon to Darrin's 5.11.05 proforma_04.07E Wild Horse Wind Expansion_16.07E Wild Horse Wind Expansionwrkingfile SF 2" xfId="3198"/>
    <cellStyle name="_Recon to Darrin's 5.11.05 proforma_04.07E Wild Horse Wind Expansion_16.37E Wild Horse Expansion DeferralRevwrkingfile SF" xfId="3199"/>
    <cellStyle name="_Recon to Darrin's 5.11.05 proforma_04.07E Wild Horse Wind Expansion_16.37E Wild Horse Expansion DeferralRevwrkingfile SF 2" xfId="3200"/>
    <cellStyle name="_Recon to Darrin's 5.11.05 proforma_16.07E Wild Horse Wind Expansionwrkingfile" xfId="3201"/>
    <cellStyle name="_Recon to Darrin's 5.11.05 proforma_16.07E Wild Horse Wind Expansionwrkingfile 2" xfId="3202"/>
    <cellStyle name="_Recon to Darrin's 5.11.05 proforma_16.07E Wild Horse Wind Expansionwrkingfile SF" xfId="3203"/>
    <cellStyle name="_Recon to Darrin's 5.11.05 proforma_16.07E Wild Horse Wind Expansionwrkingfile SF 2" xfId="3204"/>
    <cellStyle name="_Recon to Darrin's 5.11.05 proforma_16.37E Wild Horse Expansion DeferralRevwrkingfile SF" xfId="3205"/>
    <cellStyle name="_Recon to Darrin's 5.11.05 proforma_16.37E Wild Horse Expansion DeferralRevwrkingfile SF 2" xfId="3206"/>
    <cellStyle name="_Recon to Darrin's 5.11.05 proforma_4 31 Regulatory Assets and Liabilities  7 06- Exhibit D" xfId="96"/>
    <cellStyle name="_Recon to Darrin's 5.11.05 proforma_4 31 Regulatory Assets and Liabilities  7 06- Exhibit D 2" xfId="3207"/>
    <cellStyle name="_Recon to Darrin's 5.11.05 proforma_4 32 Regulatory Assets and Liabilities  7 06- Exhibit D" xfId="97"/>
    <cellStyle name="_Recon to Darrin's 5.11.05 proforma_4 32 Regulatory Assets and Liabilities  7 06- Exhibit D 2" xfId="3208"/>
    <cellStyle name="_Recon to Darrin's 5.11.05 proforma_Book2" xfId="3209"/>
    <cellStyle name="_Recon to Darrin's 5.11.05 proforma_Book2 2" xfId="3210"/>
    <cellStyle name="_Recon to Darrin's 5.11.05 proforma_Book2_Adj Bench DR 3 for Initial Briefs (Electric)" xfId="3211"/>
    <cellStyle name="_Recon to Darrin's 5.11.05 proforma_Book2_Adj Bench DR 3 for Initial Briefs (Electric) 2" xfId="3212"/>
    <cellStyle name="_Recon to Darrin's 5.11.05 proforma_Book2_Electric Rev Req Model (2009 GRC) Rebuttal" xfId="3213"/>
    <cellStyle name="_Recon to Darrin's 5.11.05 proforma_Book2_Electric Rev Req Model (2009 GRC) Rebuttal 2" xfId="3214"/>
    <cellStyle name="_Recon to Darrin's 5.11.05 proforma_Book2_Electric Rev Req Model (2009 GRC) Rebuttal REmoval of New  WH Solar AdjustMI" xfId="3215"/>
    <cellStyle name="_Recon to Darrin's 5.11.05 proforma_Book2_Electric Rev Req Model (2009 GRC) Rebuttal REmoval of New  WH Solar AdjustMI 2" xfId="3216"/>
    <cellStyle name="_Recon to Darrin's 5.11.05 proforma_Book2_Electric Rev Req Model (2009 GRC) Revised 01-18-2010" xfId="3217"/>
    <cellStyle name="_Recon to Darrin's 5.11.05 proforma_Book2_Electric Rev Req Model (2009 GRC) Revised 01-18-2010 2" xfId="3218"/>
    <cellStyle name="_Recon to Darrin's 5.11.05 proforma_Book2_Final Order Electric EXHIBIT A-1" xfId="3219"/>
    <cellStyle name="_Recon to Darrin's 5.11.05 proforma_Book2_Final Order Electric EXHIBIT A-1 2" xfId="3220"/>
    <cellStyle name="_Recon to Darrin's 5.11.05 proforma_Book4" xfId="3221"/>
    <cellStyle name="_Recon to Darrin's 5.11.05 proforma_Book4 2" xfId="3222"/>
    <cellStyle name="_Recon to Darrin's 5.11.05 proforma_Book9" xfId="98"/>
    <cellStyle name="_Recon to Darrin's 5.11.05 proforma_Book9 2" xfId="3223"/>
    <cellStyle name="_Recon to Darrin's 5.11.05 proforma_DWH-08 (Rate Spread &amp; Design Workpapers)" xfId="3224"/>
    <cellStyle name="_Recon to Darrin's 5.11.05 proforma_Final 2008 PTC Rate Design Workpapers 10.27.08" xfId="3225"/>
    <cellStyle name="_Recon to Darrin's 5.11.05 proforma_Final 2009 Electric Low Income Workpapers" xfId="3226"/>
    <cellStyle name="_Recon to Darrin's 5.11.05 proforma_INPUTS" xfId="3227"/>
    <cellStyle name="_Recon to Darrin's 5.11.05 proforma_INPUTS 2" xfId="3228"/>
    <cellStyle name="_Recon to Darrin's 5.11.05 proforma_Power Costs - Comparison bx Rbtl-Staff-Jt-PC" xfId="3229"/>
    <cellStyle name="_Recon to Darrin's 5.11.05 proforma_Power Costs - Comparison bx Rbtl-Staff-Jt-PC 2" xfId="3230"/>
    <cellStyle name="_Recon to Darrin's 5.11.05 proforma_Power Costs - Comparison bx Rbtl-Staff-Jt-PC_Adj Bench DR 3 for Initial Briefs (Electric)" xfId="3231"/>
    <cellStyle name="_Recon to Darrin's 5.11.05 proforma_Power Costs - Comparison bx Rbtl-Staff-Jt-PC_Adj Bench DR 3 for Initial Briefs (Electric) 2" xfId="3232"/>
    <cellStyle name="_Recon to Darrin's 5.11.05 proforma_Power Costs - Comparison bx Rbtl-Staff-Jt-PC_Electric Rev Req Model (2009 GRC) Rebuttal" xfId="3233"/>
    <cellStyle name="_Recon to Darrin's 5.11.05 proforma_Power Costs - Comparison bx Rbtl-Staff-Jt-PC_Electric Rev Req Model (2009 GRC) Rebuttal 2" xfId="3234"/>
    <cellStyle name="_Recon to Darrin's 5.11.05 proforma_Power Costs - Comparison bx Rbtl-Staff-Jt-PC_Electric Rev Req Model (2009 GRC) Rebuttal REmoval of New  WH Solar AdjustMI" xfId="3235"/>
    <cellStyle name="_Recon to Darrin's 5.11.05 proforma_Power Costs - Comparison bx Rbtl-Staff-Jt-PC_Electric Rev Req Model (2009 GRC) Rebuttal REmoval of New  WH Solar AdjustMI 2" xfId="3236"/>
    <cellStyle name="_Recon to Darrin's 5.11.05 proforma_Power Costs - Comparison bx Rbtl-Staff-Jt-PC_Electric Rev Req Model (2009 GRC) Revised 01-18-2010" xfId="3237"/>
    <cellStyle name="_Recon to Darrin's 5.11.05 proforma_Power Costs - Comparison bx Rbtl-Staff-Jt-PC_Electric Rev Req Model (2009 GRC) Revised 01-18-2010 2" xfId="3238"/>
    <cellStyle name="_Recon to Darrin's 5.11.05 proforma_Power Costs - Comparison bx Rbtl-Staff-Jt-PC_Final Order Electric EXHIBIT A-1" xfId="3239"/>
    <cellStyle name="_Recon to Darrin's 5.11.05 proforma_Power Costs - Comparison bx Rbtl-Staff-Jt-PC_Final Order Electric EXHIBIT A-1 2" xfId="3240"/>
    <cellStyle name="_Recon to Darrin's 5.11.05 proforma_Production Adj 4.37" xfId="3241"/>
    <cellStyle name="_Recon to Darrin's 5.11.05 proforma_Production Adj 4.37 2" xfId="3242"/>
    <cellStyle name="_Recon to Darrin's 5.11.05 proforma_Purchased Power Adj 4.03" xfId="3243"/>
    <cellStyle name="_Recon to Darrin's 5.11.05 proforma_Purchased Power Adj 4.03 2" xfId="3244"/>
    <cellStyle name="_Recon to Darrin's 5.11.05 proforma_Rebuttal Power Costs" xfId="3245"/>
    <cellStyle name="_Recon to Darrin's 5.11.05 proforma_Rebuttal Power Costs 2" xfId="3246"/>
    <cellStyle name="_Recon to Darrin's 5.11.05 proforma_Rebuttal Power Costs_Adj Bench DR 3 for Initial Briefs (Electric)" xfId="3247"/>
    <cellStyle name="_Recon to Darrin's 5.11.05 proforma_Rebuttal Power Costs_Adj Bench DR 3 for Initial Briefs (Electric) 2" xfId="3248"/>
    <cellStyle name="_Recon to Darrin's 5.11.05 proforma_Rebuttal Power Costs_Electric Rev Req Model (2009 GRC) Rebuttal" xfId="3249"/>
    <cellStyle name="_Recon to Darrin's 5.11.05 proforma_Rebuttal Power Costs_Electric Rev Req Model (2009 GRC) Rebuttal 2" xfId="3250"/>
    <cellStyle name="_Recon to Darrin's 5.11.05 proforma_Rebuttal Power Costs_Electric Rev Req Model (2009 GRC) Rebuttal REmoval of New  WH Solar AdjustMI" xfId="3251"/>
    <cellStyle name="_Recon to Darrin's 5.11.05 proforma_Rebuttal Power Costs_Electric Rev Req Model (2009 GRC) Rebuttal REmoval of New  WH Solar AdjustMI 2" xfId="3252"/>
    <cellStyle name="_Recon to Darrin's 5.11.05 proforma_Rebuttal Power Costs_Electric Rev Req Model (2009 GRC) Revised 01-18-2010" xfId="3253"/>
    <cellStyle name="_Recon to Darrin's 5.11.05 proforma_Rebuttal Power Costs_Electric Rev Req Model (2009 GRC) Revised 01-18-2010 2" xfId="3254"/>
    <cellStyle name="_Recon to Darrin's 5.11.05 proforma_Rebuttal Power Costs_Final Order Electric EXHIBIT A-1" xfId="3255"/>
    <cellStyle name="_Recon to Darrin's 5.11.05 proforma_Rebuttal Power Costs_Final Order Electric EXHIBIT A-1 2" xfId="3256"/>
    <cellStyle name="_Recon to Darrin's 5.11.05 proforma_ROR &amp; CONV FACTOR" xfId="3257"/>
    <cellStyle name="_Recon to Darrin's 5.11.05 proforma_ROR &amp; CONV FACTOR 2" xfId="3258"/>
    <cellStyle name="_Recon to Darrin's 5.11.05 proforma_ROR 5.02" xfId="3259"/>
    <cellStyle name="_Recon to Darrin's 5.11.05 proforma_ROR 5.02 2" xfId="3260"/>
    <cellStyle name="_Recon to Darrin's 5.11.05 proforma_Typical Residential Impacts 10.27.08" xfId="3261"/>
    <cellStyle name="_Revenue" xfId="99"/>
    <cellStyle name="_Revenue_2.01G Temp Normalization(C) NEW WAY DM" xfId="3262"/>
    <cellStyle name="_Revenue_2.02G Revenues and Expenses NEW WAY DM" xfId="3263"/>
    <cellStyle name="_Revenue_4.01G Temp Normalization (C)" xfId="3264"/>
    <cellStyle name="_Revenue_4.01G Temp Normalization(HC)" xfId="3265"/>
    <cellStyle name="_Revenue_4.01G Temp Normalization(HC)new" xfId="3266"/>
    <cellStyle name="_Revenue_4.01G Temp Normalization(not used)" xfId="3267"/>
    <cellStyle name="_Revenue_Book1" xfId="3268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9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70"/>
    <cellStyle name="_Tenaska Comparison 2 2" xfId="3271"/>
    <cellStyle name="_Tenaska Comparison 3" xfId="3272"/>
    <cellStyle name="_Tenaska Comparison_(C) WHE Proforma with ITC cash grant 10 Yr Amort_for deferral_102809" xfId="3273"/>
    <cellStyle name="_Tenaska Comparison_(C) WHE Proforma with ITC cash grant 10 Yr Amort_for deferral_102809 2" xfId="3274"/>
    <cellStyle name="_Tenaska Comparison_(C) WHE Proforma with ITC cash grant 10 Yr Amort_for deferral_102809_16.07E Wild Horse Wind Expansionwrkingfile" xfId="3275"/>
    <cellStyle name="_Tenaska Comparison_(C) WHE Proforma with ITC cash grant 10 Yr Amort_for deferral_102809_16.07E Wild Horse Wind Expansionwrkingfile 2" xfId="3276"/>
    <cellStyle name="_Tenaska Comparison_(C) WHE Proforma with ITC cash grant 10 Yr Amort_for deferral_102809_16.07E Wild Horse Wind Expansionwrkingfile SF" xfId="3277"/>
    <cellStyle name="_Tenaska Comparison_(C) WHE Proforma with ITC cash grant 10 Yr Amort_for deferral_102809_16.07E Wild Horse Wind Expansionwrkingfile SF 2" xfId="3278"/>
    <cellStyle name="_Tenaska Comparison_(C) WHE Proforma with ITC cash grant 10 Yr Amort_for deferral_102809_16.37E Wild Horse Expansion DeferralRevwrkingfile SF" xfId="3279"/>
    <cellStyle name="_Tenaska Comparison_(C) WHE Proforma with ITC cash grant 10 Yr Amort_for deferral_102809_16.37E Wild Horse Expansion DeferralRevwrkingfile SF 2" xfId="3280"/>
    <cellStyle name="_Tenaska Comparison_(C) WHE Proforma with ITC cash grant 10 Yr Amort_for rebuttal_120709" xfId="3281"/>
    <cellStyle name="_Tenaska Comparison_(C) WHE Proforma with ITC cash grant 10 Yr Amort_for rebuttal_120709 2" xfId="3282"/>
    <cellStyle name="_Tenaska Comparison_04.07E Wild Horse Wind Expansion" xfId="3283"/>
    <cellStyle name="_Tenaska Comparison_04.07E Wild Horse Wind Expansion 2" xfId="3284"/>
    <cellStyle name="_Tenaska Comparison_04.07E Wild Horse Wind Expansion_16.07E Wild Horse Wind Expansionwrkingfile" xfId="3285"/>
    <cellStyle name="_Tenaska Comparison_04.07E Wild Horse Wind Expansion_16.07E Wild Horse Wind Expansionwrkingfile 2" xfId="3286"/>
    <cellStyle name="_Tenaska Comparison_04.07E Wild Horse Wind Expansion_16.07E Wild Horse Wind Expansionwrkingfile SF" xfId="3287"/>
    <cellStyle name="_Tenaska Comparison_04.07E Wild Horse Wind Expansion_16.07E Wild Horse Wind Expansionwrkingfile SF 2" xfId="3288"/>
    <cellStyle name="_Tenaska Comparison_04.07E Wild Horse Wind Expansion_16.37E Wild Horse Expansion DeferralRevwrkingfile SF" xfId="3289"/>
    <cellStyle name="_Tenaska Comparison_04.07E Wild Horse Wind Expansion_16.37E Wild Horse Expansion DeferralRevwrkingfile SF 2" xfId="3290"/>
    <cellStyle name="_Tenaska Comparison_16.07E Wild Horse Wind Expansionwrkingfile" xfId="3291"/>
    <cellStyle name="_Tenaska Comparison_16.07E Wild Horse Wind Expansionwrkingfile 2" xfId="3292"/>
    <cellStyle name="_Tenaska Comparison_16.07E Wild Horse Wind Expansionwrkingfile SF" xfId="3293"/>
    <cellStyle name="_Tenaska Comparison_16.07E Wild Horse Wind Expansionwrkingfile SF 2" xfId="3294"/>
    <cellStyle name="_Tenaska Comparison_16.37E Wild Horse Expansion DeferralRevwrkingfile SF" xfId="3295"/>
    <cellStyle name="_Tenaska Comparison_16.37E Wild Horse Expansion DeferralRevwrkingfile SF 2" xfId="3296"/>
    <cellStyle name="_Tenaska Comparison_4 31 Regulatory Assets and Liabilities  7 06- Exhibit D" xfId="125"/>
    <cellStyle name="_Tenaska Comparison_4 31 Regulatory Assets and Liabilities  7 06- Exhibit D 2" xfId="3297"/>
    <cellStyle name="_Tenaska Comparison_4 32 Regulatory Assets and Liabilities  7 06- Exhibit D" xfId="126"/>
    <cellStyle name="_Tenaska Comparison_4 32 Regulatory Assets and Liabilities  7 06- Exhibit D 2" xfId="3298"/>
    <cellStyle name="_Tenaska Comparison_Book2" xfId="3299"/>
    <cellStyle name="_Tenaska Comparison_Book2 2" xfId="3300"/>
    <cellStyle name="_Tenaska Comparison_Book2_Adj Bench DR 3 for Initial Briefs (Electric)" xfId="3301"/>
    <cellStyle name="_Tenaska Comparison_Book2_Adj Bench DR 3 for Initial Briefs (Electric) 2" xfId="3302"/>
    <cellStyle name="_Tenaska Comparison_Book2_Electric Rev Req Model (2009 GRC) Rebuttal" xfId="3303"/>
    <cellStyle name="_Tenaska Comparison_Book2_Electric Rev Req Model (2009 GRC) Rebuttal 2" xfId="3304"/>
    <cellStyle name="_Tenaska Comparison_Book2_Electric Rev Req Model (2009 GRC) Rebuttal REmoval of New  WH Solar AdjustMI" xfId="3305"/>
    <cellStyle name="_Tenaska Comparison_Book2_Electric Rev Req Model (2009 GRC) Rebuttal REmoval of New  WH Solar AdjustMI 2" xfId="3306"/>
    <cellStyle name="_Tenaska Comparison_Book2_Electric Rev Req Model (2009 GRC) Revised 01-18-2010" xfId="3307"/>
    <cellStyle name="_Tenaska Comparison_Book2_Electric Rev Req Model (2009 GRC) Revised 01-18-2010 2" xfId="3308"/>
    <cellStyle name="_Tenaska Comparison_Book2_Final Order Electric EXHIBIT A-1" xfId="3309"/>
    <cellStyle name="_Tenaska Comparison_Book2_Final Order Electric EXHIBIT A-1 2" xfId="3310"/>
    <cellStyle name="_Tenaska Comparison_Book4" xfId="3311"/>
    <cellStyle name="_Tenaska Comparison_Book4 2" xfId="3312"/>
    <cellStyle name="_Tenaska Comparison_Book9" xfId="127"/>
    <cellStyle name="_Tenaska Comparison_Book9 2" xfId="3313"/>
    <cellStyle name="_Tenaska Comparison_Electric COS Inputs" xfId="3314"/>
    <cellStyle name="_Tenaska Comparison_Electric COS Inputs 2" xfId="3315"/>
    <cellStyle name="_Tenaska Comparison_Electric COS Inputs 2 2" xfId="3316"/>
    <cellStyle name="_Tenaska Comparison_Electric COS Inputs 2 3" xfId="3317"/>
    <cellStyle name="_Tenaska Comparison_Electric COS Inputs 2 4" xfId="3318"/>
    <cellStyle name="_Tenaska Comparison_Electric COS Inputs 3" xfId="3319"/>
    <cellStyle name="_Tenaska Comparison_Electric COS Inputs 4" xfId="3320"/>
    <cellStyle name="_Tenaska Comparison_Power Costs - Comparison bx Rbtl-Staff-Jt-PC" xfId="3321"/>
    <cellStyle name="_Tenaska Comparison_Power Costs - Comparison bx Rbtl-Staff-Jt-PC 2" xfId="3322"/>
    <cellStyle name="_Tenaska Comparison_Power Costs - Comparison bx Rbtl-Staff-Jt-PC_Adj Bench DR 3 for Initial Briefs (Electric)" xfId="3323"/>
    <cellStyle name="_Tenaska Comparison_Power Costs - Comparison bx Rbtl-Staff-Jt-PC_Adj Bench DR 3 for Initial Briefs (Electric) 2" xfId="3324"/>
    <cellStyle name="_Tenaska Comparison_Power Costs - Comparison bx Rbtl-Staff-Jt-PC_Electric Rev Req Model (2009 GRC) Rebuttal" xfId="3325"/>
    <cellStyle name="_Tenaska Comparison_Power Costs - Comparison bx Rbtl-Staff-Jt-PC_Electric Rev Req Model (2009 GRC) Rebuttal 2" xfId="3326"/>
    <cellStyle name="_Tenaska Comparison_Power Costs - Comparison bx Rbtl-Staff-Jt-PC_Electric Rev Req Model (2009 GRC) Rebuttal REmoval of New  WH Solar AdjustMI" xfId="3327"/>
    <cellStyle name="_Tenaska Comparison_Power Costs - Comparison bx Rbtl-Staff-Jt-PC_Electric Rev Req Model (2009 GRC) Rebuttal REmoval of New  WH Solar AdjustMI 2" xfId="3328"/>
    <cellStyle name="_Tenaska Comparison_Power Costs - Comparison bx Rbtl-Staff-Jt-PC_Electric Rev Req Model (2009 GRC) Revised 01-18-2010" xfId="3329"/>
    <cellStyle name="_Tenaska Comparison_Power Costs - Comparison bx Rbtl-Staff-Jt-PC_Electric Rev Req Model (2009 GRC) Revised 01-18-2010 2" xfId="3330"/>
    <cellStyle name="_Tenaska Comparison_Power Costs - Comparison bx Rbtl-Staff-Jt-PC_Final Order Electric EXHIBIT A-1" xfId="3331"/>
    <cellStyle name="_Tenaska Comparison_Power Costs - Comparison bx Rbtl-Staff-Jt-PC_Final Order Electric EXHIBIT A-1 2" xfId="3332"/>
    <cellStyle name="_Tenaska Comparison_Production Adj 4.37" xfId="3333"/>
    <cellStyle name="_Tenaska Comparison_Production Adj 4.37 2" xfId="3334"/>
    <cellStyle name="_Tenaska Comparison_Purchased Power Adj 4.03" xfId="3335"/>
    <cellStyle name="_Tenaska Comparison_Purchased Power Adj 4.03 2" xfId="3336"/>
    <cellStyle name="_Tenaska Comparison_Rebuttal Power Costs" xfId="3337"/>
    <cellStyle name="_Tenaska Comparison_Rebuttal Power Costs 2" xfId="3338"/>
    <cellStyle name="_Tenaska Comparison_Rebuttal Power Costs_Adj Bench DR 3 for Initial Briefs (Electric)" xfId="3339"/>
    <cellStyle name="_Tenaska Comparison_Rebuttal Power Costs_Adj Bench DR 3 for Initial Briefs (Electric) 2" xfId="3340"/>
    <cellStyle name="_Tenaska Comparison_Rebuttal Power Costs_Electric Rev Req Model (2009 GRC) Rebuttal" xfId="3341"/>
    <cellStyle name="_Tenaska Comparison_Rebuttal Power Costs_Electric Rev Req Model (2009 GRC) Rebuttal 2" xfId="3342"/>
    <cellStyle name="_Tenaska Comparison_Rebuttal Power Costs_Electric Rev Req Model (2009 GRC) Rebuttal REmoval of New  WH Solar AdjustMI" xfId="3343"/>
    <cellStyle name="_Tenaska Comparison_Rebuttal Power Costs_Electric Rev Req Model (2009 GRC) Rebuttal REmoval of New  WH Solar AdjustMI 2" xfId="3344"/>
    <cellStyle name="_Tenaska Comparison_Rebuttal Power Costs_Electric Rev Req Model (2009 GRC) Revised 01-18-2010" xfId="3345"/>
    <cellStyle name="_Tenaska Comparison_Rebuttal Power Costs_Electric Rev Req Model (2009 GRC) Revised 01-18-2010 2" xfId="3346"/>
    <cellStyle name="_Tenaska Comparison_Rebuttal Power Costs_Final Order Electric EXHIBIT A-1" xfId="3347"/>
    <cellStyle name="_Tenaska Comparison_Rebuttal Power Costs_Final Order Electric EXHIBIT A-1 2" xfId="3348"/>
    <cellStyle name="_Tenaska Comparison_ROR 5.02" xfId="3349"/>
    <cellStyle name="_Tenaska Comparison_ROR 5.02 2" xfId="3350"/>
    <cellStyle name="_x0013__TENASKA REGULATORY ASSET" xfId="3351"/>
    <cellStyle name="_x0013__TENASKA REGULATORY ASSET 2" xfId="3352"/>
    <cellStyle name="_Therms Data" xfId="128"/>
    <cellStyle name="_Therms Data 2" xfId="3353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4"/>
    <cellStyle name="_Value Copy 11 30 05 gas 12 09 05 AURORA at 12 14 05 2 2" xfId="3355"/>
    <cellStyle name="_Value Copy 11 30 05 gas 12 09 05 AURORA at 12 14 05 3" xfId="3356"/>
    <cellStyle name="_Value Copy 11 30 05 gas 12 09 05 AURORA at 12 14 05_04 07E Wild Horse Wind Expansion (C) (2)" xfId="137"/>
    <cellStyle name="_Value Copy 11 30 05 gas 12 09 05 AURORA at 12 14 05_04 07E Wild Horse Wind Expansion (C) (2) 2" xfId="3357"/>
    <cellStyle name="_Value Copy 11 30 05 gas 12 09 05 AURORA at 12 14 05_04 07E Wild Horse Wind Expansion (C) (2)_Adj Bench DR 3 for Initial Briefs (Electric)" xfId="3358"/>
    <cellStyle name="_Value Copy 11 30 05 gas 12 09 05 AURORA at 12 14 05_04 07E Wild Horse Wind Expansion (C) (2)_Adj Bench DR 3 for Initial Briefs (Electric) 2" xfId="3359"/>
    <cellStyle name="_Value Copy 11 30 05 gas 12 09 05 AURORA at 12 14 05_04 07E Wild Horse Wind Expansion (C) (2)_Electric Rev Req Model (2009 GRC) " xfId="3360"/>
    <cellStyle name="_Value Copy 11 30 05 gas 12 09 05 AURORA at 12 14 05_04 07E Wild Horse Wind Expansion (C) (2)_Electric Rev Req Model (2009 GRC)  2" xfId="3361"/>
    <cellStyle name="_Value Copy 11 30 05 gas 12 09 05 AURORA at 12 14 05_04 07E Wild Horse Wind Expansion (C) (2)_Electric Rev Req Model (2009 GRC) Rebuttal" xfId="3362"/>
    <cellStyle name="_Value Copy 11 30 05 gas 12 09 05 AURORA at 12 14 05_04 07E Wild Horse Wind Expansion (C) (2)_Electric Rev Req Model (2009 GRC) Rebuttal 2" xfId="3363"/>
    <cellStyle name="_Value Copy 11 30 05 gas 12 09 05 AURORA at 12 14 05_04 07E Wild Horse Wind Expansion (C) (2)_Electric Rev Req Model (2009 GRC) Rebuttal REmoval of New  WH Solar AdjustMI" xfId="3364"/>
    <cellStyle name="_Value Copy 11 30 05 gas 12 09 05 AURORA at 12 14 05_04 07E Wild Horse Wind Expansion (C) (2)_Electric Rev Req Model (2009 GRC) Rebuttal REmoval of New  WH Solar AdjustMI 2" xfId="3365"/>
    <cellStyle name="_Value Copy 11 30 05 gas 12 09 05 AURORA at 12 14 05_04 07E Wild Horse Wind Expansion (C) (2)_Electric Rev Req Model (2009 GRC) Revised 01-18-2010" xfId="3366"/>
    <cellStyle name="_Value Copy 11 30 05 gas 12 09 05 AURORA at 12 14 05_04 07E Wild Horse Wind Expansion (C) (2)_Electric Rev Req Model (2009 GRC) Revised 01-18-2010 2" xfId="3367"/>
    <cellStyle name="_Value Copy 11 30 05 gas 12 09 05 AURORA at 12 14 05_04 07E Wild Horse Wind Expansion (C) (2)_Final Order Electric EXHIBIT A-1" xfId="3368"/>
    <cellStyle name="_Value Copy 11 30 05 gas 12 09 05 AURORA at 12 14 05_04 07E Wild Horse Wind Expansion (C) (2)_Final Order Electric EXHIBIT A-1 2" xfId="3369"/>
    <cellStyle name="_Value Copy 11 30 05 gas 12 09 05 AURORA at 12 14 05_04 07E Wild Horse Wind Expansion (C) (2)_TENASKA REGULATORY ASSET" xfId="3370"/>
    <cellStyle name="_Value Copy 11 30 05 gas 12 09 05 AURORA at 12 14 05_04 07E Wild Horse Wind Expansion (C) (2)_TENASKA REGULATORY ASSET 2" xfId="3371"/>
    <cellStyle name="_Value Copy 11 30 05 gas 12 09 05 AURORA at 12 14 05_16.37E Wild Horse Expansion DeferralRevwrkingfile SF" xfId="3372"/>
    <cellStyle name="_Value Copy 11 30 05 gas 12 09 05 AURORA at 12 14 05_16.37E Wild Horse Expansion DeferralRevwrkingfile SF 2" xfId="3373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4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5"/>
    <cellStyle name="_Value Copy 11 30 05 gas 12 09 05 AURORA at 12 14 05_Book2" xfId="3376"/>
    <cellStyle name="_Value Copy 11 30 05 gas 12 09 05 AURORA at 12 14 05_Book2 2" xfId="3377"/>
    <cellStyle name="_Value Copy 11 30 05 gas 12 09 05 AURORA at 12 14 05_Book2_Adj Bench DR 3 for Initial Briefs (Electric)" xfId="3378"/>
    <cellStyle name="_Value Copy 11 30 05 gas 12 09 05 AURORA at 12 14 05_Book2_Adj Bench DR 3 for Initial Briefs (Electric) 2" xfId="3379"/>
    <cellStyle name="_Value Copy 11 30 05 gas 12 09 05 AURORA at 12 14 05_Book2_Electric Rev Req Model (2009 GRC) Rebuttal" xfId="3380"/>
    <cellStyle name="_Value Copy 11 30 05 gas 12 09 05 AURORA at 12 14 05_Book2_Electric Rev Req Model (2009 GRC) Rebuttal 2" xfId="3381"/>
    <cellStyle name="_Value Copy 11 30 05 gas 12 09 05 AURORA at 12 14 05_Book2_Electric Rev Req Model (2009 GRC) Rebuttal REmoval of New  WH Solar AdjustMI" xfId="3382"/>
    <cellStyle name="_Value Copy 11 30 05 gas 12 09 05 AURORA at 12 14 05_Book2_Electric Rev Req Model (2009 GRC) Rebuttal REmoval of New  WH Solar AdjustMI 2" xfId="3383"/>
    <cellStyle name="_Value Copy 11 30 05 gas 12 09 05 AURORA at 12 14 05_Book2_Electric Rev Req Model (2009 GRC) Revised 01-18-2010" xfId="3384"/>
    <cellStyle name="_Value Copy 11 30 05 gas 12 09 05 AURORA at 12 14 05_Book2_Electric Rev Req Model (2009 GRC) Revised 01-18-2010 2" xfId="3385"/>
    <cellStyle name="_Value Copy 11 30 05 gas 12 09 05 AURORA at 12 14 05_Book2_Final Order Electric EXHIBIT A-1" xfId="3386"/>
    <cellStyle name="_Value Copy 11 30 05 gas 12 09 05 AURORA at 12 14 05_Book2_Final Order Electric EXHIBIT A-1 2" xfId="3387"/>
    <cellStyle name="_Value Copy 11 30 05 gas 12 09 05 AURORA at 12 14 05_Book4" xfId="3388"/>
    <cellStyle name="_Value Copy 11 30 05 gas 12 09 05 AURORA at 12 14 05_Book4 2" xfId="3389"/>
    <cellStyle name="_Value Copy 11 30 05 gas 12 09 05 AURORA at 12 14 05_Book9" xfId="140"/>
    <cellStyle name="_Value Copy 11 30 05 gas 12 09 05 AURORA at 12 14 05_Book9 2" xfId="3390"/>
    <cellStyle name="_Value Copy 11 30 05 gas 12 09 05 AURORA at 12 14 05_Direct Assignment Distribution Plant 2008" xfId="3391"/>
    <cellStyle name="_Value Copy 11 30 05 gas 12 09 05 AURORA at 12 14 05_Direct Assignment Distribution Plant 2008 2" xfId="3392"/>
    <cellStyle name="_Value Copy 11 30 05 gas 12 09 05 AURORA at 12 14 05_Direct Assignment Distribution Plant 2008 2 2" xfId="3393"/>
    <cellStyle name="_Value Copy 11 30 05 gas 12 09 05 AURORA at 12 14 05_Direct Assignment Distribution Plant 2008 2 3" xfId="3394"/>
    <cellStyle name="_Value Copy 11 30 05 gas 12 09 05 AURORA at 12 14 05_Direct Assignment Distribution Plant 2008 2 4" xfId="3395"/>
    <cellStyle name="_Value Copy 11 30 05 gas 12 09 05 AURORA at 12 14 05_Direct Assignment Distribution Plant 2008 3" xfId="3396"/>
    <cellStyle name="_Value Copy 11 30 05 gas 12 09 05 AURORA at 12 14 05_Direct Assignment Distribution Plant 2008 4" xfId="3397"/>
    <cellStyle name="_Value Copy 11 30 05 gas 12 09 05 AURORA at 12 14 05_DWH-08 (Rate Spread &amp; Design Workpapers)" xfId="3398"/>
    <cellStyle name="_Value Copy 11 30 05 gas 12 09 05 AURORA at 12 14 05_Electric COS Inputs" xfId="3399"/>
    <cellStyle name="_Value Copy 11 30 05 gas 12 09 05 AURORA at 12 14 05_Electric COS Inputs 2" xfId="3400"/>
    <cellStyle name="_Value Copy 11 30 05 gas 12 09 05 AURORA at 12 14 05_Electric COS Inputs 2 2" xfId="3401"/>
    <cellStyle name="_Value Copy 11 30 05 gas 12 09 05 AURORA at 12 14 05_Electric COS Inputs 2 3" xfId="3402"/>
    <cellStyle name="_Value Copy 11 30 05 gas 12 09 05 AURORA at 12 14 05_Electric COS Inputs 2 4" xfId="3403"/>
    <cellStyle name="_Value Copy 11 30 05 gas 12 09 05 AURORA at 12 14 05_Electric COS Inputs 3" xfId="3404"/>
    <cellStyle name="_Value Copy 11 30 05 gas 12 09 05 AURORA at 12 14 05_Electric COS Inputs 4" xfId="3405"/>
    <cellStyle name="_Value Copy 11 30 05 gas 12 09 05 AURORA at 12 14 05_Electric Rate Spread and Rate Design 3.23.09" xfId="3406"/>
    <cellStyle name="_Value Copy 11 30 05 gas 12 09 05 AURORA at 12 14 05_Electric Rate Spread and Rate Design 3.23.09 2" xfId="3407"/>
    <cellStyle name="_Value Copy 11 30 05 gas 12 09 05 AURORA at 12 14 05_Electric Rate Spread and Rate Design 3.23.09 2 2" xfId="3408"/>
    <cellStyle name="_Value Copy 11 30 05 gas 12 09 05 AURORA at 12 14 05_Electric Rate Spread and Rate Design 3.23.09 2 3" xfId="3409"/>
    <cellStyle name="_Value Copy 11 30 05 gas 12 09 05 AURORA at 12 14 05_Electric Rate Spread and Rate Design 3.23.09 2 4" xfId="3410"/>
    <cellStyle name="_Value Copy 11 30 05 gas 12 09 05 AURORA at 12 14 05_Electric Rate Spread and Rate Design 3.23.09 3" xfId="3411"/>
    <cellStyle name="_Value Copy 11 30 05 gas 12 09 05 AURORA at 12 14 05_Electric Rate Spread and Rate Design 3.23.09 4" xfId="3412"/>
    <cellStyle name="_Value Copy 11 30 05 gas 12 09 05 AURORA at 12 14 05_Final 2008 PTC Rate Design Workpapers 10.27.08" xfId="3413"/>
    <cellStyle name="_Value Copy 11 30 05 gas 12 09 05 AURORA at 12 14 05_Final 2009 Electric Low Income Workpapers" xfId="3414"/>
    <cellStyle name="_Value Copy 11 30 05 gas 12 09 05 AURORA at 12 14 05_INPUTS" xfId="3415"/>
    <cellStyle name="_Value Copy 11 30 05 gas 12 09 05 AURORA at 12 14 05_INPUTS 2" xfId="3416"/>
    <cellStyle name="_Value Copy 11 30 05 gas 12 09 05 AURORA at 12 14 05_INPUTS 2 2" xfId="3417"/>
    <cellStyle name="_Value Copy 11 30 05 gas 12 09 05 AURORA at 12 14 05_INPUTS 2 3" xfId="3418"/>
    <cellStyle name="_Value Copy 11 30 05 gas 12 09 05 AURORA at 12 14 05_INPUTS 2 4" xfId="3419"/>
    <cellStyle name="_Value Copy 11 30 05 gas 12 09 05 AURORA at 12 14 05_INPUTS 3" xfId="3420"/>
    <cellStyle name="_Value Copy 11 30 05 gas 12 09 05 AURORA at 12 14 05_INPUTS 4" xfId="3421"/>
    <cellStyle name="_Value Copy 11 30 05 gas 12 09 05 AURORA at 12 14 05_Leased Transformer &amp; Substation Plant &amp; Rev 12-2009" xfId="3422"/>
    <cellStyle name="_Value Copy 11 30 05 gas 12 09 05 AURORA at 12 14 05_Leased Transformer &amp; Substation Plant &amp; Rev 12-2009 2" xfId="3423"/>
    <cellStyle name="_Value Copy 11 30 05 gas 12 09 05 AURORA at 12 14 05_Leased Transformer &amp; Substation Plant &amp; Rev 12-2009 2 2" xfId="3424"/>
    <cellStyle name="_Value Copy 11 30 05 gas 12 09 05 AURORA at 12 14 05_Leased Transformer &amp; Substation Plant &amp; Rev 12-2009 2 3" xfId="3425"/>
    <cellStyle name="_Value Copy 11 30 05 gas 12 09 05 AURORA at 12 14 05_Leased Transformer &amp; Substation Plant &amp; Rev 12-2009 2 4" xfId="3426"/>
    <cellStyle name="_Value Copy 11 30 05 gas 12 09 05 AURORA at 12 14 05_Leased Transformer &amp; Substation Plant &amp; Rev 12-2009 3" xfId="3427"/>
    <cellStyle name="_Value Copy 11 30 05 gas 12 09 05 AURORA at 12 14 05_Leased Transformer &amp; Substation Plant &amp; Rev 12-2009 4" xfId="3428"/>
    <cellStyle name="_Value Copy 11 30 05 gas 12 09 05 AURORA at 12 14 05_Power Costs - Comparison bx Rbtl-Staff-Jt-PC" xfId="3429"/>
    <cellStyle name="_Value Copy 11 30 05 gas 12 09 05 AURORA at 12 14 05_Power Costs - Comparison bx Rbtl-Staff-Jt-PC 2" xfId="3430"/>
    <cellStyle name="_Value Copy 11 30 05 gas 12 09 05 AURORA at 12 14 05_Power Costs - Comparison bx Rbtl-Staff-Jt-PC_Adj Bench DR 3 for Initial Briefs (Electric)" xfId="3431"/>
    <cellStyle name="_Value Copy 11 30 05 gas 12 09 05 AURORA at 12 14 05_Power Costs - Comparison bx Rbtl-Staff-Jt-PC_Adj Bench DR 3 for Initial Briefs (Electric) 2" xfId="3432"/>
    <cellStyle name="_Value Copy 11 30 05 gas 12 09 05 AURORA at 12 14 05_Power Costs - Comparison bx Rbtl-Staff-Jt-PC_Electric Rev Req Model (2009 GRC) Rebuttal" xfId="3433"/>
    <cellStyle name="_Value Copy 11 30 05 gas 12 09 05 AURORA at 12 14 05_Power Costs - Comparison bx Rbtl-Staff-Jt-PC_Electric Rev Req Model (2009 GRC) Rebuttal 2" xfId="3434"/>
    <cellStyle name="_Value Copy 11 30 05 gas 12 09 05 AURORA at 12 14 05_Power Costs - Comparison bx Rbtl-Staff-Jt-PC_Electric Rev Req Model (2009 GRC) Rebuttal REmoval of New  WH Solar AdjustMI" xfId="3435"/>
    <cellStyle name="_Value Copy 11 30 05 gas 12 09 05 AURORA at 12 14 05_Power Costs - Comparison bx Rbtl-Staff-Jt-PC_Electric Rev Req Model (2009 GRC) Rebuttal REmoval of New  WH Solar AdjustMI 2" xfId="3436"/>
    <cellStyle name="_Value Copy 11 30 05 gas 12 09 05 AURORA at 12 14 05_Power Costs - Comparison bx Rbtl-Staff-Jt-PC_Electric Rev Req Model (2009 GRC) Revised 01-18-2010" xfId="3437"/>
    <cellStyle name="_Value Copy 11 30 05 gas 12 09 05 AURORA at 12 14 05_Power Costs - Comparison bx Rbtl-Staff-Jt-PC_Electric Rev Req Model (2009 GRC) Revised 01-18-2010 2" xfId="3438"/>
    <cellStyle name="_Value Copy 11 30 05 gas 12 09 05 AURORA at 12 14 05_Power Costs - Comparison bx Rbtl-Staff-Jt-PC_Final Order Electric EXHIBIT A-1" xfId="3439"/>
    <cellStyle name="_Value Copy 11 30 05 gas 12 09 05 AURORA at 12 14 05_Power Costs - Comparison bx Rbtl-Staff-Jt-PC_Final Order Electric EXHIBIT A-1 2" xfId="3440"/>
    <cellStyle name="_Value Copy 11 30 05 gas 12 09 05 AURORA at 12 14 05_Production Adj 4.37" xfId="3441"/>
    <cellStyle name="_Value Copy 11 30 05 gas 12 09 05 AURORA at 12 14 05_Production Adj 4.37 2" xfId="3442"/>
    <cellStyle name="_Value Copy 11 30 05 gas 12 09 05 AURORA at 12 14 05_Purchased Power Adj 4.03" xfId="3443"/>
    <cellStyle name="_Value Copy 11 30 05 gas 12 09 05 AURORA at 12 14 05_Purchased Power Adj 4.03 2" xfId="3444"/>
    <cellStyle name="_Value Copy 11 30 05 gas 12 09 05 AURORA at 12 14 05_Rate Design Sch 24" xfId="3445"/>
    <cellStyle name="_Value Copy 11 30 05 gas 12 09 05 AURORA at 12 14 05_Rate Design Sch 25" xfId="3446"/>
    <cellStyle name="_Value Copy 11 30 05 gas 12 09 05 AURORA at 12 14 05_Rate Design Sch 25 2" xfId="3447"/>
    <cellStyle name="_Value Copy 11 30 05 gas 12 09 05 AURORA at 12 14 05_Rate Design Sch 26" xfId="3448"/>
    <cellStyle name="_Value Copy 11 30 05 gas 12 09 05 AURORA at 12 14 05_Rate Design Sch 26 2" xfId="3449"/>
    <cellStyle name="_Value Copy 11 30 05 gas 12 09 05 AURORA at 12 14 05_Rate Design Sch 31" xfId="3450"/>
    <cellStyle name="_Value Copy 11 30 05 gas 12 09 05 AURORA at 12 14 05_Rate Design Sch 31 2" xfId="3451"/>
    <cellStyle name="_Value Copy 11 30 05 gas 12 09 05 AURORA at 12 14 05_Rate Design Sch 43" xfId="3452"/>
    <cellStyle name="_Value Copy 11 30 05 gas 12 09 05 AURORA at 12 14 05_Rate Design Sch 43 2" xfId="3453"/>
    <cellStyle name="_Value Copy 11 30 05 gas 12 09 05 AURORA at 12 14 05_Rate Design Sch 448-449" xfId="3454"/>
    <cellStyle name="_Value Copy 11 30 05 gas 12 09 05 AURORA at 12 14 05_Rate Design Sch 46" xfId="3455"/>
    <cellStyle name="_Value Copy 11 30 05 gas 12 09 05 AURORA at 12 14 05_Rate Design Sch 46 2" xfId="3456"/>
    <cellStyle name="_Value Copy 11 30 05 gas 12 09 05 AURORA at 12 14 05_Rate Spread" xfId="3457"/>
    <cellStyle name="_Value Copy 11 30 05 gas 12 09 05 AURORA at 12 14 05_Rate Spread 2" xfId="3458"/>
    <cellStyle name="_Value Copy 11 30 05 gas 12 09 05 AURORA at 12 14 05_Rebuttal Power Costs" xfId="3459"/>
    <cellStyle name="_Value Copy 11 30 05 gas 12 09 05 AURORA at 12 14 05_Rebuttal Power Costs 2" xfId="3460"/>
    <cellStyle name="_Value Copy 11 30 05 gas 12 09 05 AURORA at 12 14 05_Rebuttal Power Costs_Adj Bench DR 3 for Initial Briefs (Electric)" xfId="3461"/>
    <cellStyle name="_Value Copy 11 30 05 gas 12 09 05 AURORA at 12 14 05_Rebuttal Power Costs_Adj Bench DR 3 for Initial Briefs (Electric) 2" xfId="3462"/>
    <cellStyle name="_Value Copy 11 30 05 gas 12 09 05 AURORA at 12 14 05_Rebuttal Power Costs_Electric Rev Req Model (2009 GRC) Rebuttal" xfId="3463"/>
    <cellStyle name="_Value Copy 11 30 05 gas 12 09 05 AURORA at 12 14 05_Rebuttal Power Costs_Electric Rev Req Model (2009 GRC) Rebuttal 2" xfId="3464"/>
    <cellStyle name="_Value Copy 11 30 05 gas 12 09 05 AURORA at 12 14 05_Rebuttal Power Costs_Electric Rev Req Model (2009 GRC) Rebuttal REmoval of New  WH Solar AdjustMI" xfId="3465"/>
    <cellStyle name="_Value Copy 11 30 05 gas 12 09 05 AURORA at 12 14 05_Rebuttal Power Costs_Electric Rev Req Model (2009 GRC) Rebuttal REmoval of New  WH Solar AdjustMI 2" xfId="3466"/>
    <cellStyle name="_Value Copy 11 30 05 gas 12 09 05 AURORA at 12 14 05_Rebuttal Power Costs_Electric Rev Req Model (2009 GRC) Revised 01-18-2010" xfId="3467"/>
    <cellStyle name="_Value Copy 11 30 05 gas 12 09 05 AURORA at 12 14 05_Rebuttal Power Costs_Electric Rev Req Model (2009 GRC) Revised 01-18-2010 2" xfId="3468"/>
    <cellStyle name="_Value Copy 11 30 05 gas 12 09 05 AURORA at 12 14 05_Rebuttal Power Costs_Final Order Electric EXHIBIT A-1" xfId="3469"/>
    <cellStyle name="_Value Copy 11 30 05 gas 12 09 05 AURORA at 12 14 05_Rebuttal Power Costs_Final Order Electric EXHIBIT A-1 2" xfId="3470"/>
    <cellStyle name="_Value Copy 11 30 05 gas 12 09 05 AURORA at 12 14 05_ROR 5.02" xfId="3471"/>
    <cellStyle name="_Value Copy 11 30 05 gas 12 09 05 AURORA at 12 14 05_ROR 5.02 2" xfId="3472"/>
    <cellStyle name="_Value Copy 11 30 05 gas 12 09 05 AURORA at 12 14 05_Sch 40 Feeder OH 2008" xfId="3473"/>
    <cellStyle name="_Value Copy 11 30 05 gas 12 09 05 AURORA at 12 14 05_Sch 40 Feeder OH 2008 2" xfId="3474"/>
    <cellStyle name="_Value Copy 11 30 05 gas 12 09 05 AURORA at 12 14 05_Sch 40 Interim Energy Rates " xfId="3475"/>
    <cellStyle name="_Value Copy 11 30 05 gas 12 09 05 AURORA at 12 14 05_Sch 40 Interim Energy Rates  2" xfId="3476"/>
    <cellStyle name="_Value Copy 11 30 05 gas 12 09 05 AURORA at 12 14 05_Sch 40 Substation A&amp;G 2008" xfId="3477"/>
    <cellStyle name="_Value Copy 11 30 05 gas 12 09 05 AURORA at 12 14 05_Sch 40 Substation A&amp;G 2008 2" xfId="3478"/>
    <cellStyle name="_Value Copy 11 30 05 gas 12 09 05 AURORA at 12 14 05_Sch 40 Substation O&amp;M 2008" xfId="3479"/>
    <cellStyle name="_Value Copy 11 30 05 gas 12 09 05 AURORA at 12 14 05_Sch 40 Substation O&amp;M 2008 2" xfId="3480"/>
    <cellStyle name="_Value Copy 11 30 05 gas 12 09 05 AURORA at 12 14 05_Subs 2008" xfId="3481"/>
    <cellStyle name="_Value Copy 11 30 05 gas 12 09 05 AURORA at 12 14 05_Subs 2008 2" xfId="3482"/>
    <cellStyle name="_Value Copy 11 30 05 gas 12 09 05 AURORA at 12 14 05_Typical Residential Impacts 10.27.08" xfId="3483"/>
    <cellStyle name="_VC 6.15.06 update on 06GRC power costs.xls Chart 1" xfId="141"/>
    <cellStyle name="_VC 6.15.06 update on 06GRC power costs.xls Chart 1 2" xfId="3484"/>
    <cellStyle name="_VC 6.15.06 update on 06GRC power costs.xls Chart 1 2 2" xfId="3485"/>
    <cellStyle name="_VC 6.15.06 update on 06GRC power costs.xls Chart 1 3" xfId="3486"/>
    <cellStyle name="_VC 6.15.06 update on 06GRC power costs.xls Chart 1 3 2" xfId="3487"/>
    <cellStyle name="_VC 6.15.06 update on 06GRC power costs.xls Chart 1 3 3" xfId="3488"/>
    <cellStyle name="_VC 6.15.06 update on 06GRC power costs.xls Chart 1 3 4" xfId="3489"/>
    <cellStyle name="_VC 6.15.06 update on 06GRC power costs.xls Chart 1 4" xfId="3490"/>
    <cellStyle name="_VC 6.15.06 update on 06GRC power costs.xls Chart 1_04 07E Wild Horse Wind Expansion (C) (2)" xfId="142"/>
    <cellStyle name="_VC 6.15.06 update on 06GRC power costs.xls Chart 1_04 07E Wild Horse Wind Expansion (C) (2) 2" xfId="3491"/>
    <cellStyle name="_VC 6.15.06 update on 06GRC power costs.xls Chart 1_04 07E Wild Horse Wind Expansion (C) (2)_Adj Bench DR 3 for Initial Briefs (Electric)" xfId="3492"/>
    <cellStyle name="_VC 6.15.06 update on 06GRC power costs.xls Chart 1_04 07E Wild Horse Wind Expansion (C) (2)_Adj Bench DR 3 for Initial Briefs (Electric) 2" xfId="3493"/>
    <cellStyle name="_VC 6.15.06 update on 06GRC power costs.xls Chart 1_04 07E Wild Horse Wind Expansion (C) (2)_Electric Rev Req Model (2009 GRC) " xfId="3494"/>
    <cellStyle name="_VC 6.15.06 update on 06GRC power costs.xls Chart 1_04 07E Wild Horse Wind Expansion (C) (2)_Electric Rev Req Model (2009 GRC)  2" xfId="3495"/>
    <cellStyle name="_VC 6.15.06 update on 06GRC power costs.xls Chart 1_04 07E Wild Horse Wind Expansion (C) (2)_Electric Rev Req Model (2009 GRC) Rebuttal" xfId="3496"/>
    <cellStyle name="_VC 6.15.06 update on 06GRC power costs.xls Chart 1_04 07E Wild Horse Wind Expansion (C) (2)_Electric Rev Req Model (2009 GRC) Rebuttal 2" xfId="3497"/>
    <cellStyle name="_VC 6.15.06 update on 06GRC power costs.xls Chart 1_04 07E Wild Horse Wind Expansion (C) (2)_Electric Rev Req Model (2009 GRC) Rebuttal REmoval of New  WH Solar AdjustMI" xfId="3498"/>
    <cellStyle name="_VC 6.15.06 update on 06GRC power costs.xls Chart 1_04 07E Wild Horse Wind Expansion (C) (2)_Electric Rev Req Model (2009 GRC) Rebuttal REmoval of New  WH Solar AdjustMI 2" xfId="3499"/>
    <cellStyle name="_VC 6.15.06 update on 06GRC power costs.xls Chart 1_04 07E Wild Horse Wind Expansion (C) (2)_Electric Rev Req Model (2009 GRC) Revised 01-18-2010" xfId="3500"/>
    <cellStyle name="_VC 6.15.06 update on 06GRC power costs.xls Chart 1_04 07E Wild Horse Wind Expansion (C) (2)_Electric Rev Req Model (2009 GRC) Revised 01-18-2010 2" xfId="3501"/>
    <cellStyle name="_VC 6.15.06 update on 06GRC power costs.xls Chart 1_04 07E Wild Horse Wind Expansion (C) (2)_Final Order Electric EXHIBIT A-1" xfId="3502"/>
    <cellStyle name="_VC 6.15.06 update on 06GRC power costs.xls Chart 1_04 07E Wild Horse Wind Expansion (C) (2)_Final Order Electric EXHIBIT A-1 2" xfId="3503"/>
    <cellStyle name="_VC 6.15.06 update on 06GRC power costs.xls Chart 1_04 07E Wild Horse Wind Expansion (C) (2)_TENASKA REGULATORY ASSET" xfId="3504"/>
    <cellStyle name="_VC 6.15.06 update on 06GRC power costs.xls Chart 1_04 07E Wild Horse Wind Expansion (C) (2)_TENASKA REGULATORY ASSET 2" xfId="3505"/>
    <cellStyle name="_VC 6.15.06 update on 06GRC power costs.xls Chart 1_16.37E Wild Horse Expansion DeferralRevwrkingfile SF" xfId="3506"/>
    <cellStyle name="_VC 6.15.06 update on 06GRC power costs.xls Chart 1_16.37E Wild Horse Expansion DeferralRevwrkingfile SF 2" xfId="3507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8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9"/>
    <cellStyle name="_VC 6.15.06 update on 06GRC power costs.xls Chart 1_Book2" xfId="3510"/>
    <cellStyle name="_VC 6.15.06 update on 06GRC power costs.xls Chart 1_Book2 2" xfId="3511"/>
    <cellStyle name="_VC 6.15.06 update on 06GRC power costs.xls Chart 1_Book2_Adj Bench DR 3 for Initial Briefs (Electric)" xfId="3512"/>
    <cellStyle name="_VC 6.15.06 update on 06GRC power costs.xls Chart 1_Book2_Adj Bench DR 3 for Initial Briefs (Electric) 2" xfId="3513"/>
    <cellStyle name="_VC 6.15.06 update on 06GRC power costs.xls Chart 1_Book2_Electric Rev Req Model (2009 GRC) Rebuttal" xfId="3514"/>
    <cellStyle name="_VC 6.15.06 update on 06GRC power costs.xls Chart 1_Book2_Electric Rev Req Model (2009 GRC) Rebuttal 2" xfId="3515"/>
    <cellStyle name="_VC 6.15.06 update on 06GRC power costs.xls Chart 1_Book2_Electric Rev Req Model (2009 GRC) Rebuttal REmoval of New  WH Solar AdjustMI" xfId="3516"/>
    <cellStyle name="_VC 6.15.06 update on 06GRC power costs.xls Chart 1_Book2_Electric Rev Req Model (2009 GRC) Rebuttal REmoval of New  WH Solar AdjustMI 2" xfId="3517"/>
    <cellStyle name="_VC 6.15.06 update on 06GRC power costs.xls Chart 1_Book2_Electric Rev Req Model (2009 GRC) Revised 01-18-2010" xfId="3518"/>
    <cellStyle name="_VC 6.15.06 update on 06GRC power costs.xls Chart 1_Book2_Electric Rev Req Model (2009 GRC) Revised 01-18-2010 2" xfId="3519"/>
    <cellStyle name="_VC 6.15.06 update on 06GRC power costs.xls Chart 1_Book2_Final Order Electric EXHIBIT A-1" xfId="3520"/>
    <cellStyle name="_VC 6.15.06 update on 06GRC power costs.xls Chart 1_Book2_Final Order Electric EXHIBIT A-1 2" xfId="3521"/>
    <cellStyle name="_VC 6.15.06 update on 06GRC power costs.xls Chart 1_Book4" xfId="3522"/>
    <cellStyle name="_VC 6.15.06 update on 06GRC power costs.xls Chart 1_Book4 2" xfId="3523"/>
    <cellStyle name="_VC 6.15.06 update on 06GRC power costs.xls Chart 1_Book9" xfId="145"/>
    <cellStyle name="_VC 6.15.06 update on 06GRC power costs.xls Chart 1_Book9 2" xfId="3524"/>
    <cellStyle name="_VC 6.15.06 update on 06GRC power costs.xls Chart 1_DWH-08 (Rate Spread &amp; Design Workpapers)" xfId="3525"/>
    <cellStyle name="_VC 6.15.06 update on 06GRC power costs.xls Chart 1_Final 2008 PTC Rate Design Workpapers 10.27.08" xfId="3526"/>
    <cellStyle name="_VC 6.15.06 update on 06GRC power costs.xls Chart 1_INPUTS" xfId="3527"/>
    <cellStyle name="_VC 6.15.06 update on 06GRC power costs.xls Chart 1_INPUTS 2" xfId="3528"/>
    <cellStyle name="_VC 6.15.06 update on 06GRC power costs.xls Chart 1_Power Costs - Comparison bx Rbtl-Staff-Jt-PC" xfId="3529"/>
    <cellStyle name="_VC 6.15.06 update on 06GRC power costs.xls Chart 1_Power Costs - Comparison bx Rbtl-Staff-Jt-PC 2" xfId="3530"/>
    <cellStyle name="_VC 6.15.06 update on 06GRC power costs.xls Chart 1_Power Costs - Comparison bx Rbtl-Staff-Jt-PC_Adj Bench DR 3 for Initial Briefs (Electric)" xfId="3531"/>
    <cellStyle name="_VC 6.15.06 update on 06GRC power costs.xls Chart 1_Power Costs - Comparison bx Rbtl-Staff-Jt-PC_Adj Bench DR 3 for Initial Briefs (Electric) 2" xfId="3532"/>
    <cellStyle name="_VC 6.15.06 update on 06GRC power costs.xls Chart 1_Power Costs - Comparison bx Rbtl-Staff-Jt-PC_Electric Rev Req Model (2009 GRC) Rebuttal" xfId="3533"/>
    <cellStyle name="_VC 6.15.06 update on 06GRC power costs.xls Chart 1_Power Costs - Comparison bx Rbtl-Staff-Jt-PC_Electric Rev Req Model (2009 GRC) Rebuttal 2" xfId="3534"/>
    <cellStyle name="_VC 6.15.06 update on 06GRC power costs.xls Chart 1_Power Costs - Comparison bx Rbtl-Staff-Jt-PC_Electric Rev Req Model (2009 GRC) Rebuttal REmoval of New  WH Solar AdjustMI" xfId="3535"/>
    <cellStyle name="_VC 6.15.06 update on 06GRC power costs.xls Chart 1_Power Costs - Comparison bx Rbtl-Staff-Jt-PC_Electric Rev Req Model (2009 GRC) Rebuttal REmoval of New  WH Solar AdjustMI 2" xfId="3536"/>
    <cellStyle name="_VC 6.15.06 update on 06GRC power costs.xls Chart 1_Power Costs - Comparison bx Rbtl-Staff-Jt-PC_Electric Rev Req Model (2009 GRC) Revised 01-18-2010" xfId="3537"/>
    <cellStyle name="_VC 6.15.06 update on 06GRC power costs.xls Chart 1_Power Costs - Comparison bx Rbtl-Staff-Jt-PC_Electric Rev Req Model (2009 GRC) Revised 01-18-2010 2" xfId="3538"/>
    <cellStyle name="_VC 6.15.06 update on 06GRC power costs.xls Chart 1_Power Costs - Comparison bx Rbtl-Staff-Jt-PC_Final Order Electric EXHIBIT A-1" xfId="3539"/>
    <cellStyle name="_VC 6.15.06 update on 06GRC power costs.xls Chart 1_Power Costs - Comparison bx Rbtl-Staff-Jt-PC_Final Order Electric EXHIBIT A-1 2" xfId="3540"/>
    <cellStyle name="_VC 6.15.06 update on 06GRC power costs.xls Chart 1_Production Adj 4.37" xfId="3541"/>
    <cellStyle name="_VC 6.15.06 update on 06GRC power costs.xls Chart 1_Production Adj 4.37 2" xfId="3542"/>
    <cellStyle name="_VC 6.15.06 update on 06GRC power costs.xls Chart 1_Purchased Power Adj 4.03" xfId="3543"/>
    <cellStyle name="_VC 6.15.06 update on 06GRC power costs.xls Chart 1_Purchased Power Adj 4.03 2" xfId="3544"/>
    <cellStyle name="_VC 6.15.06 update on 06GRC power costs.xls Chart 1_Rebuttal Power Costs" xfId="3545"/>
    <cellStyle name="_VC 6.15.06 update on 06GRC power costs.xls Chart 1_Rebuttal Power Costs 2" xfId="3546"/>
    <cellStyle name="_VC 6.15.06 update on 06GRC power costs.xls Chart 1_Rebuttal Power Costs_Adj Bench DR 3 for Initial Briefs (Electric)" xfId="3547"/>
    <cellStyle name="_VC 6.15.06 update on 06GRC power costs.xls Chart 1_Rebuttal Power Costs_Adj Bench DR 3 for Initial Briefs (Electric) 2" xfId="3548"/>
    <cellStyle name="_VC 6.15.06 update on 06GRC power costs.xls Chart 1_Rebuttal Power Costs_Electric Rev Req Model (2009 GRC) Rebuttal" xfId="3549"/>
    <cellStyle name="_VC 6.15.06 update on 06GRC power costs.xls Chart 1_Rebuttal Power Costs_Electric Rev Req Model (2009 GRC) Rebuttal 2" xfId="3550"/>
    <cellStyle name="_VC 6.15.06 update on 06GRC power costs.xls Chart 1_Rebuttal Power Costs_Electric Rev Req Model (2009 GRC) Rebuttal REmoval of New  WH Solar AdjustMI" xfId="3551"/>
    <cellStyle name="_VC 6.15.06 update on 06GRC power costs.xls Chart 1_Rebuttal Power Costs_Electric Rev Req Model (2009 GRC) Rebuttal REmoval of New  WH Solar AdjustMI 2" xfId="3552"/>
    <cellStyle name="_VC 6.15.06 update on 06GRC power costs.xls Chart 1_Rebuttal Power Costs_Electric Rev Req Model (2009 GRC) Revised 01-18-2010" xfId="3553"/>
    <cellStyle name="_VC 6.15.06 update on 06GRC power costs.xls Chart 1_Rebuttal Power Costs_Electric Rev Req Model (2009 GRC) Revised 01-18-2010 2" xfId="3554"/>
    <cellStyle name="_VC 6.15.06 update on 06GRC power costs.xls Chart 1_Rebuttal Power Costs_Final Order Electric EXHIBIT A-1" xfId="3555"/>
    <cellStyle name="_VC 6.15.06 update on 06GRC power costs.xls Chart 1_Rebuttal Power Costs_Final Order Electric EXHIBIT A-1 2" xfId="3556"/>
    <cellStyle name="_VC 6.15.06 update on 06GRC power costs.xls Chart 1_ROR &amp; CONV FACTOR" xfId="3557"/>
    <cellStyle name="_VC 6.15.06 update on 06GRC power costs.xls Chart 1_ROR &amp; CONV FACTOR 2" xfId="3558"/>
    <cellStyle name="_VC 6.15.06 update on 06GRC power costs.xls Chart 1_ROR 5.02" xfId="3559"/>
    <cellStyle name="_VC 6.15.06 update on 06GRC power costs.xls Chart 1_ROR 5.02 2" xfId="3560"/>
    <cellStyle name="_VC 6.15.06 update on 06GRC power costs.xls Chart 2" xfId="146"/>
    <cellStyle name="_VC 6.15.06 update on 06GRC power costs.xls Chart 2 2" xfId="3561"/>
    <cellStyle name="_VC 6.15.06 update on 06GRC power costs.xls Chart 2 2 2" xfId="3562"/>
    <cellStyle name="_VC 6.15.06 update on 06GRC power costs.xls Chart 2 3" xfId="3563"/>
    <cellStyle name="_VC 6.15.06 update on 06GRC power costs.xls Chart 2 3 2" xfId="3564"/>
    <cellStyle name="_VC 6.15.06 update on 06GRC power costs.xls Chart 2 3 3" xfId="3565"/>
    <cellStyle name="_VC 6.15.06 update on 06GRC power costs.xls Chart 2 3 4" xfId="3566"/>
    <cellStyle name="_VC 6.15.06 update on 06GRC power costs.xls Chart 2 4" xfId="3567"/>
    <cellStyle name="_VC 6.15.06 update on 06GRC power costs.xls Chart 2_04 07E Wild Horse Wind Expansion (C) (2)" xfId="147"/>
    <cellStyle name="_VC 6.15.06 update on 06GRC power costs.xls Chart 2_04 07E Wild Horse Wind Expansion (C) (2) 2" xfId="3568"/>
    <cellStyle name="_VC 6.15.06 update on 06GRC power costs.xls Chart 2_04 07E Wild Horse Wind Expansion (C) (2)_Adj Bench DR 3 for Initial Briefs (Electric)" xfId="3569"/>
    <cellStyle name="_VC 6.15.06 update on 06GRC power costs.xls Chart 2_04 07E Wild Horse Wind Expansion (C) (2)_Adj Bench DR 3 for Initial Briefs (Electric) 2" xfId="3570"/>
    <cellStyle name="_VC 6.15.06 update on 06GRC power costs.xls Chart 2_04 07E Wild Horse Wind Expansion (C) (2)_Electric Rev Req Model (2009 GRC) " xfId="3571"/>
    <cellStyle name="_VC 6.15.06 update on 06GRC power costs.xls Chart 2_04 07E Wild Horse Wind Expansion (C) (2)_Electric Rev Req Model (2009 GRC)  2" xfId="3572"/>
    <cellStyle name="_VC 6.15.06 update on 06GRC power costs.xls Chart 2_04 07E Wild Horse Wind Expansion (C) (2)_Electric Rev Req Model (2009 GRC) Rebuttal" xfId="3573"/>
    <cellStyle name="_VC 6.15.06 update on 06GRC power costs.xls Chart 2_04 07E Wild Horse Wind Expansion (C) (2)_Electric Rev Req Model (2009 GRC) Rebuttal 2" xfId="3574"/>
    <cellStyle name="_VC 6.15.06 update on 06GRC power costs.xls Chart 2_04 07E Wild Horse Wind Expansion (C) (2)_Electric Rev Req Model (2009 GRC) Rebuttal REmoval of New  WH Solar AdjustMI" xfId="3575"/>
    <cellStyle name="_VC 6.15.06 update on 06GRC power costs.xls Chart 2_04 07E Wild Horse Wind Expansion (C) (2)_Electric Rev Req Model (2009 GRC) Rebuttal REmoval of New  WH Solar AdjustMI 2" xfId="3576"/>
    <cellStyle name="_VC 6.15.06 update on 06GRC power costs.xls Chart 2_04 07E Wild Horse Wind Expansion (C) (2)_Electric Rev Req Model (2009 GRC) Revised 01-18-2010" xfId="3577"/>
    <cellStyle name="_VC 6.15.06 update on 06GRC power costs.xls Chart 2_04 07E Wild Horse Wind Expansion (C) (2)_Electric Rev Req Model (2009 GRC) Revised 01-18-2010 2" xfId="3578"/>
    <cellStyle name="_VC 6.15.06 update on 06GRC power costs.xls Chart 2_04 07E Wild Horse Wind Expansion (C) (2)_Final Order Electric EXHIBIT A-1" xfId="3579"/>
    <cellStyle name="_VC 6.15.06 update on 06GRC power costs.xls Chart 2_04 07E Wild Horse Wind Expansion (C) (2)_Final Order Electric EXHIBIT A-1 2" xfId="3580"/>
    <cellStyle name="_VC 6.15.06 update on 06GRC power costs.xls Chart 2_04 07E Wild Horse Wind Expansion (C) (2)_TENASKA REGULATORY ASSET" xfId="3581"/>
    <cellStyle name="_VC 6.15.06 update on 06GRC power costs.xls Chart 2_04 07E Wild Horse Wind Expansion (C) (2)_TENASKA REGULATORY ASSET 2" xfId="3582"/>
    <cellStyle name="_VC 6.15.06 update on 06GRC power costs.xls Chart 2_16.37E Wild Horse Expansion DeferralRevwrkingfile SF" xfId="3583"/>
    <cellStyle name="_VC 6.15.06 update on 06GRC power costs.xls Chart 2_16.37E Wild Horse Expansion DeferralRevwrkingfile SF 2" xfId="3584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5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6"/>
    <cellStyle name="_VC 6.15.06 update on 06GRC power costs.xls Chart 2_Book2" xfId="3587"/>
    <cellStyle name="_VC 6.15.06 update on 06GRC power costs.xls Chart 2_Book2 2" xfId="3588"/>
    <cellStyle name="_VC 6.15.06 update on 06GRC power costs.xls Chart 2_Book2_Adj Bench DR 3 for Initial Briefs (Electric)" xfId="3589"/>
    <cellStyle name="_VC 6.15.06 update on 06GRC power costs.xls Chart 2_Book2_Adj Bench DR 3 for Initial Briefs (Electric) 2" xfId="3590"/>
    <cellStyle name="_VC 6.15.06 update on 06GRC power costs.xls Chart 2_Book2_Electric Rev Req Model (2009 GRC) Rebuttal" xfId="3591"/>
    <cellStyle name="_VC 6.15.06 update on 06GRC power costs.xls Chart 2_Book2_Electric Rev Req Model (2009 GRC) Rebuttal 2" xfId="3592"/>
    <cellStyle name="_VC 6.15.06 update on 06GRC power costs.xls Chart 2_Book2_Electric Rev Req Model (2009 GRC) Rebuttal REmoval of New  WH Solar AdjustMI" xfId="3593"/>
    <cellStyle name="_VC 6.15.06 update on 06GRC power costs.xls Chart 2_Book2_Electric Rev Req Model (2009 GRC) Rebuttal REmoval of New  WH Solar AdjustMI 2" xfId="3594"/>
    <cellStyle name="_VC 6.15.06 update on 06GRC power costs.xls Chart 2_Book2_Electric Rev Req Model (2009 GRC) Revised 01-18-2010" xfId="3595"/>
    <cellStyle name="_VC 6.15.06 update on 06GRC power costs.xls Chart 2_Book2_Electric Rev Req Model (2009 GRC) Revised 01-18-2010 2" xfId="3596"/>
    <cellStyle name="_VC 6.15.06 update on 06GRC power costs.xls Chart 2_Book2_Final Order Electric EXHIBIT A-1" xfId="3597"/>
    <cellStyle name="_VC 6.15.06 update on 06GRC power costs.xls Chart 2_Book2_Final Order Electric EXHIBIT A-1 2" xfId="3598"/>
    <cellStyle name="_VC 6.15.06 update on 06GRC power costs.xls Chart 2_Book4" xfId="3599"/>
    <cellStyle name="_VC 6.15.06 update on 06GRC power costs.xls Chart 2_Book4 2" xfId="3600"/>
    <cellStyle name="_VC 6.15.06 update on 06GRC power costs.xls Chart 2_Book9" xfId="150"/>
    <cellStyle name="_VC 6.15.06 update on 06GRC power costs.xls Chart 2_Book9 2" xfId="3601"/>
    <cellStyle name="_VC 6.15.06 update on 06GRC power costs.xls Chart 2_DWH-08 (Rate Spread &amp; Design Workpapers)" xfId="3602"/>
    <cellStyle name="_VC 6.15.06 update on 06GRC power costs.xls Chart 2_Final 2008 PTC Rate Design Workpapers 10.27.08" xfId="3603"/>
    <cellStyle name="_VC 6.15.06 update on 06GRC power costs.xls Chart 2_INPUTS" xfId="3604"/>
    <cellStyle name="_VC 6.15.06 update on 06GRC power costs.xls Chart 2_INPUTS 2" xfId="3605"/>
    <cellStyle name="_VC 6.15.06 update on 06GRC power costs.xls Chart 2_Power Costs - Comparison bx Rbtl-Staff-Jt-PC" xfId="3606"/>
    <cellStyle name="_VC 6.15.06 update on 06GRC power costs.xls Chart 2_Power Costs - Comparison bx Rbtl-Staff-Jt-PC 2" xfId="3607"/>
    <cellStyle name="_VC 6.15.06 update on 06GRC power costs.xls Chart 2_Power Costs - Comparison bx Rbtl-Staff-Jt-PC_Adj Bench DR 3 for Initial Briefs (Electric)" xfId="3608"/>
    <cellStyle name="_VC 6.15.06 update on 06GRC power costs.xls Chart 2_Power Costs - Comparison bx Rbtl-Staff-Jt-PC_Adj Bench DR 3 for Initial Briefs (Electric) 2" xfId="3609"/>
    <cellStyle name="_VC 6.15.06 update on 06GRC power costs.xls Chart 2_Power Costs - Comparison bx Rbtl-Staff-Jt-PC_Electric Rev Req Model (2009 GRC) Rebuttal" xfId="3610"/>
    <cellStyle name="_VC 6.15.06 update on 06GRC power costs.xls Chart 2_Power Costs - Comparison bx Rbtl-Staff-Jt-PC_Electric Rev Req Model (2009 GRC) Rebuttal 2" xfId="3611"/>
    <cellStyle name="_VC 6.15.06 update on 06GRC power costs.xls Chart 2_Power Costs - Comparison bx Rbtl-Staff-Jt-PC_Electric Rev Req Model (2009 GRC) Rebuttal REmoval of New  WH Solar AdjustMI" xfId="3612"/>
    <cellStyle name="_VC 6.15.06 update on 06GRC power costs.xls Chart 2_Power Costs - Comparison bx Rbtl-Staff-Jt-PC_Electric Rev Req Model (2009 GRC) Rebuttal REmoval of New  WH Solar AdjustMI 2" xfId="3613"/>
    <cellStyle name="_VC 6.15.06 update on 06GRC power costs.xls Chart 2_Power Costs - Comparison bx Rbtl-Staff-Jt-PC_Electric Rev Req Model (2009 GRC) Revised 01-18-2010" xfId="3614"/>
    <cellStyle name="_VC 6.15.06 update on 06GRC power costs.xls Chart 2_Power Costs - Comparison bx Rbtl-Staff-Jt-PC_Electric Rev Req Model (2009 GRC) Revised 01-18-2010 2" xfId="3615"/>
    <cellStyle name="_VC 6.15.06 update on 06GRC power costs.xls Chart 2_Power Costs - Comparison bx Rbtl-Staff-Jt-PC_Final Order Electric EXHIBIT A-1" xfId="3616"/>
    <cellStyle name="_VC 6.15.06 update on 06GRC power costs.xls Chart 2_Power Costs - Comparison bx Rbtl-Staff-Jt-PC_Final Order Electric EXHIBIT A-1 2" xfId="3617"/>
    <cellStyle name="_VC 6.15.06 update on 06GRC power costs.xls Chart 2_Production Adj 4.37" xfId="3618"/>
    <cellStyle name="_VC 6.15.06 update on 06GRC power costs.xls Chart 2_Production Adj 4.37 2" xfId="3619"/>
    <cellStyle name="_VC 6.15.06 update on 06GRC power costs.xls Chart 2_Purchased Power Adj 4.03" xfId="3620"/>
    <cellStyle name="_VC 6.15.06 update on 06GRC power costs.xls Chart 2_Purchased Power Adj 4.03 2" xfId="3621"/>
    <cellStyle name="_VC 6.15.06 update on 06GRC power costs.xls Chart 2_Rebuttal Power Costs" xfId="3622"/>
    <cellStyle name="_VC 6.15.06 update on 06GRC power costs.xls Chart 2_Rebuttal Power Costs 2" xfId="3623"/>
    <cellStyle name="_VC 6.15.06 update on 06GRC power costs.xls Chart 2_Rebuttal Power Costs_Adj Bench DR 3 for Initial Briefs (Electric)" xfId="3624"/>
    <cellStyle name="_VC 6.15.06 update on 06GRC power costs.xls Chart 2_Rebuttal Power Costs_Adj Bench DR 3 for Initial Briefs (Electric) 2" xfId="3625"/>
    <cellStyle name="_VC 6.15.06 update on 06GRC power costs.xls Chart 2_Rebuttal Power Costs_Electric Rev Req Model (2009 GRC) Rebuttal" xfId="3626"/>
    <cellStyle name="_VC 6.15.06 update on 06GRC power costs.xls Chart 2_Rebuttal Power Costs_Electric Rev Req Model (2009 GRC) Rebuttal 2" xfId="3627"/>
    <cellStyle name="_VC 6.15.06 update on 06GRC power costs.xls Chart 2_Rebuttal Power Costs_Electric Rev Req Model (2009 GRC) Rebuttal REmoval of New  WH Solar AdjustMI" xfId="3628"/>
    <cellStyle name="_VC 6.15.06 update on 06GRC power costs.xls Chart 2_Rebuttal Power Costs_Electric Rev Req Model (2009 GRC) Rebuttal REmoval of New  WH Solar AdjustMI 2" xfId="3629"/>
    <cellStyle name="_VC 6.15.06 update on 06GRC power costs.xls Chart 2_Rebuttal Power Costs_Electric Rev Req Model (2009 GRC) Revised 01-18-2010" xfId="3630"/>
    <cellStyle name="_VC 6.15.06 update on 06GRC power costs.xls Chart 2_Rebuttal Power Costs_Electric Rev Req Model (2009 GRC) Revised 01-18-2010 2" xfId="3631"/>
    <cellStyle name="_VC 6.15.06 update on 06GRC power costs.xls Chart 2_Rebuttal Power Costs_Final Order Electric EXHIBIT A-1" xfId="3632"/>
    <cellStyle name="_VC 6.15.06 update on 06GRC power costs.xls Chart 2_Rebuttal Power Costs_Final Order Electric EXHIBIT A-1 2" xfId="3633"/>
    <cellStyle name="_VC 6.15.06 update on 06GRC power costs.xls Chart 2_ROR &amp; CONV FACTOR" xfId="3634"/>
    <cellStyle name="_VC 6.15.06 update on 06GRC power costs.xls Chart 2_ROR &amp; CONV FACTOR 2" xfId="3635"/>
    <cellStyle name="_VC 6.15.06 update on 06GRC power costs.xls Chart 2_ROR 5.02" xfId="3636"/>
    <cellStyle name="_VC 6.15.06 update on 06GRC power costs.xls Chart 2_ROR 5.02 2" xfId="3637"/>
    <cellStyle name="_VC 6.15.06 update on 06GRC power costs.xls Chart 3" xfId="151"/>
    <cellStyle name="_VC 6.15.06 update on 06GRC power costs.xls Chart 3 2" xfId="3638"/>
    <cellStyle name="_VC 6.15.06 update on 06GRC power costs.xls Chart 3 2 2" xfId="3639"/>
    <cellStyle name="_VC 6.15.06 update on 06GRC power costs.xls Chart 3 3" xfId="3640"/>
    <cellStyle name="_VC 6.15.06 update on 06GRC power costs.xls Chart 3 3 2" xfId="3641"/>
    <cellStyle name="_VC 6.15.06 update on 06GRC power costs.xls Chart 3 3 3" xfId="3642"/>
    <cellStyle name="_VC 6.15.06 update on 06GRC power costs.xls Chart 3 3 4" xfId="3643"/>
    <cellStyle name="_VC 6.15.06 update on 06GRC power costs.xls Chart 3 4" xfId="3644"/>
    <cellStyle name="_VC 6.15.06 update on 06GRC power costs.xls Chart 3_04 07E Wild Horse Wind Expansion (C) (2)" xfId="152"/>
    <cellStyle name="_VC 6.15.06 update on 06GRC power costs.xls Chart 3_04 07E Wild Horse Wind Expansion (C) (2) 2" xfId="3645"/>
    <cellStyle name="_VC 6.15.06 update on 06GRC power costs.xls Chart 3_04 07E Wild Horse Wind Expansion (C) (2)_Adj Bench DR 3 for Initial Briefs (Electric)" xfId="3646"/>
    <cellStyle name="_VC 6.15.06 update on 06GRC power costs.xls Chart 3_04 07E Wild Horse Wind Expansion (C) (2)_Adj Bench DR 3 for Initial Briefs (Electric) 2" xfId="3647"/>
    <cellStyle name="_VC 6.15.06 update on 06GRC power costs.xls Chart 3_04 07E Wild Horse Wind Expansion (C) (2)_Electric Rev Req Model (2009 GRC) " xfId="3648"/>
    <cellStyle name="_VC 6.15.06 update on 06GRC power costs.xls Chart 3_04 07E Wild Horse Wind Expansion (C) (2)_Electric Rev Req Model (2009 GRC)  2" xfId="3649"/>
    <cellStyle name="_VC 6.15.06 update on 06GRC power costs.xls Chart 3_04 07E Wild Horse Wind Expansion (C) (2)_Electric Rev Req Model (2009 GRC) Rebuttal" xfId="3650"/>
    <cellStyle name="_VC 6.15.06 update on 06GRC power costs.xls Chart 3_04 07E Wild Horse Wind Expansion (C) (2)_Electric Rev Req Model (2009 GRC) Rebuttal 2" xfId="3651"/>
    <cellStyle name="_VC 6.15.06 update on 06GRC power costs.xls Chart 3_04 07E Wild Horse Wind Expansion (C) (2)_Electric Rev Req Model (2009 GRC) Rebuttal REmoval of New  WH Solar AdjustMI" xfId="3652"/>
    <cellStyle name="_VC 6.15.06 update on 06GRC power costs.xls Chart 3_04 07E Wild Horse Wind Expansion (C) (2)_Electric Rev Req Model (2009 GRC) Rebuttal REmoval of New  WH Solar AdjustMI 2" xfId="3653"/>
    <cellStyle name="_VC 6.15.06 update on 06GRC power costs.xls Chart 3_04 07E Wild Horse Wind Expansion (C) (2)_Electric Rev Req Model (2009 GRC) Revised 01-18-2010" xfId="3654"/>
    <cellStyle name="_VC 6.15.06 update on 06GRC power costs.xls Chart 3_04 07E Wild Horse Wind Expansion (C) (2)_Electric Rev Req Model (2009 GRC) Revised 01-18-2010 2" xfId="3655"/>
    <cellStyle name="_VC 6.15.06 update on 06GRC power costs.xls Chart 3_04 07E Wild Horse Wind Expansion (C) (2)_Final Order Electric EXHIBIT A-1" xfId="3656"/>
    <cellStyle name="_VC 6.15.06 update on 06GRC power costs.xls Chart 3_04 07E Wild Horse Wind Expansion (C) (2)_Final Order Electric EXHIBIT A-1 2" xfId="3657"/>
    <cellStyle name="_VC 6.15.06 update on 06GRC power costs.xls Chart 3_04 07E Wild Horse Wind Expansion (C) (2)_TENASKA REGULATORY ASSET" xfId="3658"/>
    <cellStyle name="_VC 6.15.06 update on 06GRC power costs.xls Chart 3_04 07E Wild Horse Wind Expansion (C) (2)_TENASKA REGULATORY ASSET 2" xfId="3659"/>
    <cellStyle name="_VC 6.15.06 update on 06GRC power costs.xls Chart 3_16.37E Wild Horse Expansion DeferralRevwrkingfile SF" xfId="3660"/>
    <cellStyle name="_VC 6.15.06 update on 06GRC power costs.xls Chart 3_16.37E Wild Horse Expansion DeferralRevwrkingfile SF 2" xfId="3661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2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3"/>
    <cellStyle name="_VC 6.15.06 update on 06GRC power costs.xls Chart 3_Book2" xfId="3664"/>
    <cellStyle name="_VC 6.15.06 update on 06GRC power costs.xls Chart 3_Book2 2" xfId="3665"/>
    <cellStyle name="_VC 6.15.06 update on 06GRC power costs.xls Chart 3_Book2_Adj Bench DR 3 for Initial Briefs (Electric)" xfId="3666"/>
    <cellStyle name="_VC 6.15.06 update on 06GRC power costs.xls Chart 3_Book2_Adj Bench DR 3 for Initial Briefs (Electric) 2" xfId="3667"/>
    <cellStyle name="_VC 6.15.06 update on 06GRC power costs.xls Chart 3_Book2_Electric Rev Req Model (2009 GRC) Rebuttal" xfId="3668"/>
    <cellStyle name="_VC 6.15.06 update on 06GRC power costs.xls Chart 3_Book2_Electric Rev Req Model (2009 GRC) Rebuttal 2" xfId="3669"/>
    <cellStyle name="_VC 6.15.06 update on 06GRC power costs.xls Chart 3_Book2_Electric Rev Req Model (2009 GRC) Rebuttal REmoval of New  WH Solar AdjustMI" xfId="3670"/>
    <cellStyle name="_VC 6.15.06 update on 06GRC power costs.xls Chart 3_Book2_Electric Rev Req Model (2009 GRC) Rebuttal REmoval of New  WH Solar AdjustMI 2" xfId="3671"/>
    <cellStyle name="_VC 6.15.06 update on 06GRC power costs.xls Chart 3_Book2_Electric Rev Req Model (2009 GRC) Revised 01-18-2010" xfId="3672"/>
    <cellStyle name="_VC 6.15.06 update on 06GRC power costs.xls Chart 3_Book2_Electric Rev Req Model (2009 GRC) Revised 01-18-2010 2" xfId="3673"/>
    <cellStyle name="_VC 6.15.06 update on 06GRC power costs.xls Chart 3_Book2_Final Order Electric EXHIBIT A-1" xfId="3674"/>
    <cellStyle name="_VC 6.15.06 update on 06GRC power costs.xls Chart 3_Book2_Final Order Electric EXHIBIT A-1 2" xfId="3675"/>
    <cellStyle name="_VC 6.15.06 update on 06GRC power costs.xls Chart 3_Book4" xfId="3676"/>
    <cellStyle name="_VC 6.15.06 update on 06GRC power costs.xls Chart 3_Book4 2" xfId="3677"/>
    <cellStyle name="_VC 6.15.06 update on 06GRC power costs.xls Chart 3_Book9" xfId="155"/>
    <cellStyle name="_VC 6.15.06 update on 06GRC power costs.xls Chart 3_Book9 2" xfId="3678"/>
    <cellStyle name="_VC 6.15.06 update on 06GRC power costs.xls Chart 3_DWH-08 (Rate Spread &amp; Design Workpapers)" xfId="3679"/>
    <cellStyle name="_VC 6.15.06 update on 06GRC power costs.xls Chart 3_Final 2008 PTC Rate Design Workpapers 10.27.08" xfId="3680"/>
    <cellStyle name="_VC 6.15.06 update on 06GRC power costs.xls Chart 3_INPUTS" xfId="3681"/>
    <cellStyle name="_VC 6.15.06 update on 06GRC power costs.xls Chart 3_INPUTS 2" xfId="3682"/>
    <cellStyle name="_VC 6.15.06 update on 06GRC power costs.xls Chart 3_Power Costs - Comparison bx Rbtl-Staff-Jt-PC" xfId="3683"/>
    <cellStyle name="_VC 6.15.06 update on 06GRC power costs.xls Chart 3_Power Costs - Comparison bx Rbtl-Staff-Jt-PC 2" xfId="3684"/>
    <cellStyle name="_VC 6.15.06 update on 06GRC power costs.xls Chart 3_Power Costs - Comparison bx Rbtl-Staff-Jt-PC_Adj Bench DR 3 for Initial Briefs (Electric)" xfId="3685"/>
    <cellStyle name="_VC 6.15.06 update on 06GRC power costs.xls Chart 3_Power Costs - Comparison bx Rbtl-Staff-Jt-PC_Adj Bench DR 3 for Initial Briefs (Electric) 2" xfId="3686"/>
    <cellStyle name="_VC 6.15.06 update on 06GRC power costs.xls Chart 3_Power Costs - Comparison bx Rbtl-Staff-Jt-PC_Electric Rev Req Model (2009 GRC) Rebuttal" xfId="3687"/>
    <cellStyle name="_VC 6.15.06 update on 06GRC power costs.xls Chart 3_Power Costs - Comparison bx Rbtl-Staff-Jt-PC_Electric Rev Req Model (2009 GRC) Rebuttal 2" xfId="3688"/>
    <cellStyle name="_VC 6.15.06 update on 06GRC power costs.xls Chart 3_Power Costs - Comparison bx Rbtl-Staff-Jt-PC_Electric Rev Req Model (2009 GRC) Rebuttal REmoval of New  WH Solar AdjustMI" xfId="3689"/>
    <cellStyle name="_VC 6.15.06 update on 06GRC power costs.xls Chart 3_Power Costs - Comparison bx Rbtl-Staff-Jt-PC_Electric Rev Req Model (2009 GRC) Rebuttal REmoval of New  WH Solar AdjustMI 2" xfId="3690"/>
    <cellStyle name="_VC 6.15.06 update on 06GRC power costs.xls Chart 3_Power Costs - Comparison bx Rbtl-Staff-Jt-PC_Electric Rev Req Model (2009 GRC) Revised 01-18-2010" xfId="3691"/>
    <cellStyle name="_VC 6.15.06 update on 06GRC power costs.xls Chart 3_Power Costs - Comparison bx Rbtl-Staff-Jt-PC_Electric Rev Req Model (2009 GRC) Revised 01-18-2010 2" xfId="3692"/>
    <cellStyle name="_VC 6.15.06 update on 06GRC power costs.xls Chart 3_Power Costs - Comparison bx Rbtl-Staff-Jt-PC_Final Order Electric EXHIBIT A-1" xfId="3693"/>
    <cellStyle name="_VC 6.15.06 update on 06GRC power costs.xls Chart 3_Power Costs - Comparison bx Rbtl-Staff-Jt-PC_Final Order Electric EXHIBIT A-1 2" xfId="3694"/>
    <cellStyle name="_VC 6.15.06 update on 06GRC power costs.xls Chart 3_Production Adj 4.37" xfId="3695"/>
    <cellStyle name="_VC 6.15.06 update on 06GRC power costs.xls Chart 3_Production Adj 4.37 2" xfId="3696"/>
    <cellStyle name="_VC 6.15.06 update on 06GRC power costs.xls Chart 3_Purchased Power Adj 4.03" xfId="3697"/>
    <cellStyle name="_VC 6.15.06 update on 06GRC power costs.xls Chart 3_Purchased Power Adj 4.03 2" xfId="3698"/>
    <cellStyle name="_VC 6.15.06 update on 06GRC power costs.xls Chart 3_Rebuttal Power Costs" xfId="3699"/>
    <cellStyle name="_VC 6.15.06 update on 06GRC power costs.xls Chart 3_Rebuttal Power Costs 2" xfId="3700"/>
    <cellStyle name="_VC 6.15.06 update on 06GRC power costs.xls Chart 3_Rebuttal Power Costs_Adj Bench DR 3 for Initial Briefs (Electric)" xfId="3701"/>
    <cellStyle name="_VC 6.15.06 update on 06GRC power costs.xls Chart 3_Rebuttal Power Costs_Adj Bench DR 3 for Initial Briefs (Electric) 2" xfId="3702"/>
    <cellStyle name="_VC 6.15.06 update on 06GRC power costs.xls Chart 3_Rebuttal Power Costs_Electric Rev Req Model (2009 GRC) Rebuttal" xfId="3703"/>
    <cellStyle name="_VC 6.15.06 update on 06GRC power costs.xls Chart 3_Rebuttal Power Costs_Electric Rev Req Model (2009 GRC) Rebuttal 2" xfId="3704"/>
    <cellStyle name="_VC 6.15.06 update on 06GRC power costs.xls Chart 3_Rebuttal Power Costs_Electric Rev Req Model (2009 GRC) Rebuttal REmoval of New  WH Solar AdjustMI" xfId="3705"/>
    <cellStyle name="_VC 6.15.06 update on 06GRC power costs.xls Chart 3_Rebuttal Power Costs_Electric Rev Req Model (2009 GRC) Rebuttal REmoval of New  WH Solar AdjustMI 2" xfId="3706"/>
    <cellStyle name="_VC 6.15.06 update on 06GRC power costs.xls Chart 3_Rebuttal Power Costs_Electric Rev Req Model (2009 GRC) Revised 01-18-2010" xfId="3707"/>
    <cellStyle name="_VC 6.15.06 update on 06GRC power costs.xls Chart 3_Rebuttal Power Costs_Electric Rev Req Model (2009 GRC) Revised 01-18-2010 2" xfId="3708"/>
    <cellStyle name="_VC 6.15.06 update on 06GRC power costs.xls Chart 3_Rebuttal Power Costs_Final Order Electric EXHIBIT A-1" xfId="3709"/>
    <cellStyle name="_VC 6.15.06 update on 06GRC power costs.xls Chart 3_Rebuttal Power Costs_Final Order Electric EXHIBIT A-1 2" xfId="3710"/>
    <cellStyle name="_VC 6.15.06 update on 06GRC power costs.xls Chart 3_ROR &amp; CONV FACTOR" xfId="3711"/>
    <cellStyle name="_VC 6.15.06 update on 06GRC power costs.xls Chart 3_ROR &amp; CONV FACTOR 2" xfId="3712"/>
    <cellStyle name="_VC 6.15.06 update on 06GRC power costs.xls Chart 3_ROR 5.02" xfId="3713"/>
    <cellStyle name="_VC 6.15.06 update on 06GRC power costs.xls Chart 3_ROR 5.02 2" xfId="3714"/>
    <cellStyle name="0,0_x000d__x000a_NA_x000d__x000a_" xfId="156"/>
    <cellStyle name="0000" xfId="157"/>
    <cellStyle name="000000" xfId="158"/>
    <cellStyle name="20% - Accent1 10" xfId="159"/>
    <cellStyle name="20% - Accent1 10 2" xfId="6533"/>
    <cellStyle name="20% - Accent1 11" xfId="160"/>
    <cellStyle name="20% - Accent1 11 2" xfId="6534"/>
    <cellStyle name="20% - Accent1 12" xfId="161"/>
    <cellStyle name="20% - Accent1 12 2" xfId="6535"/>
    <cellStyle name="20% - Accent1 13" xfId="162"/>
    <cellStyle name="20% - Accent1 13 2" xfId="6536"/>
    <cellStyle name="20% - Accent1 14" xfId="163"/>
    <cellStyle name="20% - Accent1 14 2" xfId="6537"/>
    <cellStyle name="20% - Accent1 15" xfId="164"/>
    <cellStyle name="20% - Accent1 15 2" xfId="6538"/>
    <cellStyle name="20% - Accent1 16" xfId="165"/>
    <cellStyle name="20% - Accent1 16 2" xfId="6539"/>
    <cellStyle name="20% - Accent1 17" xfId="166"/>
    <cellStyle name="20% - Accent1 17 2" xfId="6540"/>
    <cellStyle name="20% - Accent1 18" xfId="167"/>
    <cellStyle name="20% - Accent1 18 2" xfId="6541"/>
    <cellStyle name="20% - Accent1 19" xfId="168"/>
    <cellStyle name="20% - Accent1 19 2" xfId="6542"/>
    <cellStyle name="20% - Accent1 2" xfId="169"/>
    <cellStyle name="20% - Accent1 2 2" xfId="170"/>
    <cellStyle name="20% - Accent1 2 3" xfId="171"/>
    <cellStyle name="20% - Accent1 2 3 2" xfId="6543"/>
    <cellStyle name="20% - Accent1 20" xfId="172"/>
    <cellStyle name="20% - Accent1 20 2" xfId="6544"/>
    <cellStyle name="20% - Accent1 21" xfId="173"/>
    <cellStyle name="20% - Accent1 22" xfId="174"/>
    <cellStyle name="20% - Accent1 22 2" xfId="6545"/>
    <cellStyle name="20% - Accent1 23" xfId="3715"/>
    <cellStyle name="20% - Accent1 24" xfId="3716"/>
    <cellStyle name="20% - Accent1 25" xfId="3717"/>
    <cellStyle name="20% - Accent1 26" xfId="3718"/>
    <cellStyle name="20% - Accent1 27" xfId="3719"/>
    <cellStyle name="20% - Accent1 28" xfId="3720"/>
    <cellStyle name="20% - Accent1 29" xfId="3721"/>
    <cellStyle name="20% - Accent1 3" xfId="175"/>
    <cellStyle name="20% - Accent1 3 2" xfId="176"/>
    <cellStyle name="20% - Accent1 3 3" xfId="177"/>
    <cellStyle name="20% - Accent1 3 3 2" xfId="6546"/>
    <cellStyle name="20% - Accent1 30" xfId="3722"/>
    <cellStyle name="20% - Accent1 31" xfId="3723"/>
    <cellStyle name="20% - Accent1 32" xfId="3724"/>
    <cellStyle name="20% - Accent1 33" xfId="3725"/>
    <cellStyle name="20% - Accent1 34" xfId="3726"/>
    <cellStyle name="20% - Accent1 35" xfId="3727"/>
    <cellStyle name="20% - Accent1 36" xfId="3728"/>
    <cellStyle name="20% - Accent1 37" xfId="3729"/>
    <cellStyle name="20% - Accent1 38" xfId="3730"/>
    <cellStyle name="20% - Accent1 39" xfId="3731"/>
    <cellStyle name="20% - Accent1 4" xfId="178"/>
    <cellStyle name="20% - Accent1 4 2" xfId="179"/>
    <cellStyle name="20% - Accent1 4 2 2" xfId="3732"/>
    <cellStyle name="20% - Accent1 4 2 3" xfId="3733"/>
    <cellStyle name="20% - Accent1 4 3" xfId="3734"/>
    <cellStyle name="20% - Accent1 4 3 2" xfId="3735"/>
    <cellStyle name="20% - Accent1 4 4" xfId="3736"/>
    <cellStyle name="20% - Accent1 4 5" xfId="3737"/>
    <cellStyle name="20% - Accent1 40" xfId="3738"/>
    <cellStyle name="20% - Accent1 41" xfId="3739"/>
    <cellStyle name="20% - Accent1 42" xfId="3740"/>
    <cellStyle name="20% - Accent1 43" xfId="3741"/>
    <cellStyle name="20% - Accent1 44" xfId="3742"/>
    <cellStyle name="20% - Accent1 45" xfId="3743"/>
    <cellStyle name="20% - Accent1 46" xfId="3744"/>
    <cellStyle name="20% - Accent1 47" xfId="3745"/>
    <cellStyle name="20% - Accent1 48" xfId="3746"/>
    <cellStyle name="20% - Accent1 49" xfId="3747"/>
    <cellStyle name="20% - Accent1 5" xfId="180"/>
    <cellStyle name="20% - Accent1 5 2" xfId="6547"/>
    <cellStyle name="20% - Accent1 50" xfId="3748"/>
    <cellStyle name="20% - Accent1 51" xfId="3749"/>
    <cellStyle name="20% - Accent1 52" xfId="3750"/>
    <cellStyle name="20% - Accent1 53" xfId="3751"/>
    <cellStyle name="20% - Accent1 54" xfId="3752"/>
    <cellStyle name="20% - Accent1 55" xfId="3753"/>
    <cellStyle name="20% - Accent1 56" xfId="3754"/>
    <cellStyle name="20% - Accent1 57" xfId="3755"/>
    <cellStyle name="20% - Accent1 58" xfId="3756"/>
    <cellStyle name="20% - Accent1 59" xfId="3757"/>
    <cellStyle name="20% - Accent1 6" xfId="181"/>
    <cellStyle name="20% - Accent1 6 2" xfId="6548"/>
    <cellStyle name="20% - Accent1 60" xfId="3758"/>
    <cellStyle name="20% - Accent1 61" xfId="3759"/>
    <cellStyle name="20% - Accent1 62" xfId="3760"/>
    <cellStyle name="20% - Accent1 63" xfId="3761"/>
    <cellStyle name="20% - Accent1 64" xfId="3762"/>
    <cellStyle name="20% - Accent1 7" xfId="182"/>
    <cellStyle name="20% - Accent1 7 2" xfId="6549"/>
    <cellStyle name="20% - Accent1 8" xfId="183"/>
    <cellStyle name="20% - Accent1 8 2" xfId="6550"/>
    <cellStyle name="20% - Accent1 9" xfId="184"/>
    <cellStyle name="20% - Accent1 9 2" xfId="6551"/>
    <cellStyle name="20% - Accent2 10" xfId="185"/>
    <cellStyle name="20% - Accent2 10 2" xfId="6552"/>
    <cellStyle name="20% - Accent2 11" xfId="186"/>
    <cellStyle name="20% - Accent2 11 2" xfId="6553"/>
    <cellStyle name="20% - Accent2 12" xfId="187"/>
    <cellStyle name="20% - Accent2 12 2" xfId="6554"/>
    <cellStyle name="20% - Accent2 13" xfId="188"/>
    <cellStyle name="20% - Accent2 13 2" xfId="6555"/>
    <cellStyle name="20% - Accent2 14" xfId="189"/>
    <cellStyle name="20% - Accent2 14 2" xfId="6556"/>
    <cellStyle name="20% - Accent2 15" xfId="190"/>
    <cellStyle name="20% - Accent2 15 2" xfId="6557"/>
    <cellStyle name="20% - Accent2 16" xfId="191"/>
    <cellStyle name="20% - Accent2 16 2" xfId="6558"/>
    <cellStyle name="20% - Accent2 17" xfId="192"/>
    <cellStyle name="20% - Accent2 17 2" xfId="6559"/>
    <cellStyle name="20% - Accent2 18" xfId="193"/>
    <cellStyle name="20% - Accent2 18 2" xfId="6560"/>
    <cellStyle name="20% - Accent2 19" xfId="194"/>
    <cellStyle name="20% - Accent2 19 2" xfId="6561"/>
    <cellStyle name="20% - Accent2 2" xfId="195"/>
    <cellStyle name="20% - Accent2 2 2" xfId="196"/>
    <cellStyle name="20% - Accent2 2 3" xfId="197"/>
    <cellStyle name="20% - Accent2 2 3 2" xfId="6562"/>
    <cellStyle name="20% - Accent2 20" xfId="198"/>
    <cellStyle name="20% - Accent2 20 2" xfId="6563"/>
    <cellStyle name="20% - Accent2 21" xfId="199"/>
    <cellStyle name="20% - Accent2 22" xfId="200"/>
    <cellStyle name="20% - Accent2 22 2" xfId="6564"/>
    <cellStyle name="20% - Accent2 23" xfId="3763"/>
    <cellStyle name="20% - Accent2 24" xfId="3764"/>
    <cellStyle name="20% - Accent2 25" xfId="3765"/>
    <cellStyle name="20% - Accent2 26" xfId="3766"/>
    <cellStyle name="20% - Accent2 27" xfId="3767"/>
    <cellStyle name="20% - Accent2 28" xfId="3768"/>
    <cellStyle name="20% - Accent2 29" xfId="3769"/>
    <cellStyle name="20% - Accent2 3" xfId="201"/>
    <cellStyle name="20% - Accent2 3 2" xfId="202"/>
    <cellStyle name="20% - Accent2 3 3" xfId="203"/>
    <cellStyle name="20% - Accent2 3 3 2" xfId="6565"/>
    <cellStyle name="20% - Accent2 30" xfId="3770"/>
    <cellStyle name="20% - Accent2 31" xfId="3771"/>
    <cellStyle name="20% - Accent2 32" xfId="3772"/>
    <cellStyle name="20% - Accent2 33" xfId="3773"/>
    <cellStyle name="20% - Accent2 34" xfId="3774"/>
    <cellStyle name="20% - Accent2 35" xfId="3775"/>
    <cellStyle name="20% - Accent2 36" xfId="3776"/>
    <cellStyle name="20% - Accent2 37" xfId="3777"/>
    <cellStyle name="20% - Accent2 38" xfId="3778"/>
    <cellStyle name="20% - Accent2 39" xfId="3779"/>
    <cellStyle name="20% - Accent2 4" xfId="204"/>
    <cellStyle name="20% - Accent2 4 2" xfId="205"/>
    <cellStyle name="20% - Accent2 4 2 2" xfId="3780"/>
    <cellStyle name="20% - Accent2 4 2 3" xfId="3781"/>
    <cellStyle name="20% - Accent2 4 3" xfId="3782"/>
    <cellStyle name="20% - Accent2 4 3 2" xfId="3783"/>
    <cellStyle name="20% - Accent2 4 4" xfId="3784"/>
    <cellStyle name="20% - Accent2 4 5" xfId="3785"/>
    <cellStyle name="20% - Accent2 40" xfId="3786"/>
    <cellStyle name="20% - Accent2 41" xfId="3787"/>
    <cellStyle name="20% - Accent2 42" xfId="3788"/>
    <cellStyle name="20% - Accent2 43" xfId="3789"/>
    <cellStyle name="20% - Accent2 44" xfId="3790"/>
    <cellStyle name="20% - Accent2 45" xfId="3791"/>
    <cellStyle name="20% - Accent2 46" xfId="3792"/>
    <cellStyle name="20% - Accent2 47" xfId="3793"/>
    <cellStyle name="20% - Accent2 48" xfId="3794"/>
    <cellStyle name="20% - Accent2 49" xfId="3795"/>
    <cellStyle name="20% - Accent2 5" xfId="206"/>
    <cellStyle name="20% - Accent2 5 2" xfId="6566"/>
    <cellStyle name="20% - Accent2 50" xfId="3796"/>
    <cellStyle name="20% - Accent2 51" xfId="3797"/>
    <cellStyle name="20% - Accent2 52" xfId="3798"/>
    <cellStyle name="20% - Accent2 53" xfId="3799"/>
    <cellStyle name="20% - Accent2 54" xfId="3800"/>
    <cellStyle name="20% - Accent2 55" xfId="3801"/>
    <cellStyle name="20% - Accent2 56" xfId="3802"/>
    <cellStyle name="20% - Accent2 57" xfId="3803"/>
    <cellStyle name="20% - Accent2 58" xfId="3804"/>
    <cellStyle name="20% - Accent2 59" xfId="3805"/>
    <cellStyle name="20% - Accent2 6" xfId="207"/>
    <cellStyle name="20% - Accent2 6 2" xfId="6567"/>
    <cellStyle name="20% - Accent2 60" xfId="3806"/>
    <cellStyle name="20% - Accent2 61" xfId="3807"/>
    <cellStyle name="20% - Accent2 62" xfId="3808"/>
    <cellStyle name="20% - Accent2 63" xfId="3809"/>
    <cellStyle name="20% - Accent2 64" xfId="3810"/>
    <cellStyle name="20% - Accent2 7" xfId="208"/>
    <cellStyle name="20% - Accent2 7 2" xfId="6568"/>
    <cellStyle name="20% - Accent2 8" xfId="209"/>
    <cellStyle name="20% - Accent2 8 2" xfId="6569"/>
    <cellStyle name="20% - Accent2 9" xfId="210"/>
    <cellStyle name="20% - Accent2 9 2" xfId="6570"/>
    <cellStyle name="20% - Accent3 10" xfId="211"/>
    <cellStyle name="20% - Accent3 10 2" xfId="6571"/>
    <cellStyle name="20% - Accent3 11" xfId="212"/>
    <cellStyle name="20% - Accent3 11 2" xfId="6572"/>
    <cellStyle name="20% - Accent3 12" xfId="213"/>
    <cellStyle name="20% - Accent3 12 2" xfId="6573"/>
    <cellStyle name="20% - Accent3 13" xfId="214"/>
    <cellStyle name="20% - Accent3 13 2" xfId="6574"/>
    <cellStyle name="20% - Accent3 14" xfId="215"/>
    <cellStyle name="20% - Accent3 14 2" xfId="6575"/>
    <cellStyle name="20% - Accent3 15" xfId="216"/>
    <cellStyle name="20% - Accent3 15 2" xfId="6576"/>
    <cellStyle name="20% - Accent3 16" xfId="217"/>
    <cellStyle name="20% - Accent3 16 2" xfId="6577"/>
    <cellStyle name="20% - Accent3 17" xfId="218"/>
    <cellStyle name="20% - Accent3 17 2" xfId="6578"/>
    <cellStyle name="20% - Accent3 18" xfId="219"/>
    <cellStyle name="20% - Accent3 18 2" xfId="6579"/>
    <cellStyle name="20% - Accent3 19" xfId="220"/>
    <cellStyle name="20% - Accent3 19 2" xfId="6580"/>
    <cellStyle name="20% - Accent3 2" xfId="221"/>
    <cellStyle name="20% - Accent3 2 2" xfId="222"/>
    <cellStyle name="20% - Accent3 2 3" xfId="223"/>
    <cellStyle name="20% - Accent3 2 3 2" xfId="6581"/>
    <cellStyle name="20% - Accent3 20" xfId="224"/>
    <cellStyle name="20% - Accent3 20 2" xfId="6582"/>
    <cellStyle name="20% - Accent3 21" xfId="225"/>
    <cellStyle name="20% - Accent3 22" xfId="226"/>
    <cellStyle name="20% - Accent3 22 2" xfId="6583"/>
    <cellStyle name="20% - Accent3 23" xfId="3811"/>
    <cellStyle name="20% - Accent3 24" xfId="3812"/>
    <cellStyle name="20% - Accent3 25" xfId="3813"/>
    <cellStyle name="20% - Accent3 26" xfId="3814"/>
    <cellStyle name="20% - Accent3 27" xfId="3815"/>
    <cellStyle name="20% - Accent3 28" xfId="3816"/>
    <cellStyle name="20% - Accent3 29" xfId="3817"/>
    <cellStyle name="20% - Accent3 3" xfId="227"/>
    <cellStyle name="20% - Accent3 3 2" xfId="228"/>
    <cellStyle name="20% - Accent3 3 3" xfId="229"/>
    <cellStyle name="20% - Accent3 3 3 2" xfId="6584"/>
    <cellStyle name="20% - Accent3 30" xfId="3818"/>
    <cellStyle name="20% - Accent3 31" xfId="3819"/>
    <cellStyle name="20% - Accent3 32" xfId="3820"/>
    <cellStyle name="20% - Accent3 33" xfId="3821"/>
    <cellStyle name="20% - Accent3 34" xfId="3822"/>
    <cellStyle name="20% - Accent3 35" xfId="3823"/>
    <cellStyle name="20% - Accent3 36" xfId="3824"/>
    <cellStyle name="20% - Accent3 37" xfId="3825"/>
    <cellStyle name="20% - Accent3 38" xfId="3826"/>
    <cellStyle name="20% - Accent3 39" xfId="3827"/>
    <cellStyle name="20% - Accent3 4" xfId="230"/>
    <cellStyle name="20% - Accent3 4 2" xfId="231"/>
    <cellStyle name="20% - Accent3 4 2 2" xfId="3828"/>
    <cellStyle name="20% - Accent3 4 2 3" xfId="3829"/>
    <cellStyle name="20% - Accent3 4 3" xfId="3830"/>
    <cellStyle name="20% - Accent3 4 3 2" xfId="3831"/>
    <cellStyle name="20% - Accent3 4 4" xfId="3832"/>
    <cellStyle name="20% - Accent3 4 5" xfId="3833"/>
    <cellStyle name="20% - Accent3 40" xfId="3834"/>
    <cellStyle name="20% - Accent3 41" xfId="3835"/>
    <cellStyle name="20% - Accent3 42" xfId="3836"/>
    <cellStyle name="20% - Accent3 43" xfId="3837"/>
    <cellStyle name="20% - Accent3 44" xfId="3838"/>
    <cellStyle name="20% - Accent3 45" xfId="3839"/>
    <cellStyle name="20% - Accent3 46" xfId="3840"/>
    <cellStyle name="20% - Accent3 47" xfId="3841"/>
    <cellStyle name="20% - Accent3 48" xfId="3842"/>
    <cellStyle name="20% - Accent3 49" xfId="3843"/>
    <cellStyle name="20% - Accent3 5" xfId="232"/>
    <cellStyle name="20% - Accent3 5 2" xfId="6585"/>
    <cellStyle name="20% - Accent3 50" xfId="3844"/>
    <cellStyle name="20% - Accent3 51" xfId="3845"/>
    <cellStyle name="20% - Accent3 52" xfId="3846"/>
    <cellStyle name="20% - Accent3 53" xfId="3847"/>
    <cellStyle name="20% - Accent3 54" xfId="3848"/>
    <cellStyle name="20% - Accent3 55" xfId="3849"/>
    <cellStyle name="20% - Accent3 56" xfId="3850"/>
    <cellStyle name="20% - Accent3 57" xfId="3851"/>
    <cellStyle name="20% - Accent3 58" xfId="3852"/>
    <cellStyle name="20% - Accent3 59" xfId="3853"/>
    <cellStyle name="20% - Accent3 6" xfId="233"/>
    <cellStyle name="20% - Accent3 6 2" xfId="6586"/>
    <cellStyle name="20% - Accent3 60" xfId="3854"/>
    <cellStyle name="20% - Accent3 61" xfId="3855"/>
    <cellStyle name="20% - Accent3 62" xfId="3856"/>
    <cellStyle name="20% - Accent3 63" xfId="3857"/>
    <cellStyle name="20% - Accent3 64" xfId="3858"/>
    <cellStyle name="20% - Accent3 7" xfId="234"/>
    <cellStyle name="20% - Accent3 7 2" xfId="6587"/>
    <cellStyle name="20% - Accent3 8" xfId="235"/>
    <cellStyle name="20% - Accent3 8 2" xfId="6588"/>
    <cellStyle name="20% - Accent3 9" xfId="236"/>
    <cellStyle name="20% - Accent3 9 2" xfId="6589"/>
    <cellStyle name="20% - Accent4 10" xfId="237"/>
    <cellStyle name="20% - Accent4 10 2" xfId="6590"/>
    <cellStyle name="20% - Accent4 11" xfId="238"/>
    <cellStyle name="20% - Accent4 11 2" xfId="6591"/>
    <cellStyle name="20% - Accent4 12" xfId="239"/>
    <cellStyle name="20% - Accent4 12 2" xfId="6592"/>
    <cellStyle name="20% - Accent4 13" xfId="240"/>
    <cellStyle name="20% - Accent4 13 2" xfId="6593"/>
    <cellStyle name="20% - Accent4 14" xfId="241"/>
    <cellStyle name="20% - Accent4 14 2" xfId="6594"/>
    <cellStyle name="20% - Accent4 15" xfId="242"/>
    <cellStyle name="20% - Accent4 15 2" xfId="6595"/>
    <cellStyle name="20% - Accent4 16" xfId="243"/>
    <cellStyle name="20% - Accent4 16 2" xfId="6596"/>
    <cellStyle name="20% - Accent4 17" xfId="244"/>
    <cellStyle name="20% - Accent4 17 2" xfId="6597"/>
    <cellStyle name="20% - Accent4 18" xfId="245"/>
    <cellStyle name="20% - Accent4 18 2" xfId="6598"/>
    <cellStyle name="20% - Accent4 19" xfId="246"/>
    <cellStyle name="20% - Accent4 19 2" xfId="6599"/>
    <cellStyle name="20% - Accent4 2" xfId="247"/>
    <cellStyle name="20% - Accent4 2 2" xfId="248"/>
    <cellStyle name="20% - Accent4 2 3" xfId="249"/>
    <cellStyle name="20% - Accent4 2 3 2" xfId="6600"/>
    <cellStyle name="20% - Accent4 20" xfId="250"/>
    <cellStyle name="20% - Accent4 20 2" xfId="6601"/>
    <cellStyle name="20% - Accent4 21" xfId="251"/>
    <cellStyle name="20% - Accent4 22" xfId="252"/>
    <cellStyle name="20% - Accent4 22 2" xfId="6602"/>
    <cellStyle name="20% - Accent4 23" xfId="3859"/>
    <cellStyle name="20% - Accent4 24" xfId="3860"/>
    <cellStyle name="20% - Accent4 25" xfId="3861"/>
    <cellStyle name="20% - Accent4 26" xfId="3862"/>
    <cellStyle name="20% - Accent4 27" xfId="3863"/>
    <cellStyle name="20% - Accent4 28" xfId="3864"/>
    <cellStyle name="20% - Accent4 29" xfId="3865"/>
    <cellStyle name="20% - Accent4 3" xfId="253"/>
    <cellStyle name="20% - Accent4 3 2" xfId="254"/>
    <cellStyle name="20% - Accent4 3 3" xfId="255"/>
    <cellStyle name="20% - Accent4 3 3 2" xfId="6603"/>
    <cellStyle name="20% - Accent4 30" xfId="3866"/>
    <cellStyle name="20% - Accent4 31" xfId="3867"/>
    <cellStyle name="20% - Accent4 32" xfId="3868"/>
    <cellStyle name="20% - Accent4 33" xfId="3869"/>
    <cellStyle name="20% - Accent4 34" xfId="3870"/>
    <cellStyle name="20% - Accent4 35" xfId="3871"/>
    <cellStyle name="20% - Accent4 36" xfId="3872"/>
    <cellStyle name="20% - Accent4 37" xfId="3873"/>
    <cellStyle name="20% - Accent4 38" xfId="3874"/>
    <cellStyle name="20% - Accent4 39" xfId="3875"/>
    <cellStyle name="20% - Accent4 4" xfId="256"/>
    <cellStyle name="20% - Accent4 4 2" xfId="257"/>
    <cellStyle name="20% - Accent4 4 2 2" xfId="3876"/>
    <cellStyle name="20% - Accent4 4 2 3" xfId="3877"/>
    <cellStyle name="20% - Accent4 4 3" xfId="3878"/>
    <cellStyle name="20% - Accent4 4 3 2" xfId="3879"/>
    <cellStyle name="20% - Accent4 4 4" xfId="3880"/>
    <cellStyle name="20% - Accent4 4 5" xfId="3881"/>
    <cellStyle name="20% - Accent4 40" xfId="3882"/>
    <cellStyle name="20% - Accent4 41" xfId="3883"/>
    <cellStyle name="20% - Accent4 42" xfId="3884"/>
    <cellStyle name="20% - Accent4 43" xfId="3885"/>
    <cellStyle name="20% - Accent4 44" xfId="3886"/>
    <cellStyle name="20% - Accent4 45" xfId="3887"/>
    <cellStyle name="20% - Accent4 46" xfId="3888"/>
    <cellStyle name="20% - Accent4 47" xfId="3889"/>
    <cellStyle name="20% - Accent4 48" xfId="3890"/>
    <cellStyle name="20% - Accent4 49" xfId="3891"/>
    <cellStyle name="20% - Accent4 5" xfId="258"/>
    <cellStyle name="20% - Accent4 5 2" xfId="6604"/>
    <cellStyle name="20% - Accent4 50" xfId="3892"/>
    <cellStyle name="20% - Accent4 51" xfId="3893"/>
    <cellStyle name="20% - Accent4 52" xfId="3894"/>
    <cellStyle name="20% - Accent4 53" xfId="3895"/>
    <cellStyle name="20% - Accent4 54" xfId="3896"/>
    <cellStyle name="20% - Accent4 55" xfId="3897"/>
    <cellStyle name="20% - Accent4 56" xfId="3898"/>
    <cellStyle name="20% - Accent4 57" xfId="3899"/>
    <cellStyle name="20% - Accent4 58" xfId="3900"/>
    <cellStyle name="20% - Accent4 59" xfId="3901"/>
    <cellStyle name="20% - Accent4 6" xfId="259"/>
    <cellStyle name="20% - Accent4 6 2" xfId="6605"/>
    <cellStyle name="20% - Accent4 60" xfId="3902"/>
    <cellStyle name="20% - Accent4 61" xfId="3903"/>
    <cellStyle name="20% - Accent4 62" xfId="3904"/>
    <cellStyle name="20% - Accent4 63" xfId="3905"/>
    <cellStyle name="20% - Accent4 64" xfId="3906"/>
    <cellStyle name="20% - Accent4 7" xfId="260"/>
    <cellStyle name="20% - Accent4 7 2" xfId="6606"/>
    <cellStyle name="20% - Accent4 8" xfId="261"/>
    <cellStyle name="20% - Accent4 8 2" xfId="6607"/>
    <cellStyle name="20% - Accent4 9" xfId="262"/>
    <cellStyle name="20% - Accent4 9 2" xfId="6608"/>
    <cellStyle name="20% - Accent5 10" xfId="263"/>
    <cellStyle name="20% - Accent5 10 2" xfId="6609"/>
    <cellStyle name="20% - Accent5 11" xfId="264"/>
    <cellStyle name="20% - Accent5 11 2" xfId="6610"/>
    <cellStyle name="20% - Accent5 12" xfId="265"/>
    <cellStyle name="20% - Accent5 12 2" xfId="6611"/>
    <cellStyle name="20% - Accent5 13" xfId="266"/>
    <cellStyle name="20% - Accent5 13 2" xfId="6612"/>
    <cellStyle name="20% - Accent5 14" xfId="267"/>
    <cellStyle name="20% - Accent5 14 2" xfId="6613"/>
    <cellStyle name="20% - Accent5 15" xfId="268"/>
    <cellStyle name="20% - Accent5 15 2" xfId="6614"/>
    <cellStyle name="20% - Accent5 16" xfId="269"/>
    <cellStyle name="20% - Accent5 16 2" xfId="6615"/>
    <cellStyle name="20% - Accent5 17" xfId="270"/>
    <cellStyle name="20% - Accent5 17 2" xfId="6616"/>
    <cellStyle name="20% - Accent5 18" xfId="271"/>
    <cellStyle name="20% - Accent5 18 2" xfId="6617"/>
    <cellStyle name="20% - Accent5 19" xfId="272"/>
    <cellStyle name="20% - Accent5 19 2" xfId="6618"/>
    <cellStyle name="20% - Accent5 2" xfId="273"/>
    <cellStyle name="20% - Accent5 2 2" xfId="274"/>
    <cellStyle name="20% - Accent5 2 3" xfId="275"/>
    <cellStyle name="20% - Accent5 2 3 2" xfId="6619"/>
    <cellStyle name="20% - Accent5 20" xfId="276"/>
    <cellStyle name="20% - Accent5 20 2" xfId="6620"/>
    <cellStyle name="20% - Accent5 21" xfId="277"/>
    <cellStyle name="20% - Accent5 22" xfId="278"/>
    <cellStyle name="20% - Accent5 22 2" xfId="6621"/>
    <cellStyle name="20% - Accent5 23" xfId="3907"/>
    <cellStyle name="20% - Accent5 24" xfId="3908"/>
    <cellStyle name="20% - Accent5 25" xfId="3909"/>
    <cellStyle name="20% - Accent5 26" xfId="3910"/>
    <cellStyle name="20% - Accent5 27" xfId="3911"/>
    <cellStyle name="20% - Accent5 28" xfId="3912"/>
    <cellStyle name="20% - Accent5 29" xfId="3913"/>
    <cellStyle name="20% - Accent5 3" xfId="279"/>
    <cellStyle name="20% - Accent5 3 2" xfId="280"/>
    <cellStyle name="20% - Accent5 3 3" xfId="281"/>
    <cellStyle name="20% - Accent5 3 3 2" xfId="6622"/>
    <cellStyle name="20% - Accent5 30" xfId="3914"/>
    <cellStyle name="20% - Accent5 31" xfId="3915"/>
    <cellStyle name="20% - Accent5 32" xfId="3916"/>
    <cellStyle name="20% - Accent5 33" xfId="3917"/>
    <cellStyle name="20% - Accent5 34" xfId="3918"/>
    <cellStyle name="20% - Accent5 35" xfId="3919"/>
    <cellStyle name="20% - Accent5 36" xfId="3920"/>
    <cellStyle name="20% - Accent5 37" xfId="3921"/>
    <cellStyle name="20% - Accent5 38" xfId="3922"/>
    <cellStyle name="20% - Accent5 39" xfId="3923"/>
    <cellStyle name="20% - Accent5 4" xfId="282"/>
    <cellStyle name="20% - Accent5 4 2" xfId="283"/>
    <cellStyle name="20% - Accent5 4 2 2" xfId="6623"/>
    <cellStyle name="20% - Accent5 4 3" xfId="3924"/>
    <cellStyle name="20% - Accent5 40" xfId="3925"/>
    <cellStyle name="20% - Accent5 41" xfId="3926"/>
    <cellStyle name="20% - Accent5 42" xfId="3927"/>
    <cellStyle name="20% - Accent5 43" xfId="3928"/>
    <cellStyle name="20% - Accent5 44" xfId="3929"/>
    <cellStyle name="20% - Accent5 45" xfId="3930"/>
    <cellStyle name="20% - Accent5 46" xfId="3931"/>
    <cellStyle name="20% - Accent5 47" xfId="3932"/>
    <cellStyle name="20% - Accent5 48" xfId="3933"/>
    <cellStyle name="20% - Accent5 49" xfId="3934"/>
    <cellStyle name="20% - Accent5 5" xfId="284"/>
    <cellStyle name="20% - Accent5 5 2" xfId="3935"/>
    <cellStyle name="20% - Accent5 50" xfId="3936"/>
    <cellStyle name="20% - Accent5 51" xfId="3937"/>
    <cellStyle name="20% - Accent5 52" xfId="3938"/>
    <cellStyle name="20% - Accent5 53" xfId="3939"/>
    <cellStyle name="20% - Accent5 54" xfId="3940"/>
    <cellStyle name="20% - Accent5 55" xfId="3941"/>
    <cellStyle name="20% - Accent5 56" xfId="3942"/>
    <cellStyle name="20% - Accent5 57" xfId="3943"/>
    <cellStyle name="20% - Accent5 58" xfId="3944"/>
    <cellStyle name="20% - Accent5 59" xfId="3945"/>
    <cellStyle name="20% - Accent5 6" xfId="285"/>
    <cellStyle name="20% - Accent5 6 2" xfId="3946"/>
    <cellStyle name="20% - Accent5 60" xfId="3947"/>
    <cellStyle name="20% - Accent5 61" xfId="3948"/>
    <cellStyle name="20% - Accent5 62" xfId="3949"/>
    <cellStyle name="20% - Accent5 63" xfId="3950"/>
    <cellStyle name="20% - Accent5 64" xfId="3951"/>
    <cellStyle name="20% - Accent5 7" xfId="286"/>
    <cellStyle name="20% - Accent5 7 2" xfId="6624"/>
    <cellStyle name="20% - Accent5 8" xfId="287"/>
    <cellStyle name="20% - Accent5 8 2" xfId="6625"/>
    <cellStyle name="20% - Accent5 9" xfId="288"/>
    <cellStyle name="20% - Accent5 9 2" xfId="6626"/>
    <cellStyle name="20% - Accent6 10" xfId="289"/>
    <cellStyle name="20% - Accent6 10 2" xfId="6627"/>
    <cellStyle name="20% - Accent6 11" xfId="290"/>
    <cellStyle name="20% - Accent6 11 2" xfId="6628"/>
    <cellStyle name="20% - Accent6 12" xfId="291"/>
    <cellStyle name="20% - Accent6 12 2" xfId="6629"/>
    <cellStyle name="20% - Accent6 13" xfId="292"/>
    <cellStyle name="20% - Accent6 13 2" xfId="6630"/>
    <cellStyle name="20% - Accent6 14" xfId="293"/>
    <cellStyle name="20% - Accent6 14 2" xfId="6631"/>
    <cellStyle name="20% - Accent6 15" xfId="294"/>
    <cellStyle name="20% - Accent6 15 2" xfId="6632"/>
    <cellStyle name="20% - Accent6 16" xfId="295"/>
    <cellStyle name="20% - Accent6 16 2" xfId="6633"/>
    <cellStyle name="20% - Accent6 17" xfId="296"/>
    <cellStyle name="20% - Accent6 17 2" xfId="6634"/>
    <cellStyle name="20% - Accent6 18" xfId="297"/>
    <cellStyle name="20% - Accent6 18 2" xfId="6635"/>
    <cellStyle name="20% - Accent6 19" xfId="298"/>
    <cellStyle name="20% - Accent6 19 2" xfId="6636"/>
    <cellStyle name="20% - Accent6 2" xfId="299"/>
    <cellStyle name="20% - Accent6 2 2" xfId="300"/>
    <cellStyle name="20% - Accent6 2 3" xfId="301"/>
    <cellStyle name="20% - Accent6 2 3 2" xfId="6637"/>
    <cellStyle name="20% - Accent6 20" xfId="302"/>
    <cellStyle name="20% - Accent6 20 2" xfId="6638"/>
    <cellStyle name="20% - Accent6 21" xfId="303"/>
    <cellStyle name="20% - Accent6 22" xfId="304"/>
    <cellStyle name="20% - Accent6 22 2" xfId="6639"/>
    <cellStyle name="20% - Accent6 23" xfId="3952"/>
    <cellStyle name="20% - Accent6 24" xfId="3953"/>
    <cellStyle name="20% - Accent6 25" xfId="3954"/>
    <cellStyle name="20% - Accent6 26" xfId="3955"/>
    <cellStyle name="20% - Accent6 27" xfId="3956"/>
    <cellStyle name="20% - Accent6 28" xfId="3957"/>
    <cellStyle name="20% - Accent6 29" xfId="3958"/>
    <cellStyle name="20% - Accent6 3" xfId="305"/>
    <cellStyle name="20% - Accent6 3 2" xfId="306"/>
    <cellStyle name="20% - Accent6 3 3" xfId="307"/>
    <cellStyle name="20% - Accent6 3 3 2" xfId="6640"/>
    <cellStyle name="20% - Accent6 30" xfId="3959"/>
    <cellStyle name="20% - Accent6 31" xfId="3960"/>
    <cellStyle name="20% - Accent6 32" xfId="3961"/>
    <cellStyle name="20% - Accent6 33" xfId="3962"/>
    <cellStyle name="20% - Accent6 34" xfId="3963"/>
    <cellStyle name="20% - Accent6 35" xfId="3964"/>
    <cellStyle name="20% - Accent6 36" xfId="3965"/>
    <cellStyle name="20% - Accent6 37" xfId="3966"/>
    <cellStyle name="20% - Accent6 38" xfId="3967"/>
    <cellStyle name="20% - Accent6 39" xfId="3968"/>
    <cellStyle name="20% - Accent6 4" xfId="308"/>
    <cellStyle name="20% - Accent6 4 2" xfId="309"/>
    <cellStyle name="20% - Accent6 4 2 2" xfId="3969"/>
    <cellStyle name="20% - Accent6 4 2 3" xfId="3970"/>
    <cellStyle name="20% - Accent6 4 3" xfId="3971"/>
    <cellStyle name="20% - Accent6 4 3 2" xfId="3972"/>
    <cellStyle name="20% - Accent6 4 4" xfId="3973"/>
    <cellStyle name="20% - Accent6 4 5" xfId="3974"/>
    <cellStyle name="20% - Accent6 40" xfId="3975"/>
    <cellStyle name="20% - Accent6 41" xfId="3976"/>
    <cellStyle name="20% - Accent6 42" xfId="3977"/>
    <cellStyle name="20% - Accent6 43" xfId="3978"/>
    <cellStyle name="20% - Accent6 44" xfId="3979"/>
    <cellStyle name="20% - Accent6 45" xfId="3980"/>
    <cellStyle name="20% - Accent6 46" xfId="3981"/>
    <cellStyle name="20% - Accent6 47" xfId="3982"/>
    <cellStyle name="20% - Accent6 48" xfId="3983"/>
    <cellStyle name="20% - Accent6 49" xfId="3984"/>
    <cellStyle name="20% - Accent6 5" xfId="310"/>
    <cellStyle name="20% - Accent6 5 2" xfId="6641"/>
    <cellStyle name="20% - Accent6 50" xfId="3985"/>
    <cellStyle name="20% - Accent6 51" xfId="3986"/>
    <cellStyle name="20% - Accent6 52" xfId="3987"/>
    <cellStyle name="20% - Accent6 53" xfId="3988"/>
    <cellStyle name="20% - Accent6 54" xfId="3989"/>
    <cellStyle name="20% - Accent6 55" xfId="3990"/>
    <cellStyle name="20% - Accent6 56" xfId="3991"/>
    <cellStyle name="20% - Accent6 57" xfId="3992"/>
    <cellStyle name="20% - Accent6 58" xfId="3993"/>
    <cellStyle name="20% - Accent6 59" xfId="3994"/>
    <cellStyle name="20% - Accent6 6" xfId="311"/>
    <cellStyle name="20% - Accent6 6 2" xfId="6642"/>
    <cellStyle name="20% - Accent6 60" xfId="3995"/>
    <cellStyle name="20% - Accent6 61" xfId="3996"/>
    <cellStyle name="20% - Accent6 62" xfId="3997"/>
    <cellStyle name="20% - Accent6 63" xfId="3998"/>
    <cellStyle name="20% - Accent6 64" xfId="3999"/>
    <cellStyle name="20% - Accent6 7" xfId="312"/>
    <cellStyle name="20% - Accent6 7 2" xfId="6643"/>
    <cellStyle name="20% - Accent6 8" xfId="313"/>
    <cellStyle name="20% - Accent6 8 2" xfId="6644"/>
    <cellStyle name="20% - Accent6 9" xfId="314"/>
    <cellStyle name="20% - Accent6 9 2" xfId="6645"/>
    <cellStyle name="40% - Accent1 10" xfId="315"/>
    <cellStyle name="40% - Accent1 10 2" xfId="6646"/>
    <cellStyle name="40% - Accent1 11" xfId="316"/>
    <cellStyle name="40% - Accent1 11 2" xfId="6647"/>
    <cellStyle name="40% - Accent1 12" xfId="317"/>
    <cellStyle name="40% - Accent1 12 2" xfId="6648"/>
    <cellStyle name="40% - Accent1 13" xfId="318"/>
    <cellStyle name="40% - Accent1 13 2" xfId="6649"/>
    <cellStyle name="40% - Accent1 14" xfId="319"/>
    <cellStyle name="40% - Accent1 14 2" xfId="6650"/>
    <cellStyle name="40% - Accent1 15" xfId="320"/>
    <cellStyle name="40% - Accent1 15 2" xfId="6651"/>
    <cellStyle name="40% - Accent1 16" xfId="321"/>
    <cellStyle name="40% - Accent1 16 2" xfId="6652"/>
    <cellStyle name="40% - Accent1 17" xfId="322"/>
    <cellStyle name="40% - Accent1 17 2" xfId="6653"/>
    <cellStyle name="40% - Accent1 18" xfId="323"/>
    <cellStyle name="40% - Accent1 18 2" xfId="6654"/>
    <cellStyle name="40% - Accent1 19" xfId="324"/>
    <cellStyle name="40% - Accent1 19 2" xfId="6655"/>
    <cellStyle name="40% - Accent1 2" xfId="325"/>
    <cellStyle name="40% - Accent1 2 2" xfId="326"/>
    <cellStyle name="40% - Accent1 2 3" xfId="327"/>
    <cellStyle name="40% - Accent1 2 3 2" xfId="6656"/>
    <cellStyle name="40% - Accent1 20" xfId="328"/>
    <cellStyle name="40% - Accent1 20 2" xfId="6657"/>
    <cellStyle name="40% - Accent1 21" xfId="329"/>
    <cellStyle name="40% - Accent1 22" xfId="330"/>
    <cellStyle name="40% - Accent1 22 2" xfId="6658"/>
    <cellStyle name="40% - Accent1 23" xfId="4000"/>
    <cellStyle name="40% - Accent1 24" xfId="4001"/>
    <cellStyle name="40% - Accent1 25" xfId="4002"/>
    <cellStyle name="40% - Accent1 26" xfId="4003"/>
    <cellStyle name="40% - Accent1 27" xfId="4004"/>
    <cellStyle name="40% - Accent1 28" xfId="4005"/>
    <cellStyle name="40% - Accent1 29" xfId="4006"/>
    <cellStyle name="40% - Accent1 3" xfId="331"/>
    <cellStyle name="40% - Accent1 3 2" xfId="332"/>
    <cellStyle name="40% - Accent1 3 3" xfId="333"/>
    <cellStyle name="40% - Accent1 3 3 2" xfId="6659"/>
    <cellStyle name="40% - Accent1 30" xfId="4007"/>
    <cellStyle name="40% - Accent1 31" xfId="4008"/>
    <cellStyle name="40% - Accent1 32" xfId="4009"/>
    <cellStyle name="40% - Accent1 33" xfId="4010"/>
    <cellStyle name="40% - Accent1 34" xfId="4011"/>
    <cellStyle name="40% - Accent1 35" xfId="4012"/>
    <cellStyle name="40% - Accent1 36" xfId="4013"/>
    <cellStyle name="40% - Accent1 37" xfId="4014"/>
    <cellStyle name="40% - Accent1 38" xfId="4015"/>
    <cellStyle name="40% - Accent1 39" xfId="4016"/>
    <cellStyle name="40% - Accent1 4" xfId="334"/>
    <cellStyle name="40% - Accent1 4 2" xfId="335"/>
    <cellStyle name="40% - Accent1 4 2 2" xfId="4017"/>
    <cellStyle name="40% - Accent1 4 2 3" xfId="4018"/>
    <cellStyle name="40% - Accent1 4 3" xfId="4019"/>
    <cellStyle name="40% - Accent1 4 3 2" xfId="4020"/>
    <cellStyle name="40% - Accent1 4 4" xfId="4021"/>
    <cellStyle name="40% - Accent1 4 5" xfId="4022"/>
    <cellStyle name="40% - Accent1 40" xfId="4023"/>
    <cellStyle name="40% - Accent1 41" xfId="4024"/>
    <cellStyle name="40% - Accent1 42" xfId="4025"/>
    <cellStyle name="40% - Accent1 43" xfId="4026"/>
    <cellStyle name="40% - Accent1 44" xfId="4027"/>
    <cellStyle name="40% - Accent1 45" xfId="4028"/>
    <cellStyle name="40% - Accent1 46" xfId="4029"/>
    <cellStyle name="40% - Accent1 47" xfId="4030"/>
    <cellStyle name="40% - Accent1 48" xfId="4031"/>
    <cellStyle name="40% - Accent1 49" xfId="4032"/>
    <cellStyle name="40% - Accent1 5" xfId="336"/>
    <cellStyle name="40% - Accent1 5 2" xfId="6660"/>
    <cellStyle name="40% - Accent1 50" xfId="4033"/>
    <cellStyle name="40% - Accent1 51" xfId="4034"/>
    <cellStyle name="40% - Accent1 52" xfId="4035"/>
    <cellStyle name="40% - Accent1 53" xfId="4036"/>
    <cellStyle name="40% - Accent1 54" xfId="4037"/>
    <cellStyle name="40% - Accent1 55" xfId="4038"/>
    <cellStyle name="40% - Accent1 56" xfId="4039"/>
    <cellStyle name="40% - Accent1 57" xfId="4040"/>
    <cellStyle name="40% - Accent1 58" xfId="4041"/>
    <cellStyle name="40% - Accent1 59" xfId="4042"/>
    <cellStyle name="40% - Accent1 6" xfId="337"/>
    <cellStyle name="40% - Accent1 6 2" xfId="6661"/>
    <cellStyle name="40% - Accent1 60" xfId="4043"/>
    <cellStyle name="40% - Accent1 61" xfId="4044"/>
    <cellStyle name="40% - Accent1 62" xfId="4045"/>
    <cellStyle name="40% - Accent1 63" xfId="4046"/>
    <cellStyle name="40% - Accent1 64" xfId="4047"/>
    <cellStyle name="40% - Accent1 7" xfId="338"/>
    <cellStyle name="40% - Accent1 7 2" xfId="6662"/>
    <cellStyle name="40% - Accent1 8" xfId="339"/>
    <cellStyle name="40% - Accent1 8 2" xfId="6663"/>
    <cellStyle name="40% - Accent1 9" xfId="340"/>
    <cellStyle name="40% - Accent1 9 2" xfId="6664"/>
    <cellStyle name="40% - Accent2 10" xfId="341"/>
    <cellStyle name="40% - Accent2 10 2" xfId="6665"/>
    <cellStyle name="40% - Accent2 11" xfId="342"/>
    <cellStyle name="40% - Accent2 11 2" xfId="6666"/>
    <cellStyle name="40% - Accent2 12" xfId="343"/>
    <cellStyle name="40% - Accent2 12 2" xfId="6667"/>
    <cellStyle name="40% - Accent2 13" xfId="344"/>
    <cellStyle name="40% - Accent2 13 2" xfId="6668"/>
    <cellStyle name="40% - Accent2 14" xfId="345"/>
    <cellStyle name="40% - Accent2 14 2" xfId="6669"/>
    <cellStyle name="40% - Accent2 15" xfId="346"/>
    <cellStyle name="40% - Accent2 15 2" xfId="6670"/>
    <cellStyle name="40% - Accent2 16" xfId="347"/>
    <cellStyle name="40% - Accent2 16 2" xfId="6671"/>
    <cellStyle name="40% - Accent2 17" xfId="348"/>
    <cellStyle name="40% - Accent2 17 2" xfId="6672"/>
    <cellStyle name="40% - Accent2 18" xfId="349"/>
    <cellStyle name="40% - Accent2 18 2" xfId="6673"/>
    <cellStyle name="40% - Accent2 19" xfId="350"/>
    <cellStyle name="40% - Accent2 19 2" xfId="6674"/>
    <cellStyle name="40% - Accent2 2" xfId="351"/>
    <cellStyle name="40% - Accent2 2 2" xfId="352"/>
    <cellStyle name="40% - Accent2 2 3" xfId="353"/>
    <cellStyle name="40% - Accent2 2 3 2" xfId="6675"/>
    <cellStyle name="40% - Accent2 20" xfId="354"/>
    <cellStyle name="40% - Accent2 20 2" xfId="6676"/>
    <cellStyle name="40% - Accent2 21" xfId="355"/>
    <cellStyle name="40% - Accent2 22" xfId="356"/>
    <cellStyle name="40% - Accent2 22 2" xfId="6677"/>
    <cellStyle name="40% - Accent2 23" xfId="4048"/>
    <cellStyle name="40% - Accent2 24" xfId="4049"/>
    <cellStyle name="40% - Accent2 25" xfId="4050"/>
    <cellStyle name="40% - Accent2 26" xfId="4051"/>
    <cellStyle name="40% - Accent2 27" xfId="4052"/>
    <cellStyle name="40% - Accent2 28" xfId="4053"/>
    <cellStyle name="40% - Accent2 29" xfId="4054"/>
    <cellStyle name="40% - Accent2 3" xfId="357"/>
    <cellStyle name="40% - Accent2 3 2" xfId="358"/>
    <cellStyle name="40% - Accent2 3 3" xfId="359"/>
    <cellStyle name="40% - Accent2 3 3 2" xfId="6678"/>
    <cellStyle name="40% - Accent2 30" xfId="4055"/>
    <cellStyle name="40% - Accent2 31" xfId="4056"/>
    <cellStyle name="40% - Accent2 32" xfId="4057"/>
    <cellStyle name="40% - Accent2 33" xfId="4058"/>
    <cellStyle name="40% - Accent2 34" xfId="4059"/>
    <cellStyle name="40% - Accent2 35" xfId="4060"/>
    <cellStyle name="40% - Accent2 36" xfId="4061"/>
    <cellStyle name="40% - Accent2 37" xfId="4062"/>
    <cellStyle name="40% - Accent2 38" xfId="4063"/>
    <cellStyle name="40% - Accent2 39" xfId="4064"/>
    <cellStyle name="40% - Accent2 4" xfId="360"/>
    <cellStyle name="40% - Accent2 4 2" xfId="361"/>
    <cellStyle name="40% - Accent2 4 2 2" xfId="6679"/>
    <cellStyle name="40% - Accent2 4 3" xfId="4065"/>
    <cellStyle name="40% - Accent2 40" xfId="4066"/>
    <cellStyle name="40% - Accent2 41" xfId="4067"/>
    <cellStyle name="40% - Accent2 42" xfId="4068"/>
    <cellStyle name="40% - Accent2 43" xfId="4069"/>
    <cellStyle name="40% - Accent2 44" xfId="4070"/>
    <cellStyle name="40% - Accent2 45" xfId="4071"/>
    <cellStyle name="40% - Accent2 46" xfId="4072"/>
    <cellStyle name="40% - Accent2 47" xfId="4073"/>
    <cellStyle name="40% - Accent2 48" xfId="4074"/>
    <cellStyle name="40% - Accent2 49" xfId="4075"/>
    <cellStyle name="40% - Accent2 5" xfId="362"/>
    <cellStyle name="40% - Accent2 5 2" xfId="4076"/>
    <cellStyle name="40% - Accent2 50" xfId="4077"/>
    <cellStyle name="40% - Accent2 51" xfId="4078"/>
    <cellStyle name="40% - Accent2 52" xfId="4079"/>
    <cellStyle name="40% - Accent2 53" xfId="4080"/>
    <cellStyle name="40% - Accent2 54" xfId="4081"/>
    <cellStyle name="40% - Accent2 55" xfId="4082"/>
    <cellStyle name="40% - Accent2 56" xfId="4083"/>
    <cellStyle name="40% - Accent2 57" xfId="4084"/>
    <cellStyle name="40% - Accent2 58" xfId="4085"/>
    <cellStyle name="40% - Accent2 59" xfId="4086"/>
    <cellStyle name="40% - Accent2 6" xfId="363"/>
    <cellStyle name="40% - Accent2 6 2" xfId="4087"/>
    <cellStyle name="40% - Accent2 60" xfId="4088"/>
    <cellStyle name="40% - Accent2 61" xfId="4089"/>
    <cellStyle name="40% - Accent2 62" xfId="4090"/>
    <cellStyle name="40% - Accent2 63" xfId="4091"/>
    <cellStyle name="40% - Accent2 64" xfId="4092"/>
    <cellStyle name="40% - Accent2 7" xfId="364"/>
    <cellStyle name="40% - Accent2 7 2" xfId="6680"/>
    <cellStyle name="40% - Accent2 8" xfId="365"/>
    <cellStyle name="40% - Accent2 8 2" xfId="6681"/>
    <cellStyle name="40% - Accent2 9" xfId="366"/>
    <cellStyle name="40% - Accent2 9 2" xfId="6682"/>
    <cellStyle name="40% - Accent3 10" xfId="367"/>
    <cellStyle name="40% - Accent3 10 2" xfId="6683"/>
    <cellStyle name="40% - Accent3 11" xfId="368"/>
    <cellStyle name="40% - Accent3 11 2" xfId="6684"/>
    <cellStyle name="40% - Accent3 12" xfId="369"/>
    <cellStyle name="40% - Accent3 12 2" xfId="6685"/>
    <cellStyle name="40% - Accent3 13" xfId="370"/>
    <cellStyle name="40% - Accent3 13 2" xfId="6686"/>
    <cellStyle name="40% - Accent3 14" xfId="371"/>
    <cellStyle name="40% - Accent3 14 2" xfId="6687"/>
    <cellStyle name="40% - Accent3 15" xfId="372"/>
    <cellStyle name="40% - Accent3 15 2" xfId="6688"/>
    <cellStyle name="40% - Accent3 16" xfId="373"/>
    <cellStyle name="40% - Accent3 16 2" xfId="6689"/>
    <cellStyle name="40% - Accent3 17" xfId="374"/>
    <cellStyle name="40% - Accent3 17 2" xfId="6690"/>
    <cellStyle name="40% - Accent3 18" xfId="375"/>
    <cellStyle name="40% - Accent3 18 2" xfId="6691"/>
    <cellStyle name="40% - Accent3 19" xfId="376"/>
    <cellStyle name="40% - Accent3 19 2" xfId="6692"/>
    <cellStyle name="40% - Accent3 2" xfId="377"/>
    <cellStyle name="40% - Accent3 2 2" xfId="378"/>
    <cellStyle name="40% - Accent3 2 3" xfId="379"/>
    <cellStyle name="40% - Accent3 2 3 2" xfId="6693"/>
    <cellStyle name="40% - Accent3 20" xfId="380"/>
    <cellStyle name="40% - Accent3 20 2" xfId="6694"/>
    <cellStyle name="40% - Accent3 21" xfId="381"/>
    <cellStyle name="40% - Accent3 22" xfId="382"/>
    <cellStyle name="40% - Accent3 22 2" xfId="6695"/>
    <cellStyle name="40% - Accent3 23" xfId="4093"/>
    <cellStyle name="40% - Accent3 24" xfId="4094"/>
    <cellStyle name="40% - Accent3 25" xfId="4095"/>
    <cellStyle name="40% - Accent3 26" xfId="4096"/>
    <cellStyle name="40% - Accent3 27" xfId="4097"/>
    <cellStyle name="40% - Accent3 28" xfId="4098"/>
    <cellStyle name="40% - Accent3 29" xfId="4099"/>
    <cellStyle name="40% - Accent3 3" xfId="383"/>
    <cellStyle name="40% - Accent3 3 2" xfId="384"/>
    <cellStyle name="40% - Accent3 3 3" xfId="385"/>
    <cellStyle name="40% - Accent3 3 3 2" xfId="6696"/>
    <cellStyle name="40% - Accent3 30" xfId="4100"/>
    <cellStyle name="40% - Accent3 31" xfId="4101"/>
    <cellStyle name="40% - Accent3 32" xfId="4102"/>
    <cellStyle name="40% - Accent3 33" xfId="4103"/>
    <cellStyle name="40% - Accent3 34" xfId="4104"/>
    <cellStyle name="40% - Accent3 35" xfId="4105"/>
    <cellStyle name="40% - Accent3 36" xfId="4106"/>
    <cellStyle name="40% - Accent3 37" xfId="4107"/>
    <cellStyle name="40% - Accent3 38" xfId="4108"/>
    <cellStyle name="40% - Accent3 39" xfId="4109"/>
    <cellStyle name="40% - Accent3 4" xfId="386"/>
    <cellStyle name="40% - Accent3 4 2" xfId="387"/>
    <cellStyle name="40% - Accent3 4 2 2" xfId="4110"/>
    <cellStyle name="40% - Accent3 4 2 3" xfId="4111"/>
    <cellStyle name="40% - Accent3 4 3" xfId="4112"/>
    <cellStyle name="40% - Accent3 4 3 2" xfId="4113"/>
    <cellStyle name="40% - Accent3 4 4" xfId="4114"/>
    <cellStyle name="40% - Accent3 4 5" xfId="4115"/>
    <cellStyle name="40% - Accent3 40" xfId="4116"/>
    <cellStyle name="40% - Accent3 41" xfId="4117"/>
    <cellStyle name="40% - Accent3 42" xfId="4118"/>
    <cellStyle name="40% - Accent3 43" xfId="4119"/>
    <cellStyle name="40% - Accent3 44" xfId="4120"/>
    <cellStyle name="40% - Accent3 45" xfId="4121"/>
    <cellStyle name="40% - Accent3 46" xfId="4122"/>
    <cellStyle name="40% - Accent3 47" xfId="4123"/>
    <cellStyle name="40% - Accent3 48" xfId="4124"/>
    <cellStyle name="40% - Accent3 49" xfId="4125"/>
    <cellStyle name="40% - Accent3 5" xfId="388"/>
    <cellStyle name="40% - Accent3 5 2" xfId="6697"/>
    <cellStyle name="40% - Accent3 50" xfId="4126"/>
    <cellStyle name="40% - Accent3 51" xfId="4127"/>
    <cellStyle name="40% - Accent3 52" xfId="4128"/>
    <cellStyle name="40% - Accent3 53" xfId="4129"/>
    <cellStyle name="40% - Accent3 54" xfId="4130"/>
    <cellStyle name="40% - Accent3 55" xfId="4131"/>
    <cellStyle name="40% - Accent3 56" xfId="4132"/>
    <cellStyle name="40% - Accent3 57" xfId="4133"/>
    <cellStyle name="40% - Accent3 58" xfId="4134"/>
    <cellStyle name="40% - Accent3 59" xfId="4135"/>
    <cellStyle name="40% - Accent3 6" xfId="389"/>
    <cellStyle name="40% - Accent3 6 2" xfId="6698"/>
    <cellStyle name="40% - Accent3 60" xfId="4136"/>
    <cellStyle name="40% - Accent3 61" xfId="4137"/>
    <cellStyle name="40% - Accent3 62" xfId="4138"/>
    <cellStyle name="40% - Accent3 63" xfId="4139"/>
    <cellStyle name="40% - Accent3 64" xfId="4140"/>
    <cellStyle name="40% - Accent3 7" xfId="390"/>
    <cellStyle name="40% - Accent3 7 2" xfId="6699"/>
    <cellStyle name="40% - Accent3 8" xfId="391"/>
    <cellStyle name="40% - Accent3 8 2" xfId="6700"/>
    <cellStyle name="40% - Accent3 9" xfId="392"/>
    <cellStyle name="40% - Accent3 9 2" xfId="6701"/>
    <cellStyle name="40% - Accent4 10" xfId="393"/>
    <cellStyle name="40% - Accent4 10 2" xfId="6702"/>
    <cellStyle name="40% - Accent4 11" xfId="394"/>
    <cellStyle name="40% - Accent4 11 2" xfId="6703"/>
    <cellStyle name="40% - Accent4 12" xfId="395"/>
    <cellStyle name="40% - Accent4 12 2" xfId="6704"/>
    <cellStyle name="40% - Accent4 13" xfId="396"/>
    <cellStyle name="40% - Accent4 13 2" xfId="6705"/>
    <cellStyle name="40% - Accent4 14" xfId="397"/>
    <cellStyle name="40% - Accent4 14 2" xfId="6706"/>
    <cellStyle name="40% - Accent4 15" xfId="398"/>
    <cellStyle name="40% - Accent4 15 2" xfId="6707"/>
    <cellStyle name="40% - Accent4 16" xfId="399"/>
    <cellStyle name="40% - Accent4 16 2" xfId="6708"/>
    <cellStyle name="40% - Accent4 17" xfId="400"/>
    <cellStyle name="40% - Accent4 17 2" xfId="6709"/>
    <cellStyle name="40% - Accent4 18" xfId="401"/>
    <cellStyle name="40% - Accent4 18 2" xfId="6710"/>
    <cellStyle name="40% - Accent4 19" xfId="402"/>
    <cellStyle name="40% - Accent4 19 2" xfId="6711"/>
    <cellStyle name="40% - Accent4 2" xfId="403"/>
    <cellStyle name="40% - Accent4 2 2" xfId="404"/>
    <cellStyle name="40% - Accent4 2 3" xfId="405"/>
    <cellStyle name="40% - Accent4 2 3 2" xfId="6712"/>
    <cellStyle name="40% - Accent4 20" xfId="406"/>
    <cellStyle name="40% - Accent4 20 2" xfId="6713"/>
    <cellStyle name="40% - Accent4 21" xfId="407"/>
    <cellStyle name="40% - Accent4 22" xfId="408"/>
    <cellStyle name="40% - Accent4 22 2" xfId="6714"/>
    <cellStyle name="40% - Accent4 23" xfId="4141"/>
    <cellStyle name="40% - Accent4 24" xfId="4142"/>
    <cellStyle name="40% - Accent4 25" xfId="4143"/>
    <cellStyle name="40% - Accent4 26" xfId="4144"/>
    <cellStyle name="40% - Accent4 27" xfId="4145"/>
    <cellStyle name="40% - Accent4 28" xfId="4146"/>
    <cellStyle name="40% - Accent4 29" xfId="4147"/>
    <cellStyle name="40% - Accent4 3" xfId="409"/>
    <cellStyle name="40% - Accent4 3 2" xfId="410"/>
    <cellStyle name="40% - Accent4 3 3" xfId="411"/>
    <cellStyle name="40% - Accent4 3 3 2" xfId="6715"/>
    <cellStyle name="40% - Accent4 30" xfId="4148"/>
    <cellStyle name="40% - Accent4 31" xfId="4149"/>
    <cellStyle name="40% - Accent4 32" xfId="4150"/>
    <cellStyle name="40% - Accent4 33" xfId="4151"/>
    <cellStyle name="40% - Accent4 34" xfId="4152"/>
    <cellStyle name="40% - Accent4 35" xfId="4153"/>
    <cellStyle name="40% - Accent4 36" xfId="4154"/>
    <cellStyle name="40% - Accent4 37" xfId="4155"/>
    <cellStyle name="40% - Accent4 38" xfId="4156"/>
    <cellStyle name="40% - Accent4 39" xfId="4157"/>
    <cellStyle name="40% - Accent4 4" xfId="412"/>
    <cellStyle name="40% - Accent4 4 2" xfId="413"/>
    <cellStyle name="40% - Accent4 4 2 2" xfId="4158"/>
    <cellStyle name="40% - Accent4 4 2 3" xfId="4159"/>
    <cellStyle name="40% - Accent4 4 3" xfId="4160"/>
    <cellStyle name="40% - Accent4 4 3 2" xfId="4161"/>
    <cellStyle name="40% - Accent4 4 4" xfId="4162"/>
    <cellStyle name="40% - Accent4 4 5" xfId="4163"/>
    <cellStyle name="40% - Accent4 40" xfId="4164"/>
    <cellStyle name="40% - Accent4 41" xfId="4165"/>
    <cellStyle name="40% - Accent4 42" xfId="4166"/>
    <cellStyle name="40% - Accent4 43" xfId="4167"/>
    <cellStyle name="40% - Accent4 44" xfId="4168"/>
    <cellStyle name="40% - Accent4 45" xfId="4169"/>
    <cellStyle name="40% - Accent4 46" xfId="4170"/>
    <cellStyle name="40% - Accent4 47" xfId="4171"/>
    <cellStyle name="40% - Accent4 48" xfId="4172"/>
    <cellStyle name="40% - Accent4 49" xfId="4173"/>
    <cellStyle name="40% - Accent4 5" xfId="414"/>
    <cellStyle name="40% - Accent4 5 2" xfId="6716"/>
    <cellStyle name="40% - Accent4 50" xfId="4174"/>
    <cellStyle name="40% - Accent4 51" xfId="4175"/>
    <cellStyle name="40% - Accent4 52" xfId="4176"/>
    <cellStyle name="40% - Accent4 53" xfId="4177"/>
    <cellStyle name="40% - Accent4 54" xfId="4178"/>
    <cellStyle name="40% - Accent4 55" xfId="4179"/>
    <cellStyle name="40% - Accent4 56" xfId="4180"/>
    <cellStyle name="40% - Accent4 57" xfId="4181"/>
    <cellStyle name="40% - Accent4 58" xfId="4182"/>
    <cellStyle name="40% - Accent4 59" xfId="4183"/>
    <cellStyle name="40% - Accent4 6" xfId="415"/>
    <cellStyle name="40% - Accent4 6 2" xfId="6717"/>
    <cellStyle name="40% - Accent4 60" xfId="4184"/>
    <cellStyle name="40% - Accent4 61" xfId="4185"/>
    <cellStyle name="40% - Accent4 62" xfId="4186"/>
    <cellStyle name="40% - Accent4 63" xfId="4187"/>
    <cellStyle name="40% - Accent4 64" xfId="4188"/>
    <cellStyle name="40% - Accent4 7" xfId="416"/>
    <cellStyle name="40% - Accent4 7 2" xfId="6718"/>
    <cellStyle name="40% - Accent4 8" xfId="417"/>
    <cellStyle name="40% - Accent4 8 2" xfId="6719"/>
    <cellStyle name="40% - Accent4 9" xfId="418"/>
    <cellStyle name="40% - Accent4 9 2" xfId="6720"/>
    <cellStyle name="40% - Accent5 10" xfId="419"/>
    <cellStyle name="40% - Accent5 10 2" xfId="6721"/>
    <cellStyle name="40% - Accent5 11" xfId="420"/>
    <cellStyle name="40% - Accent5 11 2" xfId="6722"/>
    <cellStyle name="40% - Accent5 12" xfId="421"/>
    <cellStyle name="40% - Accent5 12 2" xfId="6723"/>
    <cellStyle name="40% - Accent5 13" xfId="422"/>
    <cellStyle name="40% - Accent5 13 2" xfId="6724"/>
    <cellStyle name="40% - Accent5 14" xfId="423"/>
    <cellStyle name="40% - Accent5 14 2" xfId="6725"/>
    <cellStyle name="40% - Accent5 15" xfId="424"/>
    <cellStyle name="40% - Accent5 15 2" xfId="6726"/>
    <cellStyle name="40% - Accent5 16" xfId="425"/>
    <cellStyle name="40% - Accent5 16 2" xfId="6727"/>
    <cellStyle name="40% - Accent5 17" xfId="426"/>
    <cellStyle name="40% - Accent5 17 2" xfId="6728"/>
    <cellStyle name="40% - Accent5 18" xfId="427"/>
    <cellStyle name="40% - Accent5 18 2" xfId="6729"/>
    <cellStyle name="40% - Accent5 19" xfId="428"/>
    <cellStyle name="40% - Accent5 19 2" xfId="6730"/>
    <cellStyle name="40% - Accent5 2" xfId="429"/>
    <cellStyle name="40% - Accent5 2 2" xfId="430"/>
    <cellStyle name="40% - Accent5 2 3" xfId="431"/>
    <cellStyle name="40% - Accent5 2 3 2" xfId="6731"/>
    <cellStyle name="40% - Accent5 20" xfId="432"/>
    <cellStyle name="40% - Accent5 20 2" xfId="6732"/>
    <cellStyle name="40% - Accent5 21" xfId="433"/>
    <cellStyle name="40% - Accent5 22" xfId="434"/>
    <cellStyle name="40% - Accent5 22 2" xfId="6733"/>
    <cellStyle name="40% - Accent5 23" xfId="4189"/>
    <cellStyle name="40% - Accent5 24" xfId="4190"/>
    <cellStyle name="40% - Accent5 25" xfId="4191"/>
    <cellStyle name="40% - Accent5 26" xfId="4192"/>
    <cellStyle name="40% - Accent5 27" xfId="4193"/>
    <cellStyle name="40% - Accent5 28" xfId="4194"/>
    <cellStyle name="40% - Accent5 29" xfId="4195"/>
    <cellStyle name="40% - Accent5 3" xfId="435"/>
    <cellStyle name="40% - Accent5 3 2" xfId="436"/>
    <cellStyle name="40% - Accent5 3 3" xfId="437"/>
    <cellStyle name="40% - Accent5 3 3 2" xfId="6734"/>
    <cellStyle name="40% - Accent5 30" xfId="4196"/>
    <cellStyle name="40% - Accent5 31" xfId="4197"/>
    <cellStyle name="40% - Accent5 32" xfId="4198"/>
    <cellStyle name="40% - Accent5 33" xfId="4199"/>
    <cellStyle name="40% - Accent5 34" xfId="4200"/>
    <cellStyle name="40% - Accent5 35" xfId="4201"/>
    <cellStyle name="40% - Accent5 36" xfId="4202"/>
    <cellStyle name="40% - Accent5 37" xfId="4203"/>
    <cellStyle name="40% - Accent5 38" xfId="4204"/>
    <cellStyle name="40% - Accent5 39" xfId="4205"/>
    <cellStyle name="40% - Accent5 4" xfId="438"/>
    <cellStyle name="40% - Accent5 4 2" xfId="439"/>
    <cellStyle name="40% - Accent5 4 2 2" xfId="4206"/>
    <cellStyle name="40% - Accent5 4 2 3" xfId="4207"/>
    <cellStyle name="40% - Accent5 4 3" xfId="4208"/>
    <cellStyle name="40% - Accent5 4 3 2" xfId="4209"/>
    <cellStyle name="40% - Accent5 4 4" xfId="4210"/>
    <cellStyle name="40% - Accent5 4 5" xfId="4211"/>
    <cellStyle name="40% - Accent5 40" xfId="4212"/>
    <cellStyle name="40% - Accent5 41" xfId="4213"/>
    <cellStyle name="40% - Accent5 42" xfId="4214"/>
    <cellStyle name="40% - Accent5 43" xfId="4215"/>
    <cellStyle name="40% - Accent5 44" xfId="4216"/>
    <cellStyle name="40% - Accent5 45" xfId="4217"/>
    <cellStyle name="40% - Accent5 46" xfId="4218"/>
    <cellStyle name="40% - Accent5 47" xfId="4219"/>
    <cellStyle name="40% - Accent5 48" xfId="4220"/>
    <cellStyle name="40% - Accent5 49" xfId="4221"/>
    <cellStyle name="40% - Accent5 5" xfId="440"/>
    <cellStyle name="40% - Accent5 5 2" xfId="6735"/>
    <cellStyle name="40% - Accent5 50" xfId="4222"/>
    <cellStyle name="40% - Accent5 51" xfId="4223"/>
    <cellStyle name="40% - Accent5 52" xfId="4224"/>
    <cellStyle name="40% - Accent5 53" xfId="4225"/>
    <cellStyle name="40% - Accent5 54" xfId="4226"/>
    <cellStyle name="40% - Accent5 55" xfId="4227"/>
    <cellStyle name="40% - Accent5 56" xfId="4228"/>
    <cellStyle name="40% - Accent5 57" xfId="4229"/>
    <cellStyle name="40% - Accent5 58" xfId="4230"/>
    <cellStyle name="40% - Accent5 59" xfId="4231"/>
    <cellStyle name="40% - Accent5 6" xfId="441"/>
    <cellStyle name="40% - Accent5 6 2" xfId="6736"/>
    <cellStyle name="40% - Accent5 60" xfId="4232"/>
    <cellStyle name="40% - Accent5 61" xfId="4233"/>
    <cellStyle name="40% - Accent5 62" xfId="4234"/>
    <cellStyle name="40% - Accent5 63" xfId="4235"/>
    <cellStyle name="40% - Accent5 64" xfId="4236"/>
    <cellStyle name="40% - Accent5 7" xfId="442"/>
    <cellStyle name="40% - Accent5 7 2" xfId="6737"/>
    <cellStyle name="40% - Accent5 8" xfId="443"/>
    <cellStyle name="40% - Accent5 8 2" xfId="6738"/>
    <cellStyle name="40% - Accent5 9" xfId="444"/>
    <cellStyle name="40% - Accent5 9 2" xfId="6739"/>
    <cellStyle name="40% - Accent6 10" xfId="445"/>
    <cellStyle name="40% - Accent6 10 2" xfId="6740"/>
    <cellStyle name="40% - Accent6 11" xfId="446"/>
    <cellStyle name="40% - Accent6 11 2" xfId="6741"/>
    <cellStyle name="40% - Accent6 12" xfId="447"/>
    <cellStyle name="40% - Accent6 12 2" xfId="6742"/>
    <cellStyle name="40% - Accent6 13" xfId="448"/>
    <cellStyle name="40% - Accent6 13 2" xfId="6743"/>
    <cellStyle name="40% - Accent6 14" xfId="449"/>
    <cellStyle name="40% - Accent6 14 2" xfId="6744"/>
    <cellStyle name="40% - Accent6 15" xfId="450"/>
    <cellStyle name="40% - Accent6 15 2" xfId="6745"/>
    <cellStyle name="40% - Accent6 16" xfId="451"/>
    <cellStyle name="40% - Accent6 16 2" xfId="6746"/>
    <cellStyle name="40% - Accent6 17" xfId="452"/>
    <cellStyle name="40% - Accent6 17 2" xfId="6747"/>
    <cellStyle name="40% - Accent6 18" xfId="453"/>
    <cellStyle name="40% - Accent6 18 2" xfId="6748"/>
    <cellStyle name="40% - Accent6 19" xfId="454"/>
    <cellStyle name="40% - Accent6 19 2" xfId="6749"/>
    <cellStyle name="40% - Accent6 2" xfId="455"/>
    <cellStyle name="40% - Accent6 2 2" xfId="456"/>
    <cellStyle name="40% - Accent6 2 3" xfId="457"/>
    <cellStyle name="40% - Accent6 2 3 2" xfId="6750"/>
    <cellStyle name="40% - Accent6 20" xfId="458"/>
    <cellStyle name="40% - Accent6 20 2" xfId="6751"/>
    <cellStyle name="40% - Accent6 21" xfId="459"/>
    <cellStyle name="40% - Accent6 22" xfId="460"/>
    <cellStyle name="40% - Accent6 22 2" xfId="6752"/>
    <cellStyle name="40% - Accent6 23" xfId="4237"/>
    <cellStyle name="40% - Accent6 24" xfId="4238"/>
    <cellStyle name="40% - Accent6 25" xfId="4239"/>
    <cellStyle name="40% - Accent6 26" xfId="4240"/>
    <cellStyle name="40% - Accent6 27" xfId="4241"/>
    <cellStyle name="40% - Accent6 28" xfId="4242"/>
    <cellStyle name="40% - Accent6 29" xfId="4243"/>
    <cellStyle name="40% - Accent6 3" xfId="461"/>
    <cellStyle name="40% - Accent6 3 2" xfId="462"/>
    <cellStyle name="40% - Accent6 3 3" xfId="463"/>
    <cellStyle name="40% - Accent6 3 3 2" xfId="6753"/>
    <cellStyle name="40% - Accent6 30" xfId="4244"/>
    <cellStyle name="40% - Accent6 31" xfId="4245"/>
    <cellStyle name="40% - Accent6 32" xfId="4246"/>
    <cellStyle name="40% - Accent6 33" xfId="4247"/>
    <cellStyle name="40% - Accent6 34" xfId="4248"/>
    <cellStyle name="40% - Accent6 35" xfId="4249"/>
    <cellStyle name="40% - Accent6 36" xfId="4250"/>
    <cellStyle name="40% - Accent6 37" xfId="4251"/>
    <cellStyle name="40% - Accent6 38" xfId="4252"/>
    <cellStyle name="40% - Accent6 39" xfId="4253"/>
    <cellStyle name="40% - Accent6 4" xfId="464"/>
    <cellStyle name="40% - Accent6 4 2" xfId="465"/>
    <cellStyle name="40% - Accent6 4 2 2" xfId="4254"/>
    <cellStyle name="40% - Accent6 4 2 3" xfId="4255"/>
    <cellStyle name="40% - Accent6 4 3" xfId="4256"/>
    <cellStyle name="40% - Accent6 4 3 2" xfId="4257"/>
    <cellStyle name="40% - Accent6 4 4" xfId="4258"/>
    <cellStyle name="40% - Accent6 4 5" xfId="4259"/>
    <cellStyle name="40% - Accent6 40" xfId="4260"/>
    <cellStyle name="40% - Accent6 41" xfId="4261"/>
    <cellStyle name="40% - Accent6 42" xfId="4262"/>
    <cellStyle name="40% - Accent6 43" xfId="4263"/>
    <cellStyle name="40% - Accent6 44" xfId="4264"/>
    <cellStyle name="40% - Accent6 45" xfId="4265"/>
    <cellStyle name="40% - Accent6 46" xfId="4266"/>
    <cellStyle name="40% - Accent6 47" xfId="4267"/>
    <cellStyle name="40% - Accent6 48" xfId="4268"/>
    <cellStyle name="40% - Accent6 49" xfId="4269"/>
    <cellStyle name="40% - Accent6 5" xfId="466"/>
    <cellStyle name="40% - Accent6 5 2" xfId="6754"/>
    <cellStyle name="40% - Accent6 50" xfId="4270"/>
    <cellStyle name="40% - Accent6 51" xfId="4271"/>
    <cellStyle name="40% - Accent6 52" xfId="4272"/>
    <cellStyle name="40% - Accent6 53" xfId="4273"/>
    <cellStyle name="40% - Accent6 54" xfId="4274"/>
    <cellStyle name="40% - Accent6 55" xfId="4275"/>
    <cellStyle name="40% - Accent6 56" xfId="4276"/>
    <cellStyle name="40% - Accent6 57" xfId="4277"/>
    <cellStyle name="40% - Accent6 58" xfId="4278"/>
    <cellStyle name="40% - Accent6 59" xfId="4279"/>
    <cellStyle name="40% - Accent6 6" xfId="467"/>
    <cellStyle name="40% - Accent6 6 2" xfId="6755"/>
    <cellStyle name="40% - Accent6 60" xfId="4280"/>
    <cellStyle name="40% - Accent6 61" xfId="4281"/>
    <cellStyle name="40% - Accent6 62" xfId="4282"/>
    <cellStyle name="40% - Accent6 63" xfId="4283"/>
    <cellStyle name="40% - Accent6 64" xfId="4284"/>
    <cellStyle name="40% - Accent6 7" xfId="468"/>
    <cellStyle name="40% - Accent6 7 2" xfId="6756"/>
    <cellStyle name="40% - Accent6 8" xfId="469"/>
    <cellStyle name="40% - Accent6 8 2" xfId="6757"/>
    <cellStyle name="40% - Accent6 9" xfId="470"/>
    <cellStyle name="40% - Accent6 9 2" xfId="6758"/>
    <cellStyle name="60% - Accent1 10" xfId="471"/>
    <cellStyle name="60% - Accent1 11" xfId="4285"/>
    <cellStyle name="60% - Accent1 12" xfId="4286"/>
    <cellStyle name="60% - Accent1 13" xfId="4287"/>
    <cellStyle name="60% - Accent1 14" xfId="4288"/>
    <cellStyle name="60% - Accent1 15" xfId="4289"/>
    <cellStyle name="60% - Accent1 16" xfId="4290"/>
    <cellStyle name="60% - Accent1 17" xfId="4291"/>
    <cellStyle name="60% - Accent1 18" xfId="4292"/>
    <cellStyle name="60% - Accent1 19" xfId="4293"/>
    <cellStyle name="60% - Accent1 2" xfId="472"/>
    <cellStyle name="60% - Accent1 2 2" xfId="4294"/>
    <cellStyle name="60% - Accent1 20" xfId="4295"/>
    <cellStyle name="60% - Accent1 21" xfId="4296"/>
    <cellStyle name="60% - Accent1 22" xfId="4297"/>
    <cellStyle name="60% - Accent1 23" xfId="4298"/>
    <cellStyle name="60% - Accent1 24" xfId="4299"/>
    <cellStyle name="60% - Accent1 25" xfId="4300"/>
    <cellStyle name="60% - Accent1 26" xfId="4301"/>
    <cellStyle name="60% - Accent1 27" xfId="4302"/>
    <cellStyle name="60% - Accent1 28" xfId="4303"/>
    <cellStyle name="60% - Accent1 29" xfId="4304"/>
    <cellStyle name="60% - Accent1 3" xfId="473"/>
    <cellStyle name="60% - Accent1 3 2" xfId="4305"/>
    <cellStyle name="60% - Accent1 30" xfId="4306"/>
    <cellStyle name="60% - Accent1 31" xfId="4307"/>
    <cellStyle name="60% - Accent1 32" xfId="4308"/>
    <cellStyle name="60% - Accent1 33" xfId="4309"/>
    <cellStyle name="60% - Accent1 34" xfId="4310"/>
    <cellStyle name="60% - Accent1 35" xfId="4311"/>
    <cellStyle name="60% - Accent1 36" xfId="4312"/>
    <cellStyle name="60% - Accent1 37" xfId="4313"/>
    <cellStyle name="60% - Accent1 38" xfId="4314"/>
    <cellStyle name="60% - Accent1 39" xfId="4315"/>
    <cellStyle name="60% - Accent1 4" xfId="474"/>
    <cellStyle name="60% - Accent1 40" xfId="4316"/>
    <cellStyle name="60% - Accent1 41" xfId="4317"/>
    <cellStyle name="60% - Accent1 42" xfId="4318"/>
    <cellStyle name="60% - Accent1 43" xfId="4319"/>
    <cellStyle name="60% - Accent1 44" xfId="4320"/>
    <cellStyle name="60% - Accent1 45" xfId="4321"/>
    <cellStyle name="60% - Accent1 46" xfId="4322"/>
    <cellStyle name="60% - Accent1 47" xfId="4323"/>
    <cellStyle name="60% - Accent1 48" xfId="4324"/>
    <cellStyle name="60% - Accent1 49" xfId="4325"/>
    <cellStyle name="60% - Accent1 5" xfId="475"/>
    <cellStyle name="60% - Accent1 50" xfId="4326"/>
    <cellStyle name="60% - Accent1 51" xfId="4327"/>
    <cellStyle name="60% - Accent1 52" xfId="4328"/>
    <cellStyle name="60% - Accent1 53" xfId="4329"/>
    <cellStyle name="60% - Accent1 54" xfId="4330"/>
    <cellStyle name="60% - Accent1 55" xfId="4331"/>
    <cellStyle name="60% - Accent1 56" xfId="4332"/>
    <cellStyle name="60% - Accent1 57" xfId="4333"/>
    <cellStyle name="60% - Accent1 58" xfId="4334"/>
    <cellStyle name="60% - Accent1 59" xfId="4335"/>
    <cellStyle name="60% - Accent1 6" xfId="476"/>
    <cellStyle name="60% - Accent1 60" xfId="4336"/>
    <cellStyle name="60% - Accent1 61" xfId="4337"/>
    <cellStyle name="60% - Accent1 62" xfId="4338"/>
    <cellStyle name="60% - Accent1 63" xfId="4339"/>
    <cellStyle name="60% - Accent1 64" xfId="4340"/>
    <cellStyle name="60% - Accent1 7" xfId="477"/>
    <cellStyle name="60% - Accent1 8" xfId="478"/>
    <cellStyle name="60% - Accent1 9" xfId="479"/>
    <cellStyle name="60% - Accent2 10" xfId="480"/>
    <cellStyle name="60% - Accent2 11" xfId="4341"/>
    <cellStyle name="60% - Accent2 12" xfId="4342"/>
    <cellStyle name="60% - Accent2 13" xfId="4343"/>
    <cellStyle name="60% - Accent2 14" xfId="4344"/>
    <cellStyle name="60% - Accent2 15" xfId="4345"/>
    <cellStyle name="60% - Accent2 16" xfId="4346"/>
    <cellStyle name="60% - Accent2 17" xfId="4347"/>
    <cellStyle name="60% - Accent2 18" xfId="4348"/>
    <cellStyle name="60% - Accent2 19" xfId="4349"/>
    <cellStyle name="60% - Accent2 2" xfId="481"/>
    <cellStyle name="60% - Accent2 2 2" xfId="4350"/>
    <cellStyle name="60% - Accent2 20" xfId="4351"/>
    <cellStyle name="60% - Accent2 21" xfId="4352"/>
    <cellStyle name="60% - Accent2 22" xfId="4353"/>
    <cellStyle name="60% - Accent2 23" xfId="4354"/>
    <cellStyle name="60% - Accent2 24" xfId="4355"/>
    <cellStyle name="60% - Accent2 25" xfId="4356"/>
    <cellStyle name="60% - Accent2 26" xfId="4357"/>
    <cellStyle name="60% - Accent2 27" xfId="4358"/>
    <cellStyle name="60% - Accent2 28" xfId="4359"/>
    <cellStyle name="60% - Accent2 29" xfId="4360"/>
    <cellStyle name="60% - Accent2 3" xfId="482"/>
    <cellStyle name="60% - Accent2 3 2" xfId="4361"/>
    <cellStyle name="60% - Accent2 30" xfId="4362"/>
    <cellStyle name="60% - Accent2 31" xfId="4363"/>
    <cellStyle name="60% - Accent2 32" xfId="4364"/>
    <cellStyle name="60% - Accent2 33" xfId="4365"/>
    <cellStyle name="60% - Accent2 34" xfId="4366"/>
    <cellStyle name="60% - Accent2 35" xfId="4367"/>
    <cellStyle name="60% - Accent2 36" xfId="4368"/>
    <cellStyle name="60% - Accent2 37" xfId="4369"/>
    <cellStyle name="60% - Accent2 38" xfId="4370"/>
    <cellStyle name="60% - Accent2 39" xfId="4371"/>
    <cellStyle name="60% - Accent2 4" xfId="483"/>
    <cellStyle name="60% - Accent2 40" xfId="4372"/>
    <cellStyle name="60% - Accent2 41" xfId="4373"/>
    <cellStyle name="60% - Accent2 42" xfId="4374"/>
    <cellStyle name="60% - Accent2 43" xfId="4375"/>
    <cellStyle name="60% - Accent2 44" xfId="4376"/>
    <cellStyle name="60% - Accent2 45" xfId="4377"/>
    <cellStyle name="60% - Accent2 46" xfId="4378"/>
    <cellStyle name="60% - Accent2 47" xfId="4379"/>
    <cellStyle name="60% - Accent2 48" xfId="4380"/>
    <cellStyle name="60% - Accent2 49" xfId="4381"/>
    <cellStyle name="60% - Accent2 5" xfId="484"/>
    <cellStyle name="60% - Accent2 50" xfId="4382"/>
    <cellStyle name="60% - Accent2 51" xfId="4383"/>
    <cellStyle name="60% - Accent2 52" xfId="4384"/>
    <cellStyle name="60% - Accent2 53" xfId="4385"/>
    <cellStyle name="60% - Accent2 54" xfId="4386"/>
    <cellStyle name="60% - Accent2 55" xfId="4387"/>
    <cellStyle name="60% - Accent2 56" xfId="4388"/>
    <cellStyle name="60% - Accent2 57" xfId="4389"/>
    <cellStyle name="60% - Accent2 58" xfId="4390"/>
    <cellStyle name="60% - Accent2 59" xfId="4391"/>
    <cellStyle name="60% - Accent2 6" xfId="485"/>
    <cellStyle name="60% - Accent2 60" xfId="4392"/>
    <cellStyle name="60% - Accent2 61" xfId="4393"/>
    <cellStyle name="60% - Accent2 62" xfId="4394"/>
    <cellStyle name="60% - Accent2 63" xfId="4395"/>
    <cellStyle name="60% - Accent2 64" xfId="4396"/>
    <cellStyle name="60% - Accent2 7" xfId="486"/>
    <cellStyle name="60% - Accent2 8" xfId="487"/>
    <cellStyle name="60% - Accent2 9" xfId="488"/>
    <cellStyle name="60% - Accent3 10" xfId="489"/>
    <cellStyle name="60% - Accent3 11" xfId="4397"/>
    <cellStyle name="60% - Accent3 12" xfId="4398"/>
    <cellStyle name="60% - Accent3 13" xfId="4399"/>
    <cellStyle name="60% - Accent3 14" xfId="4400"/>
    <cellStyle name="60% - Accent3 15" xfId="4401"/>
    <cellStyle name="60% - Accent3 16" xfId="4402"/>
    <cellStyle name="60% - Accent3 17" xfId="4403"/>
    <cellStyle name="60% - Accent3 18" xfId="4404"/>
    <cellStyle name="60% - Accent3 19" xfId="4405"/>
    <cellStyle name="60% - Accent3 2" xfId="490"/>
    <cellStyle name="60% - Accent3 2 2" xfId="4406"/>
    <cellStyle name="60% - Accent3 20" xfId="4407"/>
    <cellStyle name="60% - Accent3 21" xfId="4408"/>
    <cellStyle name="60% - Accent3 22" xfId="4409"/>
    <cellStyle name="60% - Accent3 23" xfId="4410"/>
    <cellStyle name="60% - Accent3 24" xfId="4411"/>
    <cellStyle name="60% - Accent3 25" xfId="4412"/>
    <cellStyle name="60% - Accent3 26" xfId="4413"/>
    <cellStyle name="60% - Accent3 27" xfId="4414"/>
    <cellStyle name="60% - Accent3 28" xfId="4415"/>
    <cellStyle name="60% - Accent3 29" xfId="4416"/>
    <cellStyle name="60% - Accent3 3" xfId="491"/>
    <cellStyle name="60% - Accent3 3 2" xfId="4417"/>
    <cellStyle name="60% - Accent3 30" xfId="4418"/>
    <cellStyle name="60% - Accent3 31" xfId="4419"/>
    <cellStyle name="60% - Accent3 32" xfId="4420"/>
    <cellStyle name="60% - Accent3 33" xfId="4421"/>
    <cellStyle name="60% - Accent3 34" xfId="4422"/>
    <cellStyle name="60% - Accent3 35" xfId="4423"/>
    <cellStyle name="60% - Accent3 36" xfId="4424"/>
    <cellStyle name="60% - Accent3 37" xfId="4425"/>
    <cellStyle name="60% - Accent3 38" xfId="4426"/>
    <cellStyle name="60% - Accent3 39" xfId="4427"/>
    <cellStyle name="60% - Accent3 4" xfId="492"/>
    <cellStyle name="60% - Accent3 40" xfId="4428"/>
    <cellStyle name="60% - Accent3 41" xfId="4429"/>
    <cellStyle name="60% - Accent3 42" xfId="4430"/>
    <cellStyle name="60% - Accent3 43" xfId="4431"/>
    <cellStyle name="60% - Accent3 44" xfId="4432"/>
    <cellStyle name="60% - Accent3 45" xfId="4433"/>
    <cellStyle name="60% - Accent3 46" xfId="4434"/>
    <cellStyle name="60% - Accent3 47" xfId="4435"/>
    <cellStyle name="60% - Accent3 48" xfId="4436"/>
    <cellStyle name="60% - Accent3 49" xfId="4437"/>
    <cellStyle name="60% - Accent3 5" xfId="493"/>
    <cellStyle name="60% - Accent3 50" xfId="4438"/>
    <cellStyle name="60% - Accent3 51" xfId="4439"/>
    <cellStyle name="60% - Accent3 52" xfId="4440"/>
    <cellStyle name="60% - Accent3 53" xfId="4441"/>
    <cellStyle name="60% - Accent3 54" xfId="4442"/>
    <cellStyle name="60% - Accent3 55" xfId="4443"/>
    <cellStyle name="60% - Accent3 56" xfId="4444"/>
    <cellStyle name="60% - Accent3 57" xfId="4445"/>
    <cellStyle name="60% - Accent3 58" xfId="4446"/>
    <cellStyle name="60% - Accent3 59" xfId="4447"/>
    <cellStyle name="60% - Accent3 6" xfId="494"/>
    <cellStyle name="60% - Accent3 60" xfId="4448"/>
    <cellStyle name="60% - Accent3 61" xfId="4449"/>
    <cellStyle name="60% - Accent3 62" xfId="4450"/>
    <cellStyle name="60% - Accent3 63" xfId="4451"/>
    <cellStyle name="60% - Accent3 64" xfId="4452"/>
    <cellStyle name="60% - Accent3 7" xfId="495"/>
    <cellStyle name="60% - Accent3 8" xfId="496"/>
    <cellStyle name="60% - Accent3 9" xfId="497"/>
    <cellStyle name="60% - Accent4 10" xfId="498"/>
    <cellStyle name="60% - Accent4 11" xfId="4453"/>
    <cellStyle name="60% - Accent4 12" xfId="4454"/>
    <cellStyle name="60% - Accent4 13" xfId="4455"/>
    <cellStyle name="60% - Accent4 14" xfId="4456"/>
    <cellStyle name="60% - Accent4 15" xfId="4457"/>
    <cellStyle name="60% - Accent4 16" xfId="4458"/>
    <cellStyle name="60% - Accent4 17" xfId="4459"/>
    <cellStyle name="60% - Accent4 18" xfId="4460"/>
    <cellStyle name="60% - Accent4 19" xfId="4461"/>
    <cellStyle name="60% - Accent4 2" xfId="499"/>
    <cellStyle name="60% - Accent4 2 2" xfId="4462"/>
    <cellStyle name="60% - Accent4 20" xfId="4463"/>
    <cellStyle name="60% - Accent4 21" xfId="4464"/>
    <cellStyle name="60% - Accent4 22" xfId="4465"/>
    <cellStyle name="60% - Accent4 23" xfId="4466"/>
    <cellStyle name="60% - Accent4 24" xfId="4467"/>
    <cellStyle name="60% - Accent4 25" xfId="4468"/>
    <cellStyle name="60% - Accent4 26" xfId="4469"/>
    <cellStyle name="60% - Accent4 27" xfId="4470"/>
    <cellStyle name="60% - Accent4 28" xfId="4471"/>
    <cellStyle name="60% - Accent4 29" xfId="4472"/>
    <cellStyle name="60% - Accent4 3" xfId="500"/>
    <cellStyle name="60% - Accent4 3 2" xfId="4473"/>
    <cellStyle name="60% - Accent4 30" xfId="4474"/>
    <cellStyle name="60% - Accent4 31" xfId="4475"/>
    <cellStyle name="60% - Accent4 32" xfId="4476"/>
    <cellStyle name="60% - Accent4 33" xfId="4477"/>
    <cellStyle name="60% - Accent4 34" xfId="4478"/>
    <cellStyle name="60% - Accent4 35" xfId="4479"/>
    <cellStyle name="60% - Accent4 36" xfId="4480"/>
    <cellStyle name="60% - Accent4 37" xfId="4481"/>
    <cellStyle name="60% - Accent4 38" xfId="4482"/>
    <cellStyle name="60% - Accent4 39" xfId="4483"/>
    <cellStyle name="60% - Accent4 4" xfId="501"/>
    <cellStyle name="60% - Accent4 40" xfId="4484"/>
    <cellStyle name="60% - Accent4 41" xfId="4485"/>
    <cellStyle name="60% - Accent4 42" xfId="4486"/>
    <cellStyle name="60% - Accent4 43" xfId="4487"/>
    <cellStyle name="60% - Accent4 44" xfId="4488"/>
    <cellStyle name="60% - Accent4 45" xfId="4489"/>
    <cellStyle name="60% - Accent4 46" xfId="4490"/>
    <cellStyle name="60% - Accent4 47" xfId="4491"/>
    <cellStyle name="60% - Accent4 48" xfId="4492"/>
    <cellStyle name="60% - Accent4 49" xfId="4493"/>
    <cellStyle name="60% - Accent4 5" xfId="502"/>
    <cellStyle name="60% - Accent4 50" xfId="4494"/>
    <cellStyle name="60% - Accent4 51" xfId="4495"/>
    <cellStyle name="60% - Accent4 52" xfId="4496"/>
    <cellStyle name="60% - Accent4 53" xfId="4497"/>
    <cellStyle name="60% - Accent4 54" xfId="4498"/>
    <cellStyle name="60% - Accent4 55" xfId="4499"/>
    <cellStyle name="60% - Accent4 56" xfId="4500"/>
    <cellStyle name="60% - Accent4 57" xfId="4501"/>
    <cellStyle name="60% - Accent4 58" xfId="4502"/>
    <cellStyle name="60% - Accent4 59" xfId="4503"/>
    <cellStyle name="60% - Accent4 6" xfId="503"/>
    <cellStyle name="60% - Accent4 60" xfId="4504"/>
    <cellStyle name="60% - Accent4 61" xfId="4505"/>
    <cellStyle name="60% - Accent4 62" xfId="4506"/>
    <cellStyle name="60% - Accent4 63" xfId="4507"/>
    <cellStyle name="60% - Accent4 64" xfId="4508"/>
    <cellStyle name="60% - Accent4 7" xfId="504"/>
    <cellStyle name="60% - Accent4 8" xfId="505"/>
    <cellStyle name="60% - Accent4 9" xfId="506"/>
    <cellStyle name="60% - Accent5 10" xfId="507"/>
    <cellStyle name="60% - Accent5 11" xfId="4509"/>
    <cellStyle name="60% - Accent5 12" xfId="4510"/>
    <cellStyle name="60% - Accent5 13" xfId="4511"/>
    <cellStyle name="60% - Accent5 14" xfId="4512"/>
    <cellStyle name="60% - Accent5 15" xfId="4513"/>
    <cellStyle name="60% - Accent5 16" xfId="4514"/>
    <cellStyle name="60% - Accent5 17" xfId="4515"/>
    <cellStyle name="60% - Accent5 18" xfId="4516"/>
    <cellStyle name="60% - Accent5 19" xfId="4517"/>
    <cellStyle name="60% - Accent5 2" xfId="508"/>
    <cellStyle name="60% - Accent5 2 2" xfId="4518"/>
    <cellStyle name="60% - Accent5 20" xfId="4519"/>
    <cellStyle name="60% - Accent5 21" xfId="4520"/>
    <cellStyle name="60% - Accent5 22" xfId="4521"/>
    <cellStyle name="60% - Accent5 23" xfId="4522"/>
    <cellStyle name="60% - Accent5 24" xfId="4523"/>
    <cellStyle name="60% - Accent5 25" xfId="4524"/>
    <cellStyle name="60% - Accent5 26" xfId="4525"/>
    <cellStyle name="60% - Accent5 27" xfId="4526"/>
    <cellStyle name="60% - Accent5 28" xfId="4527"/>
    <cellStyle name="60% - Accent5 29" xfId="4528"/>
    <cellStyle name="60% - Accent5 3" xfId="509"/>
    <cellStyle name="60% - Accent5 3 2" xfId="4529"/>
    <cellStyle name="60% - Accent5 30" xfId="4530"/>
    <cellStyle name="60% - Accent5 31" xfId="4531"/>
    <cellStyle name="60% - Accent5 32" xfId="4532"/>
    <cellStyle name="60% - Accent5 33" xfId="4533"/>
    <cellStyle name="60% - Accent5 34" xfId="4534"/>
    <cellStyle name="60% - Accent5 35" xfId="4535"/>
    <cellStyle name="60% - Accent5 36" xfId="4536"/>
    <cellStyle name="60% - Accent5 37" xfId="4537"/>
    <cellStyle name="60% - Accent5 38" xfId="4538"/>
    <cellStyle name="60% - Accent5 39" xfId="4539"/>
    <cellStyle name="60% - Accent5 4" xfId="510"/>
    <cellStyle name="60% - Accent5 40" xfId="4540"/>
    <cellStyle name="60% - Accent5 41" xfId="4541"/>
    <cellStyle name="60% - Accent5 42" xfId="4542"/>
    <cellStyle name="60% - Accent5 43" xfId="4543"/>
    <cellStyle name="60% - Accent5 44" xfId="4544"/>
    <cellStyle name="60% - Accent5 45" xfId="4545"/>
    <cellStyle name="60% - Accent5 46" xfId="4546"/>
    <cellStyle name="60% - Accent5 47" xfId="4547"/>
    <cellStyle name="60% - Accent5 48" xfId="4548"/>
    <cellStyle name="60% - Accent5 49" xfId="4549"/>
    <cellStyle name="60% - Accent5 5" xfId="511"/>
    <cellStyle name="60% - Accent5 50" xfId="4550"/>
    <cellStyle name="60% - Accent5 51" xfId="4551"/>
    <cellStyle name="60% - Accent5 52" xfId="4552"/>
    <cellStyle name="60% - Accent5 53" xfId="4553"/>
    <cellStyle name="60% - Accent5 54" xfId="4554"/>
    <cellStyle name="60% - Accent5 55" xfId="4555"/>
    <cellStyle name="60% - Accent5 56" xfId="4556"/>
    <cellStyle name="60% - Accent5 57" xfId="4557"/>
    <cellStyle name="60% - Accent5 58" xfId="4558"/>
    <cellStyle name="60% - Accent5 59" xfId="4559"/>
    <cellStyle name="60% - Accent5 6" xfId="512"/>
    <cellStyle name="60% - Accent5 60" xfId="4560"/>
    <cellStyle name="60% - Accent5 61" xfId="4561"/>
    <cellStyle name="60% - Accent5 62" xfId="4562"/>
    <cellStyle name="60% - Accent5 63" xfId="4563"/>
    <cellStyle name="60% - Accent5 64" xfId="4564"/>
    <cellStyle name="60% - Accent5 7" xfId="513"/>
    <cellStyle name="60% - Accent5 8" xfId="514"/>
    <cellStyle name="60% - Accent5 9" xfId="515"/>
    <cellStyle name="60% - Accent6 10" xfId="516"/>
    <cellStyle name="60% - Accent6 11" xfId="4565"/>
    <cellStyle name="60% - Accent6 12" xfId="4566"/>
    <cellStyle name="60% - Accent6 13" xfId="4567"/>
    <cellStyle name="60% - Accent6 14" xfId="4568"/>
    <cellStyle name="60% - Accent6 15" xfId="4569"/>
    <cellStyle name="60% - Accent6 16" xfId="4570"/>
    <cellStyle name="60% - Accent6 17" xfId="4571"/>
    <cellStyle name="60% - Accent6 18" xfId="4572"/>
    <cellStyle name="60% - Accent6 19" xfId="4573"/>
    <cellStyle name="60% - Accent6 2" xfId="517"/>
    <cellStyle name="60% - Accent6 2 2" xfId="4574"/>
    <cellStyle name="60% - Accent6 20" xfId="4575"/>
    <cellStyle name="60% - Accent6 21" xfId="4576"/>
    <cellStyle name="60% - Accent6 22" xfId="4577"/>
    <cellStyle name="60% - Accent6 23" xfId="4578"/>
    <cellStyle name="60% - Accent6 24" xfId="4579"/>
    <cellStyle name="60% - Accent6 25" xfId="4580"/>
    <cellStyle name="60% - Accent6 26" xfId="4581"/>
    <cellStyle name="60% - Accent6 27" xfId="4582"/>
    <cellStyle name="60% - Accent6 28" xfId="4583"/>
    <cellStyle name="60% - Accent6 29" xfId="4584"/>
    <cellStyle name="60% - Accent6 3" xfId="518"/>
    <cellStyle name="60% - Accent6 3 2" xfId="4585"/>
    <cellStyle name="60% - Accent6 30" xfId="4586"/>
    <cellStyle name="60% - Accent6 31" xfId="4587"/>
    <cellStyle name="60% - Accent6 32" xfId="4588"/>
    <cellStyle name="60% - Accent6 33" xfId="4589"/>
    <cellStyle name="60% - Accent6 34" xfId="4590"/>
    <cellStyle name="60% - Accent6 35" xfId="4591"/>
    <cellStyle name="60% - Accent6 36" xfId="4592"/>
    <cellStyle name="60% - Accent6 37" xfId="4593"/>
    <cellStyle name="60% - Accent6 38" xfId="4594"/>
    <cellStyle name="60% - Accent6 39" xfId="4595"/>
    <cellStyle name="60% - Accent6 4" xfId="519"/>
    <cellStyle name="60% - Accent6 40" xfId="4596"/>
    <cellStyle name="60% - Accent6 41" xfId="4597"/>
    <cellStyle name="60% - Accent6 42" xfId="4598"/>
    <cellStyle name="60% - Accent6 43" xfId="4599"/>
    <cellStyle name="60% - Accent6 44" xfId="4600"/>
    <cellStyle name="60% - Accent6 45" xfId="4601"/>
    <cellStyle name="60% - Accent6 46" xfId="4602"/>
    <cellStyle name="60% - Accent6 47" xfId="4603"/>
    <cellStyle name="60% - Accent6 48" xfId="4604"/>
    <cellStyle name="60% - Accent6 49" xfId="4605"/>
    <cellStyle name="60% - Accent6 5" xfId="520"/>
    <cellStyle name="60% - Accent6 50" xfId="4606"/>
    <cellStyle name="60% - Accent6 51" xfId="4607"/>
    <cellStyle name="60% - Accent6 52" xfId="4608"/>
    <cellStyle name="60% - Accent6 53" xfId="4609"/>
    <cellStyle name="60% - Accent6 54" xfId="4610"/>
    <cellStyle name="60% - Accent6 55" xfId="4611"/>
    <cellStyle name="60% - Accent6 56" xfId="4612"/>
    <cellStyle name="60% - Accent6 57" xfId="4613"/>
    <cellStyle name="60% - Accent6 58" xfId="4614"/>
    <cellStyle name="60% - Accent6 59" xfId="4615"/>
    <cellStyle name="60% - Accent6 6" xfId="521"/>
    <cellStyle name="60% - Accent6 60" xfId="4616"/>
    <cellStyle name="60% - Accent6 61" xfId="4617"/>
    <cellStyle name="60% - Accent6 62" xfId="4618"/>
    <cellStyle name="60% - Accent6 63" xfId="4619"/>
    <cellStyle name="60% - Accent6 64" xfId="4620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21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2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3"/>
    <cellStyle name="Accent1 40" xfId="561"/>
    <cellStyle name="Accent1 41" xfId="562"/>
    <cellStyle name="Accent1 42" xfId="563"/>
    <cellStyle name="Accent1 43" xfId="564"/>
    <cellStyle name="Accent1 44" xfId="4624"/>
    <cellStyle name="Accent1 45" xfId="4625"/>
    <cellStyle name="Accent1 46" xfId="4626"/>
    <cellStyle name="Accent1 47" xfId="4627"/>
    <cellStyle name="Accent1 48" xfId="4628"/>
    <cellStyle name="Accent1 49" xfId="4629"/>
    <cellStyle name="Accent1 5" xfId="565"/>
    <cellStyle name="Accent1 50" xfId="4630"/>
    <cellStyle name="Accent1 51" xfId="4631"/>
    <cellStyle name="Accent1 52" xfId="4632"/>
    <cellStyle name="Accent1 53" xfId="4633"/>
    <cellStyle name="Accent1 54" xfId="4634"/>
    <cellStyle name="Accent1 55" xfId="4635"/>
    <cellStyle name="Accent1 56" xfId="4636"/>
    <cellStyle name="Accent1 57" xfId="4637"/>
    <cellStyle name="Accent1 58" xfId="4638"/>
    <cellStyle name="Accent1 59" xfId="4639"/>
    <cellStyle name="Accent1 6" xfId="566"/>
    <cellStyle name="Accent1 60" xfId="4640"/>
    <cellStyle name="Accent1 61" xfId="4641"/>
    <cellStyle name="Accent1 62" xfId="4642"/>
    <cellStyle name="Accent1 63" xfId="4643"/>
    <cellStyle name="Accent1 64" xfId="4644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5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6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7"/>
    <cellStyle name="Accent2 40" xfId="606"/>
    <cellStyle name="Accent2 41" xfId="607"/>
    <cellStyle name="Accent2 42" xfId="608"/>
    <cellStyle name="Accent2 43" xfId="609"/>
    <cellStyle name="Accent2 44" xfId="4648"/>
    <cellStyle name="Accent2 45" xfId="4649"/>
    <cellStyle name="Accent2 46" xfId="4650"/>
    <cellStyle name="Accent2 47" xfId="4651"/>
    <cellStyle name="Accent2 48" xfId="4652"/>
    <cellStyle name="Accent2 49" xfId="4653"/>
    <cellStyle name="Accent2 5" xfId="610"/>
    <cellStyle name="Accent2 50" xfId="4654"/>
    <cellStyle name="Accent2 51" xfId="4655"/>
    <cellStyle name="Accent2 52" xfId="4656"/>
    <cellStyle name="Accent2 53" xfId="4657"/>
    <cellStyle name="Accent2 54" xfId="4658"/>
    <cellStyle name="Accent2 55" xfId="4659"/>
    <cellStyle name="Accent2 56" xfId="4660"/>
    <cellStyle name="Accent2 57" xfId="4661"/>
    <cellStyle name="Accent2 58" xfId="4662"/>
    <cellStyle name="Accent2 59" xfId="4663"/>
    <cellStyle name="Accent2 6" xfId="611"/>
    <cellStyle name="Accent2 60" xfId="4664"/>
    <cellStyle name="Accent2 61" xfId="4665"/>
    <cellStyle name="Accent2 62" xfId="4666"/>
    <cellStyle name="Accent2 63" xfId="4667"/>
    <cellStyle name="Accent2 64" xfId="4668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9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70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71"/>
    <cellStyle name="Accent3 40" xfId="651"/>
    <cellStyle name="Accent3 41" xfId="652"/>
    <cellStyle name="Accent3 42" xfId="653"/>
    <cellStyle name="Accent3 43" xfId="654"/>
    <cellStyle name="Accent3 44" xfId="4672"/>
    <cellStyle name="Accent3 45" xfId="4673"/>
    <cellStyle name="Accent3 46" xfId="4674"/>
    <cellStyle name="Accent3 47" xfId="4675"/>
    <cellStyle name="Accent3 48" xfId="4676"/>
    <cellStyle name="Accent3 49" xfId="4677"/>
    <cellStyle name="Accent3 5" xfId="655"/>
    <cellStyle name="Accent3 50" xfId="4678"/>
    <cellStyle name="Accent3 51" xfId="4679"/>
    <cellStyle name="Accent3 52" xfId="4680"/>
    <cellStyle name="Accent3 53" xfId="4681"/>
    <cellStyle name="Accent3 54" xfId="4682"/>
    <cellStyle name="Accent3 55" xfId="4683"/>
    <cellStyle name="Accent3 56" xfId="4684"/>
    <cellStyle name="Accent3 57" xfId="4685"/>
    <cellStyle name="Accent3 58" xfId="4686"/>
    <cellStyle name="Accent3 59" xfId="4687"/>
    <cellStyle name="Accent3 6" xfId="656"/>
    <cellStyle name="Accent3 60" xfId="4688"/>
    <cellStyle name="Accent3 61" xfId="4689"/>
    <cellStyle name="Accent3 62" xfId="4690"/>
    <cellStyle name="Accent3 63" xfId="4691"/>
    <cellStyle name="Accent3 64" xfId="4692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3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4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5"/>
    <cellStyle name="Accent4 40" xfId="696"/>
    <cellStyle name="Accent4 41" xfId="697"/>
    <cellStyle name="Accent4 42" xfId="698"/>
    <cellStyle name="Accent4 43" xfId="699"/>
    <cellStyle name="Accent4 44" xfId="4696"/>
    <cellStyle name="Accent4 45" xfId="4697"/>
    <cellStyle name="Accent4 46" xfId="4698"/>
    <cellStyle name="Accent4 47" xfId="4699"/>
    <cellStyle name="Accent4 48" xfId="4700"/>
    <cellStyle name="Accent4 49" xfId="4701"/>
    <cellStyle name="Accent4 5" xfId="700"/>
    <cellStyle name="Accent4 50" xfId="4702"/>
    <cellStyle name="Accent4 51" xfId="4703"/>
    <cellStyle name="Accent4 52" xfId="4704"/>
    <cellStyle name="Accent4 53" xfId="4705"/>
    <cellStyle name="Accent4 54" xfId="4706"/>
    <cellStyle name="Accent4 55" xfId="4707"/>
    <cellStyle name="Accent4 56" xfId="4708"/>
    <cellStyle name="Accent4 57" xfId="4709"/>
    <cellStyle name="Accent4 58" xfId="4710"/>
    <cellStyle name="Accent4 59" xfId="4711"/>
    <cellStyle name="Accent4 6" xfId="701"/>
    <cellStyle name="Accent4 60" xfId="4712"/>
    <cellStyle name="Accent4 61" xfId="4713"/>
    <cellStyle name="Accent4 62" xfId="4714"/>
    <cellStyle name="Accent4 63" xfId="4715"/>
    <cellStyle name="Accent4 64" xfId="4716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7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8"/>
    <cellStyle name="Accent5 3 3" xfId="4719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20"/>
    <cellStyle name="Accent5 45" xfId="4721"/>
    <cellStyle name="Accent5 46" xfId="4722"/>
    <cellStyle name="Accent5 47" xfId="4723"/>
    <cellStyle name="Accent5 48" xfId="4724"/>
    <cellStyle name="Accent5 49" xfId="4725"/>
    <cellStyle name="Accent5 5" xfId="745"/>
    <cellStyle name="Accent5 50" xfId="4726"/>
    <cellStyle name="Accent5 51" xfId="4727"/>
    <cellStyle name="Accent5 52" xfId="4728"/>
    <cellStyle name="Accent5 53" xfId="4729"/>
    <cellStyle name="Accent5 54" xfId="4730"/>
    <cellStyle name="Accent5 55" xfId="4731"/>
    <cellStyle name="Accent5 56" xfId="4732"/>
    <cellStyle name="Accent5 57" xfId="4733"/>
    <cellStyle name="Accent5 58" xfId="4734"/>
    <cellStyle name="Accent5 59" xfId="4735"/>
    <cellStyle name="Accent5 6" xfId="746"/>
    <cellStyle name="Accent5 60" xfId="4736"/>
    <cellStyle name="Accent5 61" xfId="4737"/>
    <cellStyle name="Accent5 62" xfId="4738"/>
    <cellStyle name="Accent5 63" xfId="4739"/>
    <cellStyle name="Accent5 64" xfId="4740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41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2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3"/>
    <cellStyle name="Accent6 40" xfId="786"/>
    <cellStyle name="Accent6 41" xfId="787"/>
    <cellStyle name="Accent6 42" xfId="788"/>
    <cellStyle name="Accent6 43" xfId="789"/>
    <cellStyle name="Accent6 44" xfId="4744"/>
    <cellStyle name="Accent6 45" xfId="4745"/>
    <cellStyle name="Accent6 46" xfId="4746"/>
    <cellStyle name="Accent6 47" xfId="4747"/>
    <cellStyle name="Accent6 48" xfId="4748"/>
    <cellStyle name="Accent6 49" xfId="4749"/>
    <cellStyle name="Accent6 5" xfId="790"/>
    <cellStyle name="Accent6 50" xfId="4750"/>
    <cellStyle name="Accent6 51" xfId="4751"/>
    <cellStyle name="Accent6 52" xfId="4752"/>
    <cellStyle name="Accent6 53" xfId="4753"/>
    <cellStyle name="Accent6 54" xfId="4754"/>
    <cellStyle name="Accent6 55" xfId="4755"/>
    <cellStyle name="Accent6 56" xfId="4756"/>
    <cellStyle name="Accent6 57" xfId="4757"/>
    <cellStyle name="Accent6 58" xfId="4758"/>
    <cellStyle name="Accent6 59" xfId="4759"/>
    <cellStyle name="Accent6 6" xfId="791"/>
    <cellStyle name="Accent6 60" xfId="4760"/>
    <cellStyle name="Accent6 61" xfId="4761"/>
    <cellStyle name="Accent6 62" xfId="4762"/>
    <cellStyle name="Accent6 63" xfId="4763"/>
    <cellStyle name="Accent6 64" xfId="4764"/>
    <cellStyle name="Accent6 7" xfId="792"/>
    <cellStyle name="Accent6 8" xfId="793"/>
    <cellStyle name="Accent6 9" xfId="794"/>
    <cellStyle name="Bad 10" xfId="795"/>
    <cellStyle name="Bad 11" xfId="4765"/>
    <cellStyle name="Bad 12" xfId="4766"/>
    <cellStyle name="Bad 13" xfId="4767"/>
    <cellStyle name="Bad 14" xfId="4768"/>
    <cellStyle name="Bad 15" xfId="4769"/>
    <cellStyle name="Bad 16" xfId="4770"/>
    <cellStyle name="Bad 17" xfId="4771"/>
    <cellStyle name="Bad 18" xfId="4772"/>
    <cellStyle name="Bad 19" xfId="4773"/>
    <cellStyle name="Bad 2" xfId="796"/>
    <cellStyle name="Bad 2 2" xfId="4774"/>
    <cellStyle name="Bad 20" xfId="4775"/>
    <cellStyle name="Bad 21" xfId="4776"/>
    <cellStyle name="Bad 22" xfId="4777"/>
    <cellStyle name="Bad 23" xfId="4778"/>
    <cellStyle name="Bad 24" xfId="4779"/>
    <cellStyle name="Bad 25" xfId="4780"/>
    <cellStyle name="Bad 26" xfId="4781"/>
    <cellStyle name="Bad 27" xfId="4782"/>
    <cellStyle name="Bad 28" xfId="4783"/>
    <cellStyle name="Bad 29" xfId="4784"/>
    <cellStyle name="Bad 3" xfId="797"/>
    <cellStyle name="Bad 3 2" xfId="4785"/>
    <cellStyle name="Bad 30" xfId="4786"/>
    <cellStyle name="Bad 31" xfId="4787"/>
    <cellStyle name="Bad 32" xfId="4788"/>
    <cellStyle name="Bad 33" xfId="4789"/>
    <cellStyle name="Bad 34" xfId="4790"/>
    <cellStyle name="Bad 35" xfId="4791"/>
    <cellStyle name="Bad 36" xfId="4792"/>
    <cellStyle name="Bad 37" xfId="4793"/>
    <cellStyle name="Bad 38" xfId="4794"/>
    <cellStyle name="Bad 39" xfId="4795"/>
    <cellStyle name="Bad 4" xfId="798"/>
    <cellStyle name="Bad 40" xfId="4796"/>
    <cellStyle name="Bad 41" xfId="4797"/>
    <cellStyle name="Bad 42" xfId="4798"/>
    <cellStyle name="Bad 43" xfId="4799"/>
    <cellStyle name="Bad 44" xfId="4800"/>
    <cellStyle name="Bad 45" xfId="4801"/>
    <cellStyle name="Bad 46" xfId="4802"/>
    <cellStyle name="Bad 47" xfId="4803"/>
    <cellStyle name="Bad 48" xfId="4804"/>
    <cellStyle name="Bad 49" xfId="4805"/>
    <cellStyle name="Bad 5" xfId="799"/>
    <cellStyle name="Bad 50" xfId="4806"/>
    <cellStyle name="Bad 51" xfId="4807"/>
    <cellStyle name="Bad 52" xfId="4808"/>
    <cellStyle name="Bad 53" xfId="4809"/>
    <cellStyle name="Bad 54" xfId="4810"/>
    <cellStyle name="Bad 55" xfId="4811"/>
    <cellStyle name="Bad 56" xfId="4812"/>
    <cellStyle name="Bad 57" xfId="4813"/>
    <cellStyle name="Bad 58" xfId="4814"/>
    <cellStyle name="Bad 59" xfId="4815"/>
    <cellStyle name="Bad 6" xfId="800"/>
    <cellStyle name="Bad 60" xfId="4816"/>
    <cellStyle name="Bad 61" xfId="4817"/>
    <cellStyle name="Bad 62" xfId="4818"/>
    <cellStyle name="Bad 63" xfId="4819"/>
    <cellStyle name="Bad 64" xfId="4820"/>
    <cellStyle name="Bad 7" xfId="801"/>
    <cellStyle name="Bad 8" xfId="802"/>
    <cellStyle name="Bad 9" xfId="803"/>
    <cellStyle name="blank" xfId="804"/>
    <cellStyle name="Calc Currency (0)" xfId="805"/>
    <cellStyle name="Calc Currency (0) 2" xfId="4821"/>
    <cellStyle name="Calculation 10" xfId="806"/>
    <cellStyle name="Calculation 11" xfId="4822"/>
    <cellStyle name="Calculation 12" xfId="4823"/>
    <cellStyle name="Calculation 13" xfId="4824"/>
    <cellStyle name="Calculation 14" xfId="4825"/>
    <cellStyle name="Calculation 15" xfId="4826"/>
    <cellStyle name="Calculation 16" xfId="4827"/>
    <cellStyle name="Calculation 17" xfId="4828"/>
    <cellStyle name="Calculation 18" xfId="4829"/>
    <cellStyle name="Calculation 19" xfId="4830"/>
    <cellStyle name="Calculation 2" xfId="807"/>
    <cellStyle name="Calculation 2 2" xfId="4831"/>
    <cellStyle name="Calculation 2 3" xfId="4832"/>
    <cellStyle name="Calculation 2 3 2" xfId="4833"/>
    <cellStyle name="Calculation 2 4" xfId="4834"/>
    <cellStyle name="Calculation 20" xfId="4835"/>
    <cellStyle name="Calculation 21" xfId="4836"/>
    <cellStyle name="Calculation 22" xfId="4837"/>
    <cellStyle name="Calculation 23" xfId="4838"/>
    <cellStyle name="Calculation 24" xfId="4839"/>
    <cellStyle name="Calculation 25" xfId="4840"/>
    <cellStyle name="Calculation 26" xfId="4841"/>
    <cellStyle name="Calculation 27" xfId="4842"/>
    <cellStyle name="Calculation 28" xfId="4843"/>
    <cellStyle name="Calculation 29" xfId="4844"/>
    <cellStyle name="Calculation 3" xfId="808"/>
    <cellStyle name="Calculation 3 2" xfId="4845"/>
    <cellStyle name="Calculation 30" xfId="4846"/>
    <cellStyle name="Calculation 31" xfId="4847"/>
    <cellStyle name="Calculation 32" xfId="4848"/>
    <cellStyle name="Calculation 33" xfId="4849"/>
    <cellStyle name="Calculation 34" xfId="4850"/>
    <cellStyle name="Calculation 35" xfId="4851"/>
    <cellStyle name="Calculation 36" xfId="4852"/>
    <cellStyle name="Calculation 37" xfId="4853"/>
    <cellStyle name="Calculation 38" xfId="4854"/>
    <cellStyle name="Calculation 39" xfId="4855"/>
    <cellStyle name="Calculation 4" xfId="809"/>
    <cellStyle name="Calculation 4 2" xfId="4856"/>
    <cellStyle name="Calculation 4 3" xfId="4857"/>
    <cellStyle name="Calculation 4 4" xfId="4858"/>
    <cellStyle name="Calculation 40" xfId="4859"/>
    <cellStyle name="Calculation 41" xfId="4860"/>
    <cellStyle name="Calculation 42" xfId="4861"/>
    <cellStyle name="Calculation 43" xfId="4862"/>
    <cellStyle name="Calculation 44" xfId="4863"/>
    <cellStyle name="Calculation 45" xfId="4864"/>
    <cellStyle name="Calculation 46" xfId="4865"/>
    <cellStyle name="Calculation 47" xfId="4866"/>
    <cellStyle name="Calculation 48" xfId="4867"/>
    <cellStyle name="Calculation 49" xfId="4868"/>
    <cellStyle name="Calculation 5" xfId="810"/>
    <cellStyle name="Calculation 50" xfId="4869"/>
    <cellStyle name="Calculation 51" xfId="4870"/>
    <cellStyle name="Calculation 52" xfId="4871"/>
    <cellStyle name="Calculation 53" xfId="4872"/>
    <cellStyle name="Calculation 54" xfId="4873"/>
    <cellStyle name="Calculation 55" xfId="4874"/>
    <cellStyle name="Calculation 56" xfId="4875"/>
    <cellStyle name="Calculation 57" xfId="4876"/>
    <cellStyle name="Calculation 58" xfId="4877"/>
    <cellStyle name="Calculation 59" xfId="4878"/>
    <cellStyle name="Calculation 6" xfId="811"/>
    <cellStyle name="Calculation 60" xfId="4879"/>
    <cellStyle name="Calculation 61" xfId="4880"/>
    <cellStyle name="Calculation 62" xfId="4881"/>
    <cellStyle name="Calculation 63" xfId="4882"/>
    <cellStyle name="Calculation 64" xfId="4883"/>
    <cellStyle name="Calculation 65" xfId="4884"/>
    <cellStyle name="Calculation 66" xfId="4885"/>
    <cellStyle name="Calculation 7" xfId="812"/>
    <cellStyle name="Calculation 8" xfId="813"/>
    <cellStyle name="Calculation 9" xfId="814"/>
    <cellStyle name="Check Cell 10" xfId="815"/>
    <cellStyle name="Check Cell 11" xfId="4886"/>
    <cellStyle name="Check Cell 12" xfId="4887"/>
    <cellStyle name="Check Cell 13" xfId="4888"/>
    <cellStyle name="Check Cell 14" xfId="4889"/>
    <cellStyle name="Check Cell 15" xfId="4890"/>
    <cellStyle name="Check Cell 16" xfId="4891"/>
    <cellStyle name="Check Cell 17" xfId="4892"/>
    <cellStyle name="Check Cell 18" xfId="4893"/>
    <cellStyle name="Check Cell 19" xfId="4894"/>
    <cellStyle name="Check Cell 2" xfId="816"/>
    <cellStyle name="Check Cell 2 2" xfId="4895"/>
    <cellStyle name="Check Cell 20" xfId="4896"/>
    <cellStyle name="Check Cell 21" xfId="4897"/>
    <cellStyle name="Check Cell 22" xfId="4898"/>
    <cellStyle name="Check Cell 23" xfId="4899"/>
    <cellStyle name="Check Cell 24" xfId="4900"/>
    <cellStyle name="Check Cell 25" xfId="4901"/>
    <cellStyle name="Check Cell 26" xfId="4902"/>
    <cellStyle name="Check Cell 27" xfId="4903"/>
    <cellStyle name="Check Cell 28" xfId="4904"/>
    <cellStyle name="Check Cell 29" xfId="4905"/>
    <cellStyle name="Check Cell 3" xfId="817"/>
    <cellStyle name="Check Cell 30" xfId="4906"/>
    <cellStyle name="Check Cell 31" xfId="4907"/>
    <cellStyle name="Check Cell 32" xfId="4908"/>
    <cellStyle name="Check Cell 33" xfId="4909"/>
    <cellStyle name="Check Cell 34" xfId="4910"/>
    <cellStyle name="Check Cell 35" xfId="4911"/>
    <cellStyle name="Check Cell 36" xfId="4912"/>
    <cellStyle name="Check Cell 37" xfId="4913"/>
    <cellStyle name="Check Cell 38" xfId="4914"/>
    <cellStyle name="Check Cell 39" xfId="4915"/>
    <cellStyle name="Check Cell 4" xfId="818"/>
    <cellStyle name="Check Cell 40" xfId="4916"/>
    <cellStyle name="Check Cell 41" xfId="4917"/>
    <cellStyle name="Check Cell 42" xfId="4918"/>
    <cellStyle name="Check Cell 43" xfId="4919"/>
    <cellStyle name="Check Cell 44" xfId="4920"/>
    <cellStyle name="Check Cell 45" xfId="4921"/>
    <cellStyle name="Check Cell 46" xfId="4922"/>
    <cellStyle name="Check Cell 47" xfId="4923"/>
    <cellStyle name="Check Cell 48" xfId="4924"/>
    <cellStyle name="Check Cell 49" xfId="4925"/>
    <cellStyle name="Check Cell 5" xfId="819"/>
    <cellStyle name="Check Cell 50" xfId="4926"/>
    <cellStyle name="Check Cell 51" xfId="4927"/>
    <cellStyle name="Check Cell 52" xfId="4928"/>
    <cellStyle name="Check Cell 53" xfId="4929"/>
    <cellStyle name="Check Cell 54" xfId="4930"/>
    <cellStyle name="Check Cell 55" xfId="4931"/>
    <cellStyle name="Check Cell 56" xfId="4932"/>
    <cellStyle name="Check Cell 57" xfId="4933"/>
    <cellStyle name="Check Cell 58" xfId="4934"/>
    <cellStyle name="Check Cell 59" xfId="4935"/>
    <cellStyle name="Check Cell 6" xfId="820"/>
    <cellStyle name="Check Cell 60" xfId="4936"/>
    <cellStyle name="Check Cell 61" xfId="4937"/>
    <cellStyle name="Check Cell 62" xfId="4938"/>
    <cellStyle name="Check Cell 63" xfId="4939"/>
    <cellStyle name="Check Cell 64" xfId="4940"/>
    <cellStyle name="Check Cell 7" xfId="821"/>
    <cellStyle name="Check Cell 8" xfId="822"/>
    <cellStyle name="Check Cell 9" xfId="823"/>
    <cellStyle name="CheckCell" xfId="824"/>
    <cellStyle name="CheckCell 2" xfId="4941"/>
    <cellStyle name="Comma" xfId="1" builtinId="3"/>
    <cellStyle name="Comma 10" xfId="825"/>
    <cellStyle name="Comma 10 2" xfId="4942"/>
    <cellStyle name="Comma 11" xfId="826"/>
    <cellStyle name="Comma 11 2" xfId="827"/>
    <cellStyle name="Comma 12" xfId="828"/>
    <cellStyle name="Comma 12 2" xfId="4943"/>
    <cellStyle name="Comma 13" xfId="829"/>
    <cellStyle name="Comma 13 2" xfId="4944"/>
    <cellStyle name="Comma 14" xfId="830"/>
    <cellStyle name="Comma 14 2" xfId="4945"/>
    <cellStyle name="Comma 15" xfId="831"/>
    <cellStyle name="Comma 16" xfId="4946"/>
    <cellStyle name="Comma 17" xfId="4947"/>
    <cellStyle name="Comma 17 2" xfId="4948"/>
    <cellStyle name="Comma 17 3" xfId="4949"/>
    <cellStyle name="Comma 17 4" xfId="4950"/>
    <cellStyle name="Comma 18" xfId="4951"/>
    <cellStyle name="Comma 18 2" xfId="4952"/>
    <cellStyle name="Comma 18 3" xfId="4953"/>
    <cellStyle name="Comma 18 4" xfId="4954"/>
    <cellStyle name="Comma 19" xfId="4955"/>
    <cellStyle name="Comma 2" xfId="832"/>
    <cellStyle name="Comma 2 2" xfId="833"/>
    <cellStyle name="Comma 2 2 2" xfId="4956"/>
    <cellStyle name="Comma 2 3" xfId="834"/>
    <cellStyle name="Comma 2 4" xfId="835"/>
    <cellStyle name="Comma 2 5" xfId="836"/>
    <cellStyle name="Comma 2 5 2" xfId="6759"/>
    <cellStyle name="Comma 20" xfId="4957"/>
    <cellStyle name="Comma 21" xfId="4958"/>
    <cellStyle name="Comma 22" xfId="4959"/>
    <cellStyle name="Comma 23" xfId="4960"/>
    <cellStyle name="Comma 24" xfId="4961"/>
    <cellStyle name="Comma 24 2" xfId="4962"/>
    <cellStyle name="Comma 25" xfId="4963"/>
    <cellStyle name="Comma 3" xfId="837"/>
    <cellStyle name="Comma 3 2" xfId="838"/>
    <cellStyle name="Comma 3 2 2" xfId="4964"/>
    <cellStyle name="Comma 3 3" xfId="839"/>
    <cellStyle name="Comma 3 3 2" xfId="840"/>
    <cellStyle name="Comma 3 4" xfId="841"/>
    <cellStyle name="Comma 3 4 2" xfId="6760"/>
    <cellStyle name="Comma 4" xfId="842"/>
    <cellStyle name="Comma 4 2" xfId="843"/>
    <cellStyle name="Comma 4 3" xfId="844"/>
    <cellStyle name="Comma 4 3 2" xfId="6761"/>
    <cellStyle name="Comma 5" xfId="845"/>
    <cellStyle name="Comma 5 2" xfId="846"/>
    <cellStyle name="Comma 5 2 2" xfId="4965"/>
    <cellStyle name="Comma 5 2 2 2" xfId="4966"/>
    <cellStyle name="Comma 5 2 2 3" xfId="4967"/>
    <cellStyle name="Comma 5 2 3" xfId="4968"/>
    <cellStyle name="Comma 5 2 3 2" xfId="4969"/>
    <cellStyle name="Comma 5 2 3 3" xfId="4970"/>
    <cellStyle name="Comma 5 2 4" xfId="4971"/>
    <cellStyle name="Comma 5 2 5" xfId="4972"/>
    <cellStyle name="Comma 5 3" xfId="847"/>
    <cellStyle name="Comma 5 3 2" xfId="4973"/>
    <cellStyle name="Comma 5 3 2 2" xfId="4974"/>
    <cellStyle name="Comma 5 3 2 3" xfId="4975"/>
    <cellStyle name="Comma 5 3 3" xfId="4976"/>
    <cellStyle name="Comma 5 3 4" xfId="4977"/>
    <cellStyle name="Comma 5 4" xfId="4978"/>
    <cellStyle name="Comma 5 4 2" xfId="4979"/>
    <cellStyle name="Comma 5 4 3" xfId="4980"/>
    <cellStyle name="Comma 5 5" xfId="4981"/>
    <cellStyle name="Comma 6" xfId="848"/>
    <cellStyle name="Comma 6 2" xfId="849"/>
    <cellStyle name="Comma 6 2 2" xfId="4982"/>
    <cellStyle name="Comma 6 3" xfId="850"/>
    <cellStyle name="Comma 6 3 2" xfId="6762"/>
    <cellStyle name="Comma 7" xfId="851"/>
    <cellStyle name="Comma 7 2" xfId="4983"/>
    <cellStyle name="Comma 8" xfId="852"/>
    <cellStyle name="Comma 8 2" xfId="4984"/>
    <cellStyle name="Comma 8 2 2" xfId="4985"/>
    <cellStyle name="Comma 8 3" xfId="4986"/>
    <cellStyle name="Comma 9" xfId="853"/>
    <cellStyle name="Comma 9 2" xfId="4987"/>
    <cellStyle name="Comma 9 2 2" xfId="4988"/>
    <cellStyle name="Comma 9 3" xfId="4989"/>
    <cellStyle name="Comma 9 3 2" xfId="4990"/>
    <cellStyle name="Comma 9 4" xfId="4991"/>
    <cellStyle name="Comma 9 5" xfId="4992"/>
    <cellStyle name="Comma 9 6" xfId="4993"/>
    <cellStyle name="Comma_Common Allocators GRC TY 0903" xfId="1389"/>
    <cellStyle name="Comma0" xfId="854"/>
    <cellStyle name="Comma0 - Style2" xfId="855"/>
    <cellStyle name="Comma0 - Style4" xfId="856"/>
    <cellStyle name="Comma0 - Style4 2" xfId="4994"/>
    <cellStyle name="Comma0 - Style5" xfId="857"/>
    <cellStyle name="Comma0 - Style5 2" xfId="4995"/>
    <cellStyle name="Comma0 10" xfId="4996"/>
    <cellStyle name="Comma0 11" xfId="4997"/>
    <cellStyle name="Comma0 12" xfId="4998"/>
    <cellStyle name="Comma0 13" xfId="4999"/>
    <cellStyle name="Comma0 14" xfId="5000"/>
    <cellStyle name="Comma0 15" xfId="5001"/>
    <cellStyle name="Comma0 16" xfId="5002"/>
    <cellStyle name="Comma0 17" xfId="5003"/>
    <cellStyle name="Comma0 18" xfId="5004"/>
    <cellStyle name="Comma0 19" xfId="5005"/>
    <cellStyle name="Comma0 2" xfId="858"/>
    <cellStyle name="Comma0 20" xfId="5006"/>
    <cellStyle name="Comma0 21" xfId="5007"/>
    <cellStyle name="Comma0 22" xfId="5008"/>
    <cellStyle name="Comma0 23" xfId="5009"/>
    <cellStyle name="Comma0 24" xfId="5010"/>
    <cellStyle name="Comma0 25" xfId="5011"/>
    <cellStyle name="Comma0 26" xfId="5012"/>
    <cellStyle name="Comma0 27" xfId="5013"/>
    <cellStyle name="Comma0 28" xfId="5014"/>
    <cellStyle name="Comma0 29" xfId="5015"/>
    <cellStyle name="Comma0 3" xfId="859"/>
    <cellStyle name="Comma0 30" xfId="5016"/>
    <cellStyle name="Comma0 31" xfId="5017"/>
    <cellStyle name="Comma0 32" xfId="5018"/>
    <cellStyle name="Comma0 33" xfId="5019"/>
    <cellStyle name="Comma0 34" xfId="5020"/>
    <cellStyle name="Comma0 35" xfId="5021"/>
    <cellStyle name="Comma0 36" xfId="5022"/>
    <cellStyle name="Comma0 37" xfId="5023"/>
    <cellStyle name="Comma0 38" xfId="5024"/>
    <cellStyle name="Comma0 39" xfId="5025"/>
    <cellStyle name="Comma0 4" xfId="860"/>
    <cellStyle name="Comma0 40" xfId="5026"/>
    <cellStyle name="Comma0 41" xfId="5027"/>
    <cellStyle name="Comma0 42" xfId="5028"/>
    <cellStyle name="Comma0 43" xfId="5029"/>
    <cellStyle name="Comma0 44" xfId="5030"/>
    <cellStyle name="Comma0 45" xfId="5031"/>
    <cellStyle name="Comma0 46" xfId="5032"/>
    <cellStyle name="Comma0 47" xfId="5033"/>
    <cellStyle name="Comma0 48" xfId="5034"/>
    <cellStyle name="Comma0 49" xfId="5035"/>
    <cellStyle name="Comma0 5" xfId="5036"/>
    <cellStyle name="Comma0 50" xfId="5037"/>
    <cellStyle name="Comma0 51" xfId="5038"/>
    <cellStyle name="Comma0 52" xfId="5039"/>
    <cellStyle name="Comma0 53" xfId="5040"/>
    <cellStyle name="Comma0 54" xfId="5041"/>
    <cellStyle name="Comma0 55" xfId="5042"/>
    <cellStyle name="Comma0 56" xfId="5043"/>
    <cellStyle name="Comma0 57" xfId="5044"/>
    <cellStyle name="Comma0 58" xfId="5045"/>
    <cellStyle name="Comma0 59" xfId="5046"/>
    <cellStyle name="Comma0 6" xfId="5047"/>
    <cellStyle name="Comma0 60" xfId="5048"/>
    <cellStyle name="Comma0 61" xfId="5049"/>
    <cellStyle name="Comma0 62" xfId="5050"/>
    <cellStyle name="Comma0 63" xfId="5051"/>
    <cellStyle name="Comma0 64" xfId="5052"/>
    <cellStyle name="Comma0 65" xfId="5053"/>
    <cellStyle name="Comma0 66" xfId="5054"/>
    <cellStyle name="Comma0 67" xfId="5055"/>
    <cellStyle name="Comma0 68" xfId="5056"/>
    <cellStyle name="Comma0 69" xfId="5057"/>
    <cellStyle name="Comma0 7" xfId="5058"/>
    <cellStyle name="Comma0 70" xfId="5059"/>
    <cellStyle name="Comma0 71" xfId="5060"/>
    <cellStyle name="Comma0 72" xfId="5061"/>
    <cellStyle name="Comma0 73" xfId="5062"/>
    <cellStyle name="Comma0 74" xfId="5063"/>
    <cellStyle name="Comma0 75" xfId="5064"/>
    <cellStyle name="Comma0 76" xfId="5065"/>
    <cellStyle name="Comma0 77" xfId="5066"/>
    <cellStyle name="Comma0 8" xfId="5067"/>
    <cellStyle name="Comma0 9" xfId="5068"/>
    <cellStyle name="Comma0_00COS Ind Allocators" xfId="861"/>
    <cellStyle name="Comma1 - Style1" xfId="862"/>
    <cellStyle name="Comma1 - Style1 2" xfId="5069"/>
    <cellStyle name="Copied" xfId="863"/>
    <cellStyle name="Copied 2" xfId="5070"/>
    <cellStyle name="COST1" xfId="864"/>
    <cellStyle name="COST1 2" xfId="5071"/>
    <cellStyle name="Curren - Style1" xfId="865"/>
    <cellStyle name="Curren - Style2" xfId="866"/>
    <cellStyle name="Curren - Style2 2" xfId="5072"/>
    <cellStyle name="Curren - Style5" xfId="867"/>
    <cellStyle name="Curren - Style6" xfId="868"/>
    <cellStyle name="Curren - Style6 2" xfId="5073"/>
    <cellStyle name="Currency" xfId="2" builtinId="4"/>
    <cellStyle name="Currency 10" xfId="869"/>
    <cellStyle name="Currency 10 2" xfId="870"/>
    <cellStyle name="Currency 11" xfId="871"/>
    <cellStyle name="Currency 11 2" xfId="5074"/>
    <cellStyle name="Currency 12" xfId="872"/>
    <cellStyle name="Currency 13" xfId="5075"/>
    <cellStyle name="Currency 14" xfId="5076"/>
    <cellStyle name="Currency 14 2" xfId="5077"/>
    <cellStyle name="Currency 14 3" xfId="5078"/>
    <cellStyle name="Currency 14 4" xfId="5079"/>
    <cellStyle name="Currency 15" xfId="5080"/>
    <cellStyle name="Currency 15 2" xfId="5081"/>
    <cellStyle name="Currency 16" xfId="5082"/>
    <cellStyle name="Currency 17" xfId="5083"/>
    <cellStyle name="Currency 18" xfId="5084"/>
    <cellStyle name="Currency 19" xfId="5085"/>
    <cellStyle name="Currency 2" xfId="873"/>
    <cellStyle name="Currency 2 2" xfId="874"/>
    <cellStyle name="Currency 2 2 2" xfId="5086"/>
    <cellStyle name="Currency 2 3" xfId="875"/>
    <cellStyle name="Currency 20" xfId="5087"/>
    <cellStyle name="Currency 21" xfId="5088"/>
    <cellStyle name="Currency 22" xfId="5089"/>
    <cellStyle name="Currency 23" xfId="5090"/>
    <cellStyle name="Currency 3" xfId="876"/>
    <cellStyle name="Currency 3 2" xfId="5091"/>
    <cellStyle name="Currency 3 2 2" xfId="5092"/>
    <cellStyle name="Currency 3 3" xfId="5093"/>
    <cellStyle name="Currency 4" xfId="877"/>
    <cellStyle name="Currency 4 2" xfId="5094"/>
    <cellStyle name="Currency 4 2 2" xfId="5095"/>
    <cellStyle name="Currency 4 2 2 2" xfId="5096"/>
    <cellStyle name="Currency 4 2 2 3" xfId="5097"/>
    <cellStyle name="Currency 4 2 3" xfId="5098"/>
    <cellStyle name="Currency 4 2 3 2" xfId="5099"/>
    <cellStyle name="Currency 4 2 3 3" xfId="5100"/>
    <cellStyle name="Currency 4 2 4" xfId="5101"/>
    <cellStyle name="Currency 4 2 5" xfId="5102"/>
    <cellStyle name="Currency 4 3" xfId="5103"/>
    <cellStyle name="Currency 4 3 2" xfId="5104"/>
    <cellStyle name="Currency 4 3 2 2" xfId="5105"/>
    <cellStyle name="Currency 4 3 2 3" xfId="5106"/>
    <cellStyle name="Currency 4 3 3" xfId="5107"/>
    <cellStyle name="Currency 4 3 4" xfId="5108"/>
    <cellStyle name="Currency 4 4" xfId="5109"/>
    <cellStyle name="Currency 4 4 2" xfId="5110"/>
    <cellStyle name="Currency 4 4 3" xfId="5111"/>
    <cellStyle name="Currency 5" xfId="878"/>
    <cellStyle name="Currency 5 2" xfId="5112"/>
    <cellStyle name="Currency 6" xfId="879"/>
    <cellStyle name="Currency 6 2" xfId="5113"/>
    <cellStyle name="Currency 7" xfId="880"/>
    <cellStyle name="Currency 7 2" xfId="5114"/>
    <cellStyle name="Currency 8" xfId="881"/>
    <cellStyle name="Currency 8 2" xfId="5115"/>
    <cellStyle name="Currency 8 2 2" xfId="5116"/>
    <cellStyle name="Currency 8 2 2 2" xfId="5117"/>
    <cellStyle name="Currency 8 2 3" xfId="5118"/>
    <cellStyle name="Currency 8 2 4" xfId="5119"/>
    <cellStyle name="Currency 8 3" xfId="5120"/>
    <cellStyle name="Currency 8 4" xfId="5121"/>
    <cellStyle name="Currency 9" xfId="882"/>
    <cellStyle name="Currency 9 2" xfId="5122"/>
    <cellStyle name="Currency 9 2 2" xfId="5123"/>
    <cellStyle name="Currency 9 3" xfId="5124"/>
    <cellStyle name="Currency 9 3 2" xfId="5125"/>
    <cellStyle name="Currency 9 4" xfId="5126"/>
    <cellStyle name="Currency 9 5" xfId="5127"/>
    <cellStyle name="Currency 9 6" xfId="5128"/>
    <cellStyle name="Currency_Common Allocators GRC TY 0903" xfId="1388"/>
    <cellStyle name="Currency0" xfId="883"/>
    <cellStyle name="Currency0 2" xfId="5129"/>
    <cellStyle name="Currency0 2 2" xfId="5130"/>
    <cellStyle name="Date" xfId="884"/>
    <cellStyle name="Date 2" xfId="885"/>
    <cellStyle name="Date 3" xfId="886"/>
    <cellStyle name="Date 4" xfId="887"/>
    <cellStyle name="Date 5" xfId="5131"/>
    <cellStyle name="Date 6" xfId="5132"/>
    <cellStyle name="Date_903 SAP 2-6-09" xfId="5133"/>
    <cellStyle name="Emphasis 1" xfId="888"/>
    <cellStyle name="Emphasis 2" xfId="889"/>
    <cellStyle name="Emphasis 3" xfId="890"/>
    <cellStyle name="Entered" xfId="891"/>
    <cellStyle name="Entered 2" xfId="5134"/>
    <cellStyle name="Entered 2 2" xfId="5135"/>
    <cellStyle name="Entered 3" xfId="5136"/>
    <cellStyle name="Entered 3 2" xfId="5137"/>
    <cellStyle name="Entered 3 3" xfId="5138"/>
    <cellStyle name="Entered 3 4" xfId="5139"/>
    <cellStyle name="Entered 4" xfId="5140"/>
    <cellStyle name="Entered 4 2" xfId="5141"/>
    <cellStyle name="Entered 5" xfId="5142"/>
    <cellStyle name="Entered 5 2" xfId="5143"/>
    <cellStyle name="Entered_JHS-4" xfId="5144"/>
    <cellStyle name="Euro" xfId="892"/>
    <cellStyle name="Euro 2" xfId="5145"/>
    <cellStyle name="Euro 2 2" xfId="5146"/>
    <cellStyle name="Euro 3" xfId="5147"/>
    <cellStyle name="Explanatory Text 10" xfId="893"/>
    <cellStyle name="Explanatory Text 11" xfId="5148"/>
    <cellStyle name="Explanatory Text 12" xfId="5149"/>
    <cellStyle name="Explanatory Text 13" xfId="5150"/>
    <cellStyle name="Explanatory Text 14" xfId="5151"/>
    <cellStyle name="Explanatory Text 15" xfId="5152"/>
    <cellStyle name="Explanatory Text 16" xfId="5153"/>
    <cellStyle name="Explanatory Text 17" xfId="5154"/>
    <cellStyle name="Explanatory Text 18" xfId="5155"/>
    <cellStyle name="Explanatory Text 19" xfId="5156"/>
    <cellStyle name="Explanatory Text 2" xfId="894"/>
    <cellStyle name="Explanatory Text 2 2" xfId="5157"/>
    <cellStyle name="Explanatory Text 20" xfId="5158"/>
    <cellStyle name="Explanatory Text 21" xfId="5159"/>
    <cellStyle name="Explanatory Text 22" xfId="5160"/>
    <cellStyle name="Explanatory Text 23" xfId="5161"/>
    <cellStyle name="Explanatory Text 24" xfId="5162"/>
    <cellStyle name="Explanatory Text 25" xfId="5163"/>
    <cellStyle name="Explanatory Text 26" xfId="5164"/>
    <cellStyle name="Explanatory Text 27" xfId="5165"/>
    <cellStyle name="Explanatory Text 28" xfId="5166"/>
    <cellStyle name="Explanatory Text 29" xfId="5167"/>
    <cellStyle name="Explanatory Text 3" xfId="895"/>
    <cellStyle name="Explanatory Text 30" xfId="5168"/>
    <cellStyle name="Explanatory Text 31" xfId="5169"/>
    <cellStyle name="Explanatory Text 32" xfId="5170"/>
    <cellStyle name="Explanatory Text 33" xfId="5171"/>
    <cellStyle name="Explanatory Text 34" xfId="5172"/>
    <cellStyle name="Explanatory Text 35" xfId="5173"/>
    <cellStyle name="Explanatory Text 36" xfId="5174"/>
    <cellStyle name="Explanatory Text 37" xfId="5175"/>
    <cellStyle name="Explanatory Text 38" xfId="5176"/>
    <cellStyle name="Explanatory Text 39" xfId="5177"/>
    <cellStyle name="Explanatory Text 4" xfId="896"/>
    <cellStyle name="Explanatory Text 40" xfId="5178"/>
    <cellStyle name="Explanatory Text 41" xfId="5179"/>
    <cellStyle name="Explanatory Text 42" xfId="5180"/>
    <cellStyle name="Explanatory Text 43" xfId="5181"/>
    <cellStyle name="Explanatory Text 44" xfId="5182"/>
    <cellStyle name="Explanatory Text 45" xfId="5183"/>
    <cellStyle name="Explanatory Text 46" xfId="5184"/>
    <cellStyle name="Explanatory Text 47" xfId="5185"/>
    <cellStyle name="Explanatory Text 48" xfId="5186"/>
    <cellStyle name="Explanatory Text 49" xfId="5187"/>
    <cellStyle name="Explanatory Text 5" xfId="897"/>
    <cellStyle name="Explanatory Text 50" xfId="5188"/>
    <cellStyle name="Explanatory Text 51" xfId="5189"/>
    <cellStyle name="Explanatory Text 52" xfId="5190"/>
    <cellStyle name="Explanatory Text 53" xfId="5191"/>
    <cellStyle name="Explanatory Text 54" xfId="5192"/>
    <cellStyle name="Explanatory Text 55" xfId="5193"/>
    <cellStyle name="Explanatory Text 56" xfId="5194"/>
    <cellStyle name="Explanatory Text 57" xfId="5195"/>
    <cellStyle name="Explanatory Text 58" xfId="5196"/>
    <cellStyle name="Explanatory Text 59" xfId="5197"/>
    <cellStyle name="Explanatory Text 6" xfId="898"/>
    <cellStyle name="Explanatory Text 60" xfId="5198"/>
    <cellStyle name="Explanatory Text 61" xfId="5199"/>
    <cellStyle name="Explanatory Text 62" xfId="5200"/>
    <cellStyle name="Explanatory Text 63" xfId="5201"/>
    <cellStyle name="Explanatory Text 64" xfId="5202"/>
    <cellStyle name="Explanatory Text 7" xfId="899"/>
    <cellStyle name="Explanatory Text 8" xfId="900"/>
    <cellStyle name="Explanatory Text 9" xfId="901"/>
    <cellStyle name="Fixed" xfId="902"/>
    <cellStyle name="Fixed 2" xfId="5203"/>
    <cellStyle name="Fixed3 - Style3" xfId="903"/>
    <cellStyle name="Good 10" xfId="904"/>
    <cellStyle name="Good 11" xfId="5204"/>
    <cellStyle name="Good 12" xfId="5205"/>
    <cellStyle name="Good 13" xfId="5206"/>
    <cellStyle name="Good 14" xfId="5207"/>
    <cellStyle name="Good 15" xfId="5208"/>
    <cellStyle name="Good 16" xfId="5209"/>
    <cellStyle name="Good 17" xfId="5210"/>
    <cellStyle name="Good 18" xfId="5211"/>
    <cellStyle name="Good 19" xfId="5212"/>
    <cellStyle name="Good 2" xfId="905"/>
    <cellStyle name="Good 2 2" xfId="5213"/>
    <cellStyle name="Good 20" xfId="5214"/>
    <cellStyle name="Good 21" xfId="5215"/>
    <cellStyle name="Good 22" xfId="5216"/>
    <cellStyle name="Good 23" xfId="5217"/>
    <cellStyle name="Good 24" xfId="5218"/>
    <cellStyle name="Good 25" xfId="5219"/>
    <cellStyle name="Good 26" xfId="5220"/>
    <cellStyle name="Good 27" xfId="5221"/>
    <cellStyle name="Good 28" xfId="5222"/>
    <cellStyle name="Good 29" xfId="5223"/>
    <cellStyle name="Good 3" xfId="906"/>
    <cellStyle name="Good 3 2" xfId="5224"/>
    <cellStyle name="Good 30" xfId="5225"/>
    <cellStyle name="Good 31" xfId="5226"/>
    <cellStyle name="Good 32" xfId="5227"/>
    <cellStyle name="Good 33" xfId="5228"/>
    <cellStyle name="Good 34" xfId="5229"/>
    <cellStyle name="Good 35" xfId="5230"/>
    <cellStyle name="Good 36" xfId="5231"/>
    <cellStyle name="Good 37" xfId="5232"/>
    <cellStyle name="Good 38" xfId="5233"/>
    <cellStyle name="Good 39" xfId="5234"/>
    <cellStyle name="Good 4" xfId="907"/>
    <cellStyle name="Good 40" xfId="5235"/>
    <cellStyle name="Good 41" xfId="5236"/>
    <cellStyle name="Good 42" xfId="5237"/>
    <cellStyle name="Good 43" xfId="5238"/>
    <cellStyle name="Good 44" xfId="5239"/>
    <cellStyle name="Good 45" xfId="5240"/>
    <cellStyle name="Good 46" xfId="5241"/>
    <cellStyle name="Good 47" xfId="5242"/>
    <cellStyle name="Good 48" xfId="5243"/>
    <cellStyle name="Good 49" xfId="5244"/>
    <cellStyle name="Good 5" xfId="908"/>
    <cellStyle name="Good 50" xfId="5245"/>
    <cellStyle name="Good 51" xfId="5246"/>
    <cellStyle name="Good 52" xfId="5247"/>
    <cellStyle name="Good 53" xfId="5248"/>
    <cellStyle name="Good 54" xfId="5249"/>
    <cellStyle name="Good 55" xfId="5250"/>
    <cellStyle name="Good 56" xfId="5251"/>
    <cellStyle name="Good 57" xfId="5252"/>
    <cellStyle name="Good 58" xfId="5253"/>
    <cellStyle name="Good 59" xfId="5254"/>
    <cellStyle name="Good 6" xfId="909"/>
    <cellStyle name="Good 60" xfId="5255"/>
    <cellStyle name="Good 61" xfId="5256"/>
    <cellStyle name="Good 62" xfId="5257"/>
    <cellStyle name="Good 63" xfId="5258"/>
    <cellStyle name="Good 64" xfId="5259"/>
    <cellStyle name="Good 7" xfId="910"/>
    <cellStyle name="Good 8" xfId="911"/>
    <cellStyle name="Good 9" xfId="912"/>
    <cellStyle name="Grey" xfId="913"/>
    <cellStyle name="Grey 2" xfId="914"/>
    <cellStyle name="Grey 2 2" xfId="5260"/>
    <cellStyle name="Grey 2 3" xfId="5261"/>
    <cellStyle name="Grey 3" xfId="915"/>
    <cellStyle name="Grey 3 2" xfId="5262"/>
    <cellStyle name="Grey 3 3" xfId="5263"/>
    <cellStyle name="Grey 4" xfId="916"/>
    <cellStyle name="Grey 4 2" xfId="5264"/>
    <cellStyle name="Grey 4 3" xfId="5265"/>
    <cellStyle name="Grey 5" xfId="5266"/>
    <cellStyle name="Grey_(C) WHE Proforma with ITC cash grant 10 Yr Amort_for deferral_102809" xfId="5267"/>
    <cellStyle name="Header" xfId="917"/>
    <cellStyle name="Header1" xfId="918"/>
    <cellStyle name="Header1 2" xfId="5268"/>
    <cellStyle name="Header2" xfId="919"/>
    <cellStyle name="Header2 2" xfId="5269"/>
    <cellStyle name="Heading" xfId="920"/>
    <cellStyle name="Heading 1 10" xfId="921"/>
    <cellStyle name="Heading 1 11" xfId="5270"/>
    <cellStyle name="Heading 1 12" xfId="5271"/>
    <cellStyle name="Heading 1 13" xfId="5272"/>
    <cellStyle name="Heading 1 14" xfId="5273"/>
    <cellStyle name="Heading 1 15" xfId="5274"/>
    <cellStyle name="Heading 1 16" xfId="5275"/>
    <cellStyle name="Heading 1 17" xfId="5276"/>
    <cellStyle name="Heading 1 18" xfId="5277"/>
    <cellStyle name="Heading 1 19" xfId="5278"/>
    <cellStyle name="Heading 1 2" xfId="922"/>
    <cellStyle name="Heading 1 2 2" xfId="5279"/>
    <cellStyle name="Heading 1 2 3" xfId="5280"/>
    <cellStyle name="Heading 1 2 3 2" xfId="5281"/>
    <cellStyle name="Heading 1 20" xfId="5282"/>
    <cellStyle name="Heading 1 21" xfId="5283"/>
    <cellStyle name="Heading 1 22" xfId="5284"/>
    <cellStyle name="Heading 1 23" xfId="5285"/>
    <cellStyle name="Heading 1 24" xfId="5286"/>
    <cellStyle name="Heading 1 25" xfId="5287"/>
    <cellStyle name="Heading 1 26" xfId="5288"/>
    <cellStyle name="Heading 1 27" xfId="5289"/>
    <cellStyle name="Heading 1 28" xfId="5290"/>
    <cellStyle name="Heading 1 29" xfId="5291"/>
    <cellStyle name="Heading 1 3" xfId="923"/>
    <cellStyle name="Heading 1 3 2" xfId="5292"/>
    <cellStyle name="Heading 1 30" xfId="5293"/>
    <cellStyle name="Heading 1 31" xfId="5294"/>
    <cellStyle name="Heading 1 32" xfId="5295"/>
    <cellStyle name="Heading 1 33" xfId="5296"/>
    <cellStyle name="Heading 1 34" xfId="5297"/>
    <cellStyle name="Heading 1 35" xfId="5298"/>
    <cellStyle name="Heading 1 36" xfId="5299"/>
    <cellStyle name="Heading 1 37" xfId="5300"/>
    <cellStyle name="Heading 1 38" xfId="5301"/>
    <cellStyle name="Heading 1 39" xfId="5302"/>
    <cellStyle name="Heading 1 4" xfId="924"/>
    <cellStyle name="Heading 1 40" xfId="5303"/>
    <cellStyle name="Heading 1 41" xfId="5304"/>
    <cellStyle name="Heading 1 42" xfId="5305"/>
    <cellStyle name="Heading 1 43" xfId="5306"/>
    <cellStyle name="Heading 1 44" xfId="5307"/>
    <cellStyle name="Heading 1 45" xfId="5308"/>
    <cellStyle name="Heading 1 46" xfId="5309"/>
    <cellStyle name="Heading 1 47" xfId="5310"/>
    <cellStyle name="Heading 1 48" xfId="5311"/>
    <cellStyle name="Heading 1 49" xfId="5312"/>
    <cellStyle name="Heading 1 5" xfId="925"/>
    <cellStyle name="Heading 1 50" xfId="5313"/>
    <cellStyle name="Heading 1 51" xfId="5314"/>
    <cellStyle name="Heading 1 52" xfId="5315"/>
    <cellStyle name="Heading 1 53" xfId="5316"/>
    <cellStyle name="Heading 1 54" xfId="5317"/>
    <cellStyle name="Heading 1 55" xfId="5318"/>
    <cellStyle name="Heading 1 56" xfId="5319"/>
    <cellStyle name="Heading 1 57" xfId="5320"/>
    <cellStyle name="Heading 1 58" xfId="5321"/>
    <cellStyle name="Heading 1 59" xfId="5322"/>
    <cellStyle name="Heading 1 6" xfId="926"/>
    <cellStyle name="Heading 1 60" xfId="5323"/>
    <cellStyle name="Heading 1 61" xfId="5324"/>
    <cellStyle name="Heading 1 62" xfId="5325"/>
    <cellStyle name="Heading 1 63" xfId="5326"/>
    <cellStyle name="Heading 1 64" xfId="5327"/>
    <cellStyle name="Heading 1 65" xfId="5328"/>
    <cellStyle name="Heading 1 7" xfId="927"/>
    <cellStyle name="Heading 1 8" xfId="928"/>
    <cellStyle name="Heading 1 9" xfId="929"/>
    <cellStyle name="Heading 2 10" xfId="930"/>
    <cellStyle name="Heading 2 11" xfId="5329"/>
    <cellStyle name="Heading 2 12" xfId="5330"/>
    <cellStyle name="Heading 2 13" xfId="5331"/>
    <cellStyle name="Heading 2 14" xfId="5332"/>
    <cellStyle name="Heading 2 15" xfId="5333"/>
    <cellStyle name="Heading 2 16" xfId="5334"/>
    <cellStyle name="Heading 2 17" xfId="5335"/>
    <cellStyle name="Heading 2 18" xfId="5336"/>
    <cellStyle name="Heading 2 19" xfId="5337"/>
    <cellStyle name="Heading 2 2" xfId="931"/>
    <cellStyle name="Heading 2 2 2" xfId="5338"/>
    <cellStyle name="Heading 2 2 3" xfId="5339"/>
    <cellStyle name="Heading 2 2 3 2" xfId="5340"/>
    <cellStyle name="Heading 2 20" xfId="5341"/>
    <cellStyle name="Heading 2 21" xfId="5342"/>
    <cellStyle name="Heading 2 22" xfId="5343"/>
    <cellStyle name="Heading 2 23" xfId="5344"/>
    <cellStyle name="Heading 2 24" xfId="5345"/>
    <cellStyle name="Heading 2 25" xfId="5346"/>
    <cellStyle name="Heading 2 26" xfId="5347"/>
    <cellStyle name="Heading 2 27" xfId="5348"/>
    <cellStyle name="Heading 2 28" xfId="5349"/>
    <cellStyle name="Heading 2 29" xfId="5350"/>
    <cellStyle name="Heading 2 3" xfId="932"/>
    <cellStyle name="Heading 2 3 2" xfId="5351"/>
    <cellStyle name="Heading 2 30" xfId="5352"/>
    <cellStyle name="Heading 2 31" xfId="5353"/>
    <cellStyle name="Heading 2 32" xfId="5354"/>
    <cellStyle name="Heading 2 33" xfId="5355"/>
    <cellStyle name="Heading 2 34" xfId="5356"/>
    <cellStyle name="Heading 2 35" xfId="5357"/>
    <cellStyle name="Heading 2 36" xfId="5358"/>
    <cellStyle name="Heading 2 37" xfId="5359"/>
    <cellStyle name="Heading 2 38" xfId="5360"/>
    <cellStyle name="Heading 2 39" xfId="5361"/>
    <cellStyle name="Heading 2 4" xfId="933"/>
    <cellStyle name="Heading 2 40" xfId="5362"/>
    <cellStyle name="Heading 2 41" xfId="5363"/>
    <cellStyle name="Heading 2 42" xfId="5364"/>
    <cellStyle name="Heading 2 43" xfId="5365"/>
    <cellStyle name="Heading 2 44" xfId="5366"/>
    <cellStyle name="Heading 2 45" xfId="5367"/>
    <cellStyle name="Heading 2 46" xfId="5368"/>
    <cellStyle name="Heading 2 47" xfId="5369"/>
    <cellStyle name="Heading 2 48" xfId="5370"/>
    <cellStyle name="Heading 2 49" xfId="5371"/>
    <cellStyle name="Heading 2 5" xfId="934"/>
    <cellStyle name="Heading 2 50" xfId="5372"/>
    <cellStyle name="Heading 2 51" xfId="5373"/>
    <cellStyle name="Heading 2 52" xfId="5374"/>
    <cellStyle name="Heading 2 53" xfId="5375"/>
    <cellStyle name="Heading 2 54" xfId="5376"/>
    <cellStyle name="Heading 2 55" xfId="5377"/>
    <cellStyle name="Heading 2 56" xfId="5378"/>
    <cellStyle name="Heading 2 57" xfId="5379"/>
    <cellStyle name="Heading 2 58" xfId="5380"/>
    <cellStyle name="Heading 2 59" xfId="5381"/>
    <cellStyle name="Heading 2 6" xfId="935"/>
    <cellStyle name="Heading 2 60" xfId="5382"/>
    <cellStyle name="Heading 2 61" xfId="5383"/>
    <cellStyle name="Heading 2 62" xfId="5384"/>
    <cellStyle name="Heading 2 63" xfId="5385"/>
    <cellStyle name="Heading 2 64" xfId="5386"/>
    <cellStyle name="Heading 2 65" xfId="5387"/>
    <cellStyle name="Heading 2 7" xfId="936"/>
    <cellStyle name="Heading 2 8" xfId="937"/>
    <cellStyle name="Heading 2 9" xfId="938"/>
    <cellStyle name="Heading 3 10" xfId="939"/>
    <cellStyle name="Heading 3 11" xfId="5388"/>
    <cellStyle name="Heading 3 12" xfId="5389"/>
    <cellStyle name="Heading 3 13" xfId="5390"/>
    <cellStyle name="Heading 3 14" xfId="5391"/>
    <cellStyle name="Heading 3 15" xfId="5392"/>
    <cellStyle name="Heading 3 16" xfId="5393"/>
    <cellStyle name="Heading 3 17" xfId="5394"/>
    <cellStyle name="Heading 3 18" xfId="5395"/>
    <cellStyle name="Heading 3 19" xfId="5396"/>
    <cellStyle name="Heading 3 2" xfId="940"/>
    <cellStyle name="Heading 3 2 2" xfId="5397"/>
    <cellStyle name="Heading 3 20" xfId="5398"/>
    <cellStyle name="Heading 3 21" xfId="5399"/>
    <cellStyle name="Heading 3 22" xfId="5400"/>
    <cellStyle name="Heading 3 23" xfId="5401"/>
    <cellStyle name="Heading 3 24" xfId="5402"/>
    <cellStyle name="Heading 3 25" xfId="5403"/>
    <cellStyle name="Heading 3 26" xfId="5404"/>
    <cellStyle name="Heading 3 27" xfId="5405"/>
    <cellStyle name="Heading 3 28" xfId="5406"/>
    <cellStyle name="Heading 3 29" xfId="5407"/>
    <cellStyle name="Heading 3 3" xfId="941"/>
    <cellStyle name="Heading 3 3 2" xfId="5408"/>
    <cellStyle name="Heading 3 30" xfId="5409"/>
    <cellStyle name="Heading 3 31" xfId="5410"/>
    <cellStyle name="Heading 3 32" xfId="5411"/>
    <cellStyle name="Heading 3 33" xfId="5412"/>
    <cellStyle name="Heading 3 34" xfId="5413"/>
    <cellStyle name="Heading 3 35" xfId="5414"/>
    <cellStyle name="Heading 3 36" xfId="5415"/>
    <cellStyle name="Heading 3 37" xfId="5416"/>
    <cellStyle name="Heading 3 38" xfId="5417"/>
    <cellStyle name="Heading 3 39" xfId="5418"/>
    <cellStyle name="Heading 3 4" xfId="942"/>
    <cellStyle name="Heading 3 40" xfId="5419"/>
    <cellStyle name="Heading 3 41" xfId="5420"/>
    <cellStyle name="Heading 3 42" xfId="5421"/>
    <cellStyle name="Heading 3 43" xfId="5422"/>
    <cellStyle name="Heading 3 44" xfId="5423"/>
    <cellStyle name="Heading 3 45" xfId="5424"/>
    <cellStyle name="Heading 3 46" xfId="5425"/>
    <cellStyle name="Heading 3 47" xfId="5426"/>
    <cellStyle name="Heading 3 48" xfId="5427"/>
    <cellStyle name="Heading 3 49" xfId="5428"/>
    <cellStyle name="Heading 3 5" xfId="943"/>
    <cellStyle name="Heading 3 50" xfId="5429"/>
    <cellStyle name="Heading 3 51" xfId="5430"/>
    <cellStyle name="Heading 3 52" xfId="5431"/>
    <cellStyle name="Heading 3 53" xfId="5432"/>
    <cellStyle name="Heading 3 54" xfId="5433"/>
    <cellStyle name="Heading 3 55" xfId="5434"/>
    <cellStyle name="Heading 3 56" xfId="5435"/>
    <cellStyle name="Heading 3 57" xfId="5436"/>
    <cellStyle name="Heading 3 58" xfId="5437"/>
    <cellStyle name="Heading 3 59" xfId="5438"/>
    <cellStyle name="Heading 3 6" xfId="944"/>
    <cellStyle name="Heading 3 60" xfId="5439"/>
    <cellStyle name="Heading 3 61" xfId="5440"/>
    <cellStyle name="Heading 3 62" xfId="5441"/>
    <cellStyle name="Heading 3 63" xfId="5442"/>
    <cellStyle name="Heading 3 64" xfId="5443"/>
    <cellStyle name="Heading 3 7" xfId="945"/>
    <cellStyle name="Heading 3 8" xfId="946"/>
    <cellStyle name="Heading 3 9" xfId="947"/>
    <cellStyle name="Heading 4 10" xfId="948"/>
    <cellStyle name="Heading 4 11" xfId="5444"/>
    <cellStyle name="Heading 4 12" xfId="5445"/>
    <cellStyle name="Heading 4 13" xfId="5446"/>
    <cellStyle name="Heading 4 14" xfId="5447"/>
    <cellStyle name="Heading 4 15" xfId="5448"/>
    <cellStyle name="Heading 4 16" xfId="5449"/>
    <cellStyle name="Heading 4 17" xfId="5450"/>
    <cellStyle name="Heading 4 18" xfId="5451"/>
    <cellStyle name="Heading 4 19" xfId="5452"/>
    <cellStyle name="Heading 4 2" xfId="949"/>
    <cellStyle name="Heading 4 2 2" xfId="5453"/>
    <cellStyle name="Heading 4 20" xfId="5454"/>
    <cellStyle name="Heading 4 21" xfId="5455"/>
    <cellStyle name="Heading 4 22" xfId="5456"/>
    <cellStyle name="Heading 4 23" xfId="5457"/>
    <cellStyle name="Heading 4 24" xfId="5458"/>
    <cellStyle name="Heading 4 25" xfId="5459"/>
    <cellStyle name="Heading 4 26" xfId="5460"/>
    <cellStyle name="Heading 4 27" xfId="5461"/>
    <cellStyle name="Heading 4 28" xfId="5462"/>
    <cellStyle name="Heading 4 29" xfId="5463"/>
    <cellStyle name="Heading 4 3" xfId="950"/>
    <cellStyle name="Heading 4 3 2" xfId="5464"/>
    <cellStyle name="Heading 4 30" xfId="5465"/>
    <cellStyle name="Heading 4 31" xfId="5466"/>
    <cellStyle name="Heading 4 32" xfId="5467"/>
    <cellStyle name="Heading 4 33" xfId="5468"/>
    <cellStyle name="Heading 4 34" xfId="5469"/>
    <cellStyle name="Heading 4 35" xfId="5470"/>
    <cellStyle name="Heading 4 36" xfId="5471"/>
    <cellStyle name="Heading 4 37" xfId="5472"/>
    <cellStyle name="Heading 4 38" xfId="5473"/>
    <cellStyle name="Heading 4 39" xfId="5474"/>
    <cellStyle name="Heading 4 4" xfId="951"/>
    <cellStyle name="Heading 4 40" xfId="5475"/>
    <cellStyle name="Heading 4 41" xfId="5476"/>
    <cellStyle name="Heading 4 42" xfId="5477"/>
    <cellStyle name="Heading 4 43" xfId="5478"/>
    <cellStyle name="Heading 4 44" xfId="5479"/>
    <cellStyle name="Heading 4 45" xfId="5480"/>
    <cellStyle name="Heading 4 46" xfId="5481"/>
    <cellStyle name="Heading 4 47" xfId="5482"/>
    <cellStyle name="Heading 4 48" xfId="5483"/>
    <cellStyle name="Heading 4 49" xfId="5484"/>
    <cellStyle name="Heading 4 5" xfId="952"/>
    <cellStyle name="Heading 4 50" xfId="5485"/>
    <cellStyle name="Heading 4 51" xfId="5486"/>
    <cellStyle name="Heading 4 52" xfId="5487"/>
    <cellStyle name="Heading 4 53" xfId="5488"/>
    <cellStyle name="Heading 4 54" xfId="5489"/>
    <cellStyle name="Heading 4 55" xfId="5490"/>
    <cellStyle name="Heading 4 56" xfId="5491"/>
    <cellStyle name="Heading 4 57" xfId="5492"/>
    <cellStyle name="Heading 4 58" xfId="5493"/>
    <cellStyle name="Heading 4 59" xfId="5494"/>
    <cellStyle name="Heading 4 6" xfId="953"/>
    <cellStyle name="Heading 4 60" xfId="5495"/>
    <cellStyle name="Heading 4 61" xfId="5496"/>
    <cellStyle name="Heading 4 62" xfId="5497"/>
    <cellStyle name="Heading 4 63" xfId="5498"/>
    <cellStyle name="Heading 4 64" xfId="5499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500"/>
    <cellStyle name="Input [yellow]" xfId="959"/>
    <cellStyle name="Input [yellow] 2" xfId="960"/>
    <cellStyle name="Input [yellow] 2 2" xfId="5501"/>
    <cellStyle name="Input [yellow] 2 3" xfId="5502"/>
    <cellStyle name="Input [yellow] 3" xfId="961"/>
    <cellStyle name="Input [yellow] 3 2" xfId="5503"/>
    <cellStyle name="Input [yellow] 3 3" xfId="5504"/>
    <cellStyle name="Input [yellow] 4" xfId="962"/>
    <cellStyle name="Input [yellow] 4 2" xfId="5505"/>
    <cellStyle name="Input [yellow] 4 3" xfId="5506"/>
    <cellStyle name="Input [yellow] 5" xfId="5507"/>
    <cellStyle name="Input [yellow]_(C) WHE Proforma with ITC cash grant 10 Yr Amort_for deferral_102809" xfId="5508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9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10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11"/>
    <cellStyle name="Input 40" xfId="996"/>
    <cellStyle name="Input 41" xfId="997"/>
    <cellStyle name="Input 42" xfId="998"/>
    <cellStyle name="Input 43" xfId="999"/>
    <cellStyle name="Input 44" xfId="5512"/>
    <cellStyle name="Input 45" xfId="5513"/>
    <cellStyle name="Input 46" xfId="5514"/>
    <cellStyle name="Input 47" xfId="5515"/>
    <cellStyle name="Input 48" xfId="5516"/>
    <cellStyle name="Input 49" xfId="5517"/>
    <cellStyle name="Input 5" xfId="1000"/>
    <cellStyle name="Input 50" xfId="5518"/>
    <cellStyle name="Input 51" xfId="5519"/>
    <cellStyle name="Input 52" xfId="5520"/>
    <cellStyle name="Input 53" xfId="5521"/>
    <cellStyle name="Input 54" xfId="5522"/>
    <cellStyle name="Input 55" xfId="5523"/>
    <cellStyle name="Input 56" xfId="5524"/>
    <cellStyle name="Input 57" xfId="5525"/>
    <cellStyle name="Input 58" xfId="5526"/>
    <cellStyle name="Input 59" xfId="5527"/>
    <cellStyle name="Input 6" xfId="1001"/>
    <cellStyle name="Input 60" xfId="5528"/>
    <cellStyle name="Input 61" xfId="5529"/>
    <cellStyle name="Input 62" xfId="5530"/>
    <cellStyle name="Input 63" xfId="5531"/>
    <cellStyle name="Input 64" xfId="5532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3"/>
    <cellStyle name="Lines" xfId="1007"/>
    <cellStyle name="Lines 2" xfId="5534"/>
    <cellStyle name="Lines 3" xfId="5535"/>
    <cellStyle name="LINKED" xfId="1008"/>
    <cellStyle name="Linked Cell 10" xfId="1009"/>
    <cellStyle name="Linked Cell 11" xfId="5536"/>
    <cellStyle name="Linked Cell 12" xfId="5537"/>
    <cellStyle name="Linked Cell 13" xfId="5538"/>
    <cellStyle name="Linked Cell 14" xfId="5539"/>
    <cellStyle name="Linked Cell 15" xfId="5540"/>
    <cellStyle name="Linked Cell 16" xfId="5541"/>
    <cellStyle name="Linked Cell 17" xfId="5542"/>
    <cellStyle name="Linked Cell 18" xfId="5543"/>
    <cellStyle name="Linked Cell 19" xfId="5544"/>
    <cellStyle name="Linked Cell 2" xfId="1010"/>
    <cellStyle name="Linked Cell 2 2" xfId="5545"/>
    <cellStyle name="Linked Cell 20" xfId="5546"/>
    <cellStyle name="Linked Cell 21" xfId="5547"/>
    <cellStyle name="Linked Cell 22" xfId="5548"/>
    <cellStyle name="Linked Cell 23" xfId="5549"/>
    <cellStyle name="Linked Cell 24" xfId="5550"/>
    <cellStyle name="Linked Cell 25" xfId="5551"/>
    <cellStyle name="Linked Cell 26" xfId="5552"/>
    <cellStyle name="Linked Cell 27" xfId="5553"/>
    <cellStyle name="Linked Cell 28" xfId="5554"/>
    <cellStyle name="Linked Cell 29" xfId="5555"/>
    <cellStyle name="Linked Cell 3" xfId="1011"/>
    <cellStyle name="Linked Cell 3 2" xfId="5556"/>
    <cellStyle name="Linked Cell 30" xfId="5557"/>
    <cellStyle name="Linked Cell 31" xfId="5558"/>
    <cellStyle name="Linked Cell 32" xfId="5559"/>
    <cellStyle name="Linked Cell 33" xfId="5560"/>
    <cellStyle name="Linked Cell 34" xfId="5561"/>
    <cellStyle name="Linked Cell 35" xfId="5562"/>
    <cellStyle name="Linked Cell 36" xfId="5563"/>
    <cellStyle name="Linked Cell 37" xfId="5564"/>
    <cellStyle name="Linked Cell 38" xfId="5565"/>
    <cellStyle name="Linked Cell 39" xfId="5566"/>
    <cellStyle name="Linked Cell 4" xfId="1012"/>
    <cellStyle name="Linked Cell 40" xfId="5567"/>
    <cellStyle name="Linked Cell 41" xfId="5568"/>
    <cellStyle name="Linked Cell 42" xfId="5569"/>
    <cellStyle name="Linked Cell 43" xfId="5570"/>
    <cellStyle name="Linked Cell 44" xfId="5571"/>
    <cellStyle name="Linked Cell 45" xfId="5572"/>
    <cellStyle name="Linked Cell 46" xfId="5573"/>
    <cellStyle name="Linked Cell 47" xfId="5574"/>
    <cellStyle name="Linked Cell 48" xfId="5575"/>
    <cellStyle name="Linked Cell 49" xfId="5576"/>
    <cellStyle name="Linked Cell 5" xfId="1013"/>
    <cellStyle name="Linked Cell 50" xfId="5577"/>
    <cellStyle name="Linked Cell 51" xfId="5578"/>
    <cellStyle name="Linked Cell 52" xfId="5579"/>
    <cellStyle name="Linked Cell 53" xfId="5580"/>
    <cellStyle name="Linked Cell 54" xfId="5581"/>
    <cellStyle name="Linked Cell 55" xfId="5582"/>
    <cellStyle name="Linked Cell 56" xfId="5583"/>
    <cellStyle name="Linked Cell 57" xfId="5584"/>
    <cellStyle name="Linked Cell 58" xfId="5585"/>
    <cellStyle name="Linked Cell 59" xfId="5586"/>
    <cellStyle name="Linked Cell 6" xfId="1014"/>
    <cellStyle name="Linked Cell 60" xfId="5587"/>
    <cellStyle name="Linked Cell 61" xfId="5588"/>
    <cellStyle name="Linked Cell 62" xfId="5589"/>
    <cellStyle name="Linked Cell 63" xfId="5590"/>
    <cellStyle name="Linked Cell 64" xfId="5591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2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3"/>
    <cellStyle name="Neutral 10" xfId="1026"/>
    <cellStyle name="Neutral 11" xfId="5594"/>
    <cellStyle name="Neutral 12" xfId="5595"/>
    <cellStyle name="Neutral 13" xfId="5596"/>
    <cellStyle name="Neutral 14" xfId="5597"/>
    <cellStyle name="Neutral 15" xfId="5598"/>
    <cellStyle name="Neutral 16" xfId="5599"/>
    <cellStyle name="Neutral 17" xfId="5600"/>
    <cellStyle name="Neutral 18" xfId="5601"/>
    <cellStyle name="Neutral 19" xfId="5602"/>
    <cellStyle name="Neutral 2" xfId="1027"/>
    <cellStyle name="Neutral 2 2" xfId="5603"/>
    <cellStyle name="Neutral 20" xfId="5604"/>
    <cellStyle name="Neutral 21" xfId="5605"/>
    <cellStyle name="Neutral 22" xfId="5606"/>
    <cellStyle name="Neutral 23" xfId="5607"/>
    <cellStyle name="Neutral 24" xfId="5608"/>
    <cellStyle name="Neutral 25" xfId="5609"/>
    <cellStyle name="Neutral 26" xfId="5610"/>
    <cellStyle name="Neutral 27" xfId="5611"/>
    <cellStyle name="Neutral 28" xfId="5612"/>
    <cellStyle name="Neutral 29" xfId="5613"/>
    <cellStyle name="Neutral 3" xfId="1028"/>
    <cellStyle name="Neutral 3 2" xfId="5614"/>
    <cellStyle name="Neutral 30" xfId="5615"/>
    <cellStyle name="Neutral 31" xfId="5616"/>
    <cellStyle name="Neutral 32" xfId="5617"/>
    <cellStyle name="Neutral 33" xfId="5618"/>
    <cellStyle name="Neutral 34" xfId="5619"/>
    <cellStyle name="Neutral 35" xfId="5620"/>
    <cellStyle name="Neutral 36" xfId="5621"/>
    <cellStyle name="Neutral 37" xfId="5622"/>
    <cellStyle name="Neutral 38" xfId="5623"/>
    <cellStyle name="Neutral 39" xfId="5624"/>
    <cellStyle name="Neutral 4" xfId="1029"/>
    <cellStyle name="Neutral 40" xfId="5625"/>
    <cellStyle name="Neutral 41" xfId="5626"/>
    <cellStyle name="Neutral 42" xfId="5627"/>
    <cellStyle name="Neutral 43" xfId="5628"/>
    <cellStyle name="Neutral 44" xfId="5629"/>
    <cellStyle name="Neutral 45" xfId="5630"/>
    <cellStyle name="Neutral 46" xfId="5631"/>
    <cellStyle name="Neutral 47" xfId="5632"/>
    <cellStyle name="Neutral 48" xfId="5633"/>
    <cellStyle name="Neutral 49" xfId="5634"/>
    <cellStyle name="Neutral 5" xfId="1030"/>
    <cellStyle name="Neutral 50" xfId="5635"/>
    <cellStyle name="Neutral 51" xfId="5636"/>
    <cellStyle name="Neutral 52" xfId="5637"/>
    <cellStyle name="Neutral 53" xfId="5638"/>
    <cellStyle name="Neutral 54" xfId="5639"/>
    <cellStyle name="Neutral 55" xfId="5640"/>
    <cellStyle name="Neutral 56" xfId="5641"/>
    <cellStyle name="Neutral 57" xfId="5642"/>
    <cellStyle name="Neutral 58" xfId="5643"/>
    <cellStyle name="Neutral 59" xfId="5644"/>
    <cellStyle name="Neutral 6" xfId="1031"/>
    <cellStyle name="Neutral 60" xfId="5645"/>
    <cellStyle name="Neutral 61" xfId="5646"/>
    <cellStyle name="Neutral 62" xfId="5647"/>
    <cellStyle name="Neutral 63" xfId="5648"/>
    <cellStyle name="Neutral 64" xfId="5649"/>
    <cellStyle name="Neutral 7" xfId="1032"/>
    <cellStyle name="Neutral 8" xfId="1033"/>
    <cellStyle name="Neutral 9" xfId="1034"/>
    <cellStyle name="no dec" xfId="1035"/>
    <cellStyle name="no dec 2" xfId="5650"/>
    <cellStyle name="Normal" xfId="0" builtinId="0"/>
    <cellStyle name="Normal - Style1" xfId="1036"/>
    <cellStyle name="Normal - Style1 2" xfId="1037"/>
    <cellStyle name="Normal - Style1 2 2" xfId="5651"/>
    <cellStyle name="Normal - Style1 3" xfId="1038"/>
    <cellStyle name="Normal - Style1 3 2" xfId="5652"/>
    <cellStyle name="Normal - Style1 4" xfId="1039"/>
    <cellStyle name="Normal - Style1 4 2" xfId="5653"/>
    <cellStyle name="Normal - Style1 5" xfId="5654"/>
    <cellStyle name="Normal - Style1 5 2" xfId="5655"/>
    <cellStyle name="Normal - Style1 5 3" xfId="5656"/>
    <cellStyle name="Normal - Style1 6" xfId="5657"/>
    <cellStyle name="Normal - Style1 6 2" xfId="5658"/>
    <cellStyle name="Normal - Style1_(C) WHE Proforma with ITC cash grant 10 Yr Amort_for deferral_102809" xfId="5659"/>
    <cellStyle name="Normal 10" xfId="1040"/>
    <cellStyle name="Normal 10 2" xfId="1041"/>
    <cellStyle name="Normal 10 2 2" xfId="5660"/>
    <cellStyle name="Normal 10 2 2 2" xfId="5661"/>
    <cellStyle name="Normal 10 2 2 3" xfId="5662"/>
    <cellStyle name="Normal 10 2 3" xfId="5663"/>
    <cellStyle name="Normal 10 2 4" xfId="5664"/>
    <cellStyle name="Normal 10 3" xfId="1042"/>
    <cellStyle name="Normal 10 3 2" xfId="5665"/>
    <cellStyle name="Normal 10 3 3" xfId="5666"/>
    <cellStyle name="Normal 10 4" xfId="5667"/>
    <cellStyle name="Normal 10 4 2" xfId="5668"/>
    <cellStyle name="Normal 10 5" xfId="5669"/>
    <cellStyle name="Normal 10 5 2" xfId="5670"/>
    <cellStyle name="Normal 10 5 3" xfId="5671"/>
    <cellStyle name="Normal 10 6" xfId="5672"/>
    <cellStyle name="Normal 10 6 2" xfId="5673"/>
    <cellStyle name="Normal 10 7" xfId="5674"/>
    <cellStyle name="Normal 10 8" xfId="5675"/>
    <cellStyle name="Normal 10_04.07E Wild Horse Wind Expansion" xfId="5676"/>
    <cellStyle name="Normal 100" xfId="5677"/>
    <cellStyle name="Normal 101" xfId="5678"/>
    <cellStyle name="Normal 102" xfId="5679"/>
    <cellStyle name="Normal 11" xfId="1043"/>
    <cellStyle name="Normal 11 2" xfId="1044"/>
    <cellStyle name="Normal 11 2 2" xfId="5680"/>
    <cellStyle name="Normal 11 3" xfId="1045"/>
    <cellStyle name="Normal 11 3 2" xfId="5681"/>
    <cellStyle name="Normal 11 3 3" xfId="5682"/>
    <cellStyle name="Normal 11 4" xfId="5683"/>
    <cellStyle name="Normal 11 4 2" xfId="5684"/>
    <cellStyle name="Normal 11 5" xfId="5685"/>
    <cellStyle name="Normal 11 6" xfId="5686"/>
    <cellStyle name="Normal 12" xfId="1046"/>
    <cellStyle name="Normal 12 2" xfId="1047"/>
    <cellStyle name="Normal 12 2 2" xfId="5687"/>
    <cellStyle name="Normal 12 3" xfId="1048"/>
    <cellStyle name="Normal 12 3 2" xfId="5688"/>
    <cellStyle name="Normal 12 3 3" xfId="5689"/>
    <cellStyle name="Normal 12 4" xfId="5690"/>
    <cellStyle name="Normal 12 4 2" xfId="5691"/>
    <cellStyle name="Normal 12 5" xfId="5692"/>
    <cellStyle name="Normal 12 6" xfId="5693"/>
    <cellStyle name="Normal 13" xfId="1049"/>
    <cellStyle name="Normal 13 2" xfId="1050"/>
    <cellStyle name="Normal 13 2 2" xfId="5694"/>
    <cellStyle name="Normal 13 3" xfId="1051"/>
    <cellStyle name="Normal 13 3 2" xfId="5695"/>
    <cellStyle name="Normal 13 3 3" xfId="5696"/>
    <cellStyle name="Normal 13 4" xfId="5697"/>
    <cellStyle name="Normal 13 4 2" xfId="5698"/>
    <cellStyle name="Normal 13 5" xfId="5699"/>
    <cellStyle name="Normal 13 6" xfId="5700"/>
    <cellStyle name="Normal 14" xfId="1052"/>
    <cellStyle name="Normal 14 2" xfId="1053"/>
    <cellStyle name="Normal 14 2 2" xfId="6763"/>
    <cellStyle name="Normal 14 3" xfId="6764"/>
    <cellStyle name="Normal 15" xfId="1054"/>
    <cellStyle name="Normal 15 2" xfId="1055"/>
    <cellStyle name="Normal 15 2 2" xfId="6765"/>
    <cellStyle name="Normal 15 3" xfId="5701"/>
    <cellStyle name="Normal 15 3 2" xfId="5702"/>
    <cellStyle name="Normal 15 3 3" xfId="5703"/>
    <cellStyle name="Normal 15 4" xfId="5704"/>
    <cellStyle name="Normal 15 4 2" xfId="5705"/>
    <cellStyle name="Normal 15 5" xfId="5706"/>
    <cellStyle name="Normal 15 6" xfId="5707"/>
    <cellStyle name="Normal 16" xfId="1056"/>
    <cellStyle name="Normal 16 2" xfId="1057"/>
    <cellStyle name="Normal 16 3" xfId="5708"/>
    <cellStyle name="Normal 16 3 2" xfId="5709"/>
    <cellStyle name="Normal 16 3 3" xfId="5710"/>
    <cellStyle name="Normal 16 4" xfId="5711"/>
    <cellStyle name="Normal 16 4 2" xfId="5712"/>
    <cellStyle name="Normal 16 5" xfId="5713"/>
    <cellStyle name="Normal 16 6" xfId="5714"/>
    <cellStyle name="Normal 17" xfId="1058"/>
    <cellStyle name="Normal 17 2" xfId="1059"/>
    <cellStyle name="Normal 17 2 2" xfId="6766"/>
    <cellStyle name="Normal 17 3" xfId="5715"/>
    <cellStyle name="Normal 18" xfId="1060"/>
    <cellStyle name="Normal 18 2" xfId="1061"/>
    <cellStyle name="Normal 18 2 2" xfId="6767"/>
    <cellStyle name="Normal 18 3" xfId="5716"/>
    <cellStyle name="Normal 19" xfId="1062"/>
    <cellStyle name="Normal 19 2" xfId="1063"/>
    <cellStyle name="Normal 19 3" xfId="5717"/>
    <cellStyle name="Normal 2" xfId="1064"/>
    <cellStyle name="Normal 2 10" xfId="5718"/>
    <cellStyle name="Normal 2 2" xfId="1065"/>
    <cellStyle name="Normal 2 2 2" xfId="1066"/>
    <cellStyle name="Normal 2 2 3" xfId="1067"/>
    <cellStyle name="Normal 2 2 4" xfId="5719"/>
    <cellStyle name="Normal 2 2_4.14E Miscellaneous Operating Expense working file" xfId="5720"/>
    <cellStyle name="Normal 2 3" xfId="1068"/>
    <cellStyle name="Normal 2 3 2" xfId="5721"/>
    <cellStyle name="Normal 2 4" xfId="1069"/>
    <cellStyle name="Normal 2 4 2" xfId="5722"/>
    <cellStyle name="Normal 2 5" xfId="1070"/>
    <cellStyle name="Normal 2 5 2" xfId="5723"/>
    <cellStyle name="Normal 2 6" xfId="1071"/>
    <cellStyle name="Normal 2 6 2" xfId="5724"/>
    <cellStyle name="Normal 2 7" xfId="1072"/>
    <cellStyle name="Normal 2 7 2" xfId="5725"/>
    <cellStyle name="Normal 2 8" xfId="1073"/>
    <cellStyle name="Normal 2 8 2" xfId="1074"/>
    <cellStyle name="Normal 2 8 2 2" xfId="5726"/>
    <cellStyle name="Normal 2 8 3" xfId="5727"/>
    <cellStyle name="Normal 2 9" xfId="1075"/>
    <cellStyle name="Normal 2 9 2" xfId="5728"/>
    <cellStyle name="Normal 2_16.37E Wild Horse Expansion DeferralRevwrkingfile SF" xfId="5729"/>
    <cellStyle name="Normal 20" xfId="1076"/>
    <cellStyle name="Normal 20 2" xfId="5730"/>
    <cellStyle name="Normal 20 3" xfId="5731"/>
    <cellStyle name="Normal 20 4" xfId="5732"/>
    <cellStyle name="Normal 21" xfId="1077"/>
    <cellStyle name="Normal 21 2" xfId="5733"/>
    <cellStyle name="Normal 21 2 2" xfId="5734"/>
    <cellStyle name="Normal 21 2 3" xfId="5735"/>
    <cellStyle name="Normal 21 3" xfId="5736"/>
    <cellStyle name="Normal 21 3 2" xfId="5737"/>
    <cellStyle name="Normal 21 4" xfId="5738"/>
    <cellStyle name="Normal 21 5" xfId="5739"/>
    <cellStyle name="Normal 22" xfId="1078"/>
    <cellStyle name="Normal 22 2" xfId="5740"/>
    <cellStyle name="Normal 22 2 2" xfId="5741"/>
    <cellStyle name="Normal 22 2 3" xfId="5742"/>
    <cellStyle name="Normal 22 3" xfId="5743"/>
    <cellStyle name="Normal 22 3 2" xfId="5744"/>
    <cellStyle name="Normal 22 4" xfId="5745"/>
    <cellStyle name="Normal 22 5" xfId="5746"/>
    <cellStyle name="Normal 23" xfId="1079"/>
    <cellStyle name="Normal 23 2" xfId="5747"/>
    <cellStyle name="Normal 23 2 2" xfId="5748"/>
    <cellStyle name="Normal 23 2 3" xfId="5749"/>
    <cellStyle name="Normal 23 3" xfId="5750"/>
    <cellStyle name="Normal 23 3 2" xfId="5751"/>
    <cellStyle name="Normal 23 4" xfId="5752"/>
    <cellStyle name="Normal 23 5" xfId="5753"/>
    <cellStyle name="Normal 24" xfId="1080"/>
    <cellStyle name="Normal 24 2" xfId="5754"/>
    <cellStyle name="Normal 24 2 2" xfId="5755"/>
    <cellStyle name="Normal 24 2 3" xfId="5756"/>
    <cellStyle name="Normal 24 3" xfId="5757"/>
    <cellStyle name="Normal 24 3 2" xfId="5758"/>
    <cellStyle name="Normal 24 4" xfId="5759"/>
    <cellStyle name="Normal 24 5" xfId="5760"/>
    <cellStyle name="Normal 25" xfId="1081"/>
    <cellStyle name="Normal 25 2" xfId="5761"/>
    <cellStyle name="Normal 25 2 2" xfId="5762"/>
    <cellStyle name="Normal 25 2 3" xfId="5763"/>
    <cellStyle name="Normal 25 3" xfId="5764"/>
    <cellStyle name="Normal 25 3 2" xfId="5765"/>
    <cellStyle name="Normal 25 4" xfId="5766"/>
    <cellStyle name="Normal 25 5" xfId="5767"/>
    <cellStyle name="Normal 26" xfId="1082"/>
    <cellStyle name="Normal 26 2" xfId="5768"/>
    <cellStyle name="Normal 26 2 2" xfId="5769"/>
    <cellStyle name="Normal 26 2 3" xfId="5770"/>
    <cellStyle name="Normal 26 3" xfId="5771"/>
    <cellStyle name="Normal 26 3 2" xfId="5772"/>
    <cellStyle name="Normal 26 4" xfId="5773"/>
    <cellStyle name="Normal 26 5" xfId="5774"/>
    <cellStyle name="Normal 27" xfId="1083"/>
    <cellStyle name="Normal 27 2" xfId="5775"/>
    <cellStyle name="Normal 27 2 2" xfId="5776"/>
    <cellStyle name="Normal 27 2 3" xfId="5777"/>
    <cellStyle name="Normal 27 3" xfId="5778"/>
    <cellStyle name="Normal 27 3 2" xfId="5779"/>
    <cellStyle name="Normal 27 4" xfId="5780"/>
    <cellStyle name="Normal 27 5" xfId="5781"/>
    <cellStyle name="Normal 28" xfId="1084"/>
    <cellStyle name="Normal 28 2" xfId="5782"/>
    <cellStyle name="Normal 28 2 2" xfId="5783"/>
    <cellStyle name="Normal 28 2 3" xfId="5784"/>
    <cellStyle name="Normal 28 3" xfId="5785"/>
    <cellStyle name="Normal 28 3 2" xfId="5786"/>
    <cellStyle name="Normal 28 4" xfId="5787"/>
    <cellStyle name="Normal 28 5" xfId="5788"/>
    <cellStyle name="Normal 29" xfId="1085"/>
    <cellStyle name="Normal 29 2" xfId="5789"/>
    <cellStyle name="Normal 29 2 2" xfId="5790"/>
    <cellStyle name="Normal 29 2 3" xfId="5791"/>
    <cellStyle name="Normal 29 3" xfId="5792"/>
    <cellStyle name="Normal 29 3 2" xfId="5793"/>
    <cellStyle name="Normal 29 4" xfId="5794"/>
    <cellStyle name="Normal 29 5" xfId="5795"/>
    <cellStyle name="Normal 3" xfId="1086"/>
    <cellStyle name="Normal 3 2" xfId="1087"/>
    <cellStyle name="Normal 3 2 2" xfId="5796"/>
    <cellStyle name="Normal 3 3" xfId="1088"/>
    <cellStyle name="Normal 3 3 2" xfId="5797"/>
    <cellStyle name="Normal 3 4" xfId="1089"/>
    <cellStyle name="Normal 3 4 2" xfId="5798"/>
    <cellStyle name="Normal 3 4 3" xfId="5799"/>
    <cellStyle name="Normal 3 4 4" xfId="5800"/>
    <cellStyle name="Normal 3 5" xfId="1090"/>
    <cellStyle name="Normal 3 5 2" xfId="5801"/>
    <cellStyle name="Normal 3 6" xfId="1091"/>
    <cellStyle name="Normal 3 7" xfId="1092"/>
    <cellStyle name="Normal 3 7 2" xfId="6768"/>
    <cellStyle name="Normal 3_4.14E Miscellaneous Operating Expense working file" xfId="5802"/>
    <cellStyle name="Normal 30" xfId="1093"/>
    <cellStyle name="Normal 30 2" xfId="5803"/>
    <cellStyle name="Normal 30 2 2" xfId="5804"/>
    <cellStyle name="Normal 30 2 3" xfId="5805"/>
    <cellStyle name="Normal 30 3" xfId="5806"/>
    <cellStyle name="Normal 30 3 2" xfId="5807"/>
    <cellStyle name="Normal 30 4" xfId="5808"/>
    <cellStyle name="Normal 30 5" xfId="5809"/>
    <cellStyle name="Normal 31" xfId="1094"/>
    <cellStyle name="Normal 31 2" xfId="5810"/>
    <cellStyle name="Normal 31 2 2" xfId="5811"/>
    <cellStyle name="Normal 31 2 3" xfId="5812"/>
    <cellStyle name="Normal 31 3" xfId="5813"/>
    <cellStyle name="Normal 31 3 2" xfId="5814"/>
    <cellStyle name="Normal 31 4" xfId="5815"/>
    <cellStyle name="Normal 31 5" xfId="5816"/>
    <cellStyle name="Normal 32" xfId="1095"/>
    <cellStyle name="Normal 32 2" xfId="1096"/>
    <cellStyle name="Normal 32 2 2" xfId="5817"/>
    <cellStyle name="Normal 32 2 3" xfId="5818"/>
    <cellStyle name="Normal 32 3" xfId="5819"/>
    <cellStyle name="Normal 32 3 2" xfId="5820"/>
    <cellStyle name="Normal 32 4" xfId="5821"/>
    <cellStyle name="Normal 32 5" xfId="5822"/>
    <cellStyle name="Normal 33" xfId="1097"/>
    <cellStyle name="Normal 33 2" xfId="5823"/>
    <cellStyle name="Normal 33 2 2" xfId="5824"/>
    <cellStyle name="Normal 33 2 3" xfId="5825"/>
    <cellStyle name="Normal 33 3" xfId="5826"/>
    <cellStyle name="Normal 33 3 2" xfId="5827"/>
    <cellStyle name="Normal 33 4" xfId="5828"/>
    <cellStyle name="Normal 33 5" xfId="5829"/>
    <cellStyle name="Normal 34" xfId="1098"/>
    <cellStyle name="Normal 34 2" xfId="5830"/>
    <cellStyle name="Normal 34 2 2" xfId="5831"/>
    <cellStyle name="Normal 34 2 3" xfId="5832"/>
    <cellStyle name="Normal 34 3" xfId="5833"/>
    <cellStyle name="Normal 34 3 2" xfId="5834"/>
    <cellStyle name="Normal 34 4" xfId="5835"/>
    <cellStyle name="Normal 34 5" xfId="5836"/>
    <cellStyle name="Normal 35" xfId="1099"/>
    <cellStyle name="Normal 35 2" xfId="5837"/>
    <cellStyle name="Normal 35 2 2" xfId="5838"/>
    <cellStyle name="Normal 35 2 3" xfId="5839"/>
    <cellStyle name="Normal 35 3" xfId="5840"/>
    <cellStyle name="Normal 35 3 2" xfId="5841"/>
    <cellStyle name="Normal 35 4" xfId="5842"/>
    <cellStyle name="Normal 35 5" xfId="5843"/>
    <cellStyle name="Normal 36" xfId="1100"/>
    <cellStyle name="Normal 36 2" xfId="5844"/>
    <cellStyle name="Normal 36 2 2" xfId="5845"/>
    <cellStyle name="Normal 36 2 3" xfId="5846"/>
    <cellStyle name="Normal 36 3" xfId="5847"/>
    <cellStyle name="Normal 36 3 2" xfId="5848"/>
    <cellStyle name="Normal 36 4" xfId="5849"/>
    <cellStyle name="Normal 36 5" xfId="5850"/>
    <cellStyle name="Normal 37" xfId="1101"/>
    <cellStyle name="Normal 37 2" xfId="5851"/>
    <cellStyle name="Normal 37 2 2" xfId="5852"/>
    <cellStyle name="Normal 37 2 3" xfId="5853"/>
    <cellStyle name="Normal 37 3" xfId="5854"/>
    <cellStyle name="Normal 37 3 2" xfId="5855"/>
    <cellStyle name="Normal 37 4" xfId="5856"/>
    <cellStyle name="Normal 37 5" xfId="5857"/>
    <cellStyle name="Normal 38" xfId="1102"/>
    <cellStyle name="Normal 38 2" xfId="5858"/>
    <cellStyle name="Normal 38 2 2" xfId="5859"/>
    <cellStyle name="Normal 38 2 3" xfId="5860"/>
    <cellStyle name="Normal 38 3" xfId="5861"/>
    <cellStyle name="Normal 38 3 2" xfId="5862"/>
    <cellStyle name="Normal 38 4" xfId="5863"/>
    <cellStyle name="Normal 38 5" xfId="5864"/>
    <cellStyle name="Normal 39" xfId="1103"/>
    <cellStyle name="Normal 39 2" xfId="5865"/>
    <cellStyle name="Normal 39 2 2" xfId="5866"/>
    <cellStyle name="Normal 39 2 3" xfId="5867"/>
    <cellStyle name="Normal 39 3" xfId="5868"/>
    <cellStyle name="Normal 39 3 2" xfId="5869"/>
    <cellStyle name="Normal 39 4" xfId="5870"/>
    <cellStyle name="Normal 39 5" xfId="5871"/>
    <cellStyle name="Normal 4" xfId="1104"/>
    <cellStyle name="Normal 4 2" xfId="1105"/>
    <cellStyle name="Normal 4 2 2" xfId="5872"/>
    <cellStyle name="Normal 4 2 2 2" xfId="5873"/>
    <cellStyle name="Normal 4 2 2 3" xfId="5874"/>
    <cellStyle name="Normal 4 2 3" xfId="5875"/>
    <cellStyle name="Normal 4 2 3 2" xfId="5876"/>
    <cellStyle name="Normal 4 2 4" xfId="5877"/>
    <cellStyle name="Normal 4 2 5" xfId="5878"/>
    <cellStyle name="Normal 4 3" xfId="1106"/>
    <cellStyle name="Normal 4 4" xfId="1107"/>
    <cellStyle name="Normal 4 4 2" xfId="6769"/>
    <cellStyle name="Normal 4 5" xfId="1108"/>
    <cellStyle name="Normal 4 5 2" xfId="6770"/>
    <cellStyle name="Normal 4 6" xfId="1109"/>
    <cellStyle name="Normal 4 7" xfId="1110"/>
    <cellStyle name="Normal 4 7 2" xfId="6771"/>
    <cellStyle name="Normal 4_3.05 Allocation Method 2010 GTR WF" xfId="1111"/>
    <cellStyle name="Normal 40" xfId="1112"/>
    <cellStyle name="Normal 40 2" xfId="6772"/>
    <cellStyle name="Normal 41" xfId="1113"/>
    <cellStyle name="Normal 41 2" xfId="5879"/>
    <cellStyle name="Normal 41 3" xfId="5880"/>
    <cellStyle name="Normal 41 4" xfId="5881"/>
    <cellStyle name="Normal 42" xfId="1114"/>
    <cellStyle name="Normal 42 2" xfId="5882"/>
    <cellStyle name="Normal 42 2 2" xfId="5883"/>
    <cellStyle name="Normal 42 3" xfId="5884"/>
    <cellStyle name="Normal 42 4" xfId="5885"/>
    <cellStyle name="Normal 42 5" xfId="5886"/>
    <cellStyle name="Normal 43" xfId="5887"/>
    <cellStyle name="Normal 43 2" xfId="5888"/>
    <cellStyle name="Normal 43 3" xfId="5889"/>
    <cellStyle name="Normal 44" xfId="5890"/>
    <cellStyle name="Normal 44 2" xfId="5891"/>
    <cellStyle name="Normal 44 2 2" xfId="5892"/>
    <cellStyle name="Normal 44 3" xfId="5893"/>
    <cellStyle name="Normal 44 4" xfId="5894"/>
    <cellStyle name="Normal 44 5" xfId="5895"/>
    <cellStyle name="Normal 45" xfId="5896"/>
    <cellStyle name="Normal 45 2" xfId="5897"/>
    <cellStyle name="Normal 45 2 2" xfId="5898"/>
    <cellStyle name="Normal 45 3" xfId="5899"/>
    <cellStyle name="Normal 45 4" xfId="5900"/>
    <cellStyle name="Normal 46" xfId="5901"/>
    <cellStyle name="Normal 46 2" xfId="5902"/>
    <cellStyle name="Normal 46 2 2" xfId="5903"/>
    <cellStyle name="Normal 46 2 3" xfId="5904"/>
    <cellStyle name="Normal 46 3" xfId="5905"/>
    <cellStyle name="Normal 46 4" xfId="5906"/>
    <cellStyle name="Normal 47" xfId="5907"/>
    <cellStyle name="Normal 47 2" xfId="5908"/>
    <cellStyle name="Normal 47 3" xfId="5909"/>
    <cellStyle name="Normal 47 4" xfId="5910"/>
    <cellStyle name="Normal 48" xfId="5911"/>
    <cellStyle name="Normal 48 2" xfId="5912"/>
    <cellStyle name="Normal 48 3" xfId="5913"/>
    <cellStyle name="Normal 48 4" xfId="5914"/>
    <cellStyle name="Normal 48 5" xfId="6532"/>
    <cellStyle name="Normal 49" xfId="5915"/>
    <cellStyle name="Normal 49 2" xfId="5916"/>
    <cellStyle name="Normal 49 3" xfId="5917"/>
    <cellStyle name="Normal 49 4" xfId="5918"/>
    <cellStyle name="Normal 5" xfId="1115"/>
    <cellStyle name="Normal 5 2" xfId="1116"/>
    <cellStyle name="Normal 5 2 2" xfId="6773"/>
    <cellStyle name="Normal 5 3" xfId="1117"/>
    <cellStyle name="Normal 5 3 2" xfId="6774"/>
    <cellStyle name="Normal 5 4" xfId="1118"/>
    <cellStyle name="Normal 5 4 2" xfId="6775"/>
    <cellStyle name="Normal 5 5" xfId="1119"/>
    <cellStyle name="Normal 5 5 2" xfId="6776"/>
    <cellStyle name="Normal 5 6" xfId="1120"/>
    <cellStyle name="Normal 5 6 2" xfId="6777"/>
    <cellStyle name="Normal 5 7" xfId="5919"/>
    <cellStyle name="Normal 50" xfId="5920"/>
    <cellStyle name="Normal 50 2" xfId="5921"/>
    <cellStyle name="Normal 50 3" xfId="5922"/>
    <cellStyle name="Normal 50 4" xfId="5923"/>
    <cellStyle name="Normal 51" xfId="5924"/>
    <cellStyle name="Normal 51 2" xfId="5925"/>
    <cellStyle name="Normal 51 2 2" xfId="5926"/>
    <cellStyle name="Normal 51 2 3" xfId="5927"/>
    <cellStyle name="Normal 51 3" xfId="5928"/>
    <cellStyle name="Normal 51 4" xfId="5929"/>
    <cellStyle name="Normal 52" xfId="5930"/>
    <cellStyle name="Normal 53" xfId="5931"/>
    <cellStyle name="Normal 53 2" xfId="5932"/>
    <cellStyle name="Normal 53 3" xfId="5933"/>
    <cellStyle name="Normal 53 4" xfId="5934"/>
    <cellStyle name="Normal 54" xfId="5935"/>
    <cellStyle name="Normal 54 2" xfId="5936"/>
    <cellStyle name="Normal 54 3" xfId="5937"/>
    <cellStyle name="Normal 54 4" xfId="5938"/>
    <cellStyle name="Normal 55" xfId="5939"/>
    <cellStyle name="Normal 55 2" xfId="5940"/>
    <cellStyle name="Normal 56" xfId="5941"/>
    <cellStyle name="Normal 56 2" xfId="5942"/>
    <cellStyle name="Normal 57" xfId="5943"/>
    <cellStyle name="Normal 58" xfId="5944"/>
    <cellStyle name="Normal 59" xfId="5945"/>
    <cellStyle name="Normal 6" xfId="1121"/>
    <cellStyle name="Normal 6 2" xfId="1122"/>
    <cellStyle name="Normal 6 2 2" xfId="5946"/>
    <cellStyle name="Normal 6 3" xfId="1123"/>
    <cellStyle name="Normal 6 3 2" xfId="6778"/>
    <cellStyle name="Normal 60" xfId="5947"/>
    <cellStyle name="Normal 61" xfId="5948"/>
    <cellStyle name="Normal 62" xfId="5949"/>
    <cellStyle name="Normal 63" xfId="5950"/>
    <cellStyle name="Normal 64" xfId="5951"/>
    <cellStyle name="Normal 65" xfId="5952"/>
    <cellStyle name="Normal 65 2" xfId="5953"/>
    <cellStyle name="Normal 66" xfId="5954"/>
    <cellStyle name="Normal 67" xfId="5955"/>
    <cellStyle name="Normal 68" xfId="5956"/>
    <cellStyle name="Normal 69" xfId="5957"/>
    <cellStyle name="Normal 7" xfId="1124"/>
    <cellStyle name="Normal 7 2" xfId="1125"/>
    <cellStyle name="Normal 7 2 2" xfId="5958"/>
    <cellStyle name="Normal 7 3" xfId="1126"/>
    <cellStyle name="Normal 7 3 2" xfId="6779"/>
    <cellStyle name="Normal 70" xfId="5959"/>
    <cellStyle name="Normal 71" xfId="5960"/>
    <cellStyle name="Normal 72" xfId="5961"/>
    <cellStyle name="Normal 73" xfId="5962"/>
    <cellStyle name="Normal 74" xfId="5963"/>
    <cellStyle name="Normal 75" xfId="5964"/>
    <cellStyle name="Normal 76" xfId="5965"/>
    <cellStyle name="Normal 77" xfId="5966"/>
    <cellStyle name="Normal 78" xfId="5967"/>
    <cellStyle name="Normal 79" xfId="5968"/>
    <cellStyle name="Normal 8" xfId="1127"/>
    <cellStyle name="Normal 8 2" xfId="1128"/>
    <cellStyle name="Normal 8 2 2" xfId="5969"/>
    <cellStyle name="Normal 8 3" xfId="1129"/>
    <cellStyle name="Normal 8 3 2" xfId="6780"/>
    <cellStyle name="Normal 80" xfId="5970"/>
    <cellStyle name="Normal 81" xfId="5971"/>
    <cellStyle name="Normal 82" xfId="5972"/>
    <cellStyle name="Normal 83" xfId="5973"/>
    <cellStyle name="Normal 84" xfId="5974"/>
    <cellStyle name="Normal 85" xfId="5975"/>
    <cellStyle name="Normal 86" xfId="5976"/>
    <cellStyle name="Normal 87" xfId="5977"/>
    <cellStyle name="Normal 88" xfId="5978"/>
    <cellStyle name="Normal 89" xfId="5979"/>
    <cellStyle name="Normal 9" xfId="1130"/>
    <cellStyle name="Normal 9 2" xfId="1131"/>
    <cellStyle name="Normal 9 2 2" xfId="5980"/>
    <cellStyle name="Normal 9 2 2 2" xfId="5981"/>
    <cellStyle name="Normal 9 2 2 3" xfId="5982"/>
    <cellStyle name="Normal 9 2 3" xfId="5983"/>
    <cellStyle name="Normal 9 2 3 2" xfId="5984"/>
    <cellStyle name="Normal 9 2 3 3" xfId="5985"/>
    <cellStyle name="Normal 9 2 4" xfId="5986"/>
    <cellStyle name="Normal 9 2 5" xfId="5987"/>
    <cellStyle name="Normal 9 3" xfId="1132"/>
    <cellStyle name="Normal 9 3 2" xfId="5988"/>
    <cellStyle name="Normal 9 3 2 2" xfId="5989"/>
    <cellStyle name="Normal 9 3 2 3" xfId="5990"/>
    <cellStyle name="Normal 9 3 3" xfId="5991"/>
    <cellStyle name="Normal 9 3 4" xfId="5992"/>
    <cellStyle name="Normal 9 4" xfId="5993"/>
    <cellStyle name="Normal 9 4 2" xfId="5994"/>
    <cellStyle name="Normal 9 4 3" xfId="5995"/>
    <cellStyle name="Normal 9 5" xfId="5996"/>
    <cellStyle name="Normal 90" xfId="5997"/>
    <cellStyle name="Normal 91" xfId="5998"/>
    <cellStyle name="Normal 92" xfId="5999"/>
    <cellStyle name="Normal 93" xfId="6000"/>
    <cellStyle name="Normal 94" xfId="6001"/>
    <cellStyle name="Normal 95" xfId="6002"/>
    <cellStyle name="Normal 96" xfId="6003"/>
    <cellStyle name="Normal 96 2" xfId="6004"/>
    <cellStyle name="Normal 97" xfId="6005"/>
    <cellStyle name="Normal 98" xfId="6006"/>
    <cellStyle name="Normal 99" xfId="6007"/>
    <cellStyle name="Normal_Wild Horse 2006 GRC" xfId="5"/>
    <cellStyle name="Note 10" xfId="1133"/>
    <cellStyle name="Note 10 2" xfId="1134"/>
    <cellStyle name="Note 10 3" xfId="1135"/>
    <cellStyle name="Note 10 3 2" xfId="6781"/>
    <cellStyle name="Note 11" xfId="1136"/>
    <cellStyle name="Note 11 2" xfId="1137"/>
    <cellStyle name="Note 11 3" xfId="1138"/>
    <cellStyle name="Note 11 3 2" xfId="6782"/>
    <cellStyle name="Note 12" xfId="1139"/>
    <cellStyle name="Note 12 2" xfId="1140"/>
    <cellStyle name="Note 12 3" xfId="1141"/>
    <cellStyle name="Note 12 3 2" xfId="6783"/>
    <cellStyle name="Note 13" xfId="1142"/>
    <cellStyle name="Note 13 2" xfId="1143"/>
    <cellStyle name="Note 13 2 2" xfId="6784"/>
    <cellStyle name="Note 13 3" xfId="6785"/>
    <cellStyle name="Note 14" xfId="1144"/>
    <cellStyle name="Note 14 2" xfId="6786"/>
    <cellStyle name="Note 15" xfId="1145"/>
    <cellStyle name="Note 15 2" xfId="6787"/>
    <cellStyle name="Note 16" xfId="1146"/>
    <cellStyle name="Note 16 2" xfId="6788"/>
    <cellStyle name="Note 17" xfId="1147"/>
    <cellStyle name="Note 17 2" xfId="6789"/>
    <cellStyle name="Note 18" xfId="1148"/>
    <cellStyle name="Note 18 2" xfId="6790"/>
    <cellStyle name="Note 19" xfId="1149"/>
    <cellStyle name="Note 19 2" xfId="6791"/>
    <cellStyle name="Note 2" xfId="1150"/>
    <cellStyle name="Note 2 2" xfId="1151"/>
    <cellStyle name="Note 2 2 2" xfId="1152"/>
    <cellStyle name="Note 2 3" xfId="1153"/>
    <cellStyle name="Note 2 3 2" xfId="6792"/>
    <cellStyle name="Note 20" xfId="1154"/>
    <cellStyle name="Note 20 2" xfId="6793"/>
    <cellStyle name="Note 21" xfId="1155"/>
    <cellStyle name="Note 22" xfId="1156"/>
    <cellStyle name="Note 22 2" xfId="6794"/>
    <cellStyle name="Note 23" xfId="6008"/>
    <cellStyle name="Note 24" xfId="6009"/>
    <cellStyle name="Note 25" xfId="6010"/>
    <cellStyle name="Note 26" xfId="6011"/>
    <cellStyle name="Note 27" xfId="6012"/>
    <cellStyle name="Note 28" xfId="6013"/>
    <cellStyle name="Note 29" xfId="6014"/>
    <cellStyle name="Note 3" xfId="1157"/>
    <cellStyle name="Note 3 2" xfId="1158"/>
    <cellStyle name="Note 3 3" xfId="1159"/>
    <cellStyle name="Note 3 3 2" xfId="6795"/>
    <cellStyle name="Note 30" xfId="6015"/>
    <cellStyle name="Note 31" xfId="6016"/>
    <cellStyle name="Note 32" xfId="6017"/>
    <cellStyle name="Note 33" xfId="6018"/>
    <cellStyle name="Note 34" xfId="6019"/>
    <cellStyle name="Note 35" xfId="6020"/>
    <cellStyle name="Note 36" xfId="6021"/>
    <cellStyle name="Note 37" xfId="6022"/>
    <cellStyle name="Note 38" xfId="6023"/>
    <cellStyle name="Note 39" xfId="6024"/>
    <cellStyle name="Note 4" xfId="1160"/>
    <cellStyle name="Note 4 2" xfId="1161"/>
    <cellStyle name="Note 4 3" xfId="1162"/>
    <cellStyle name="Note 4 3 2" xfId="6796"/>
    <cellStyle name="Note 40" xfId="6025"/>
    <cellStyle name="Note 41" xfId="6026"/>
    <cellStyle name="Note 42" xfId="6027"/>
    <cellStyle name="Note 43" xfId="6028"/>
    <cellStyle name="Note 44" xfId="6029"/>
    <cellStyle name="Note 45" xfId="6030"/>
    <cellStyle name="Note 46" xfId="6031"/>
    <cellStyle name="Note 47" xfId="6032"/>
    <cellStyle name="Note 48" xfId="6033"/>
    <cellStyle name="Note 49" xfId="6034"/>
    <cellStyle name="Note 5" xfId="1163"/>
    <cellStyle name="Note 5 2" xfId="1164"/>
    <cellStyle name="Note 5 3" xfId="1165"/>
    <cellStyle name="Note 5 3 2" xfId="6797"/>
    <cellStyle name="Note 50" xfId="6035"/>
    <cellStyle name="Note 51" xfId="6036"/>
    <cellStyle name="Note 52" xfId="6037"/>
    <cellStyle name="Note 53" xfId="6038"/>
    <cellStyle name="Note 54" xfId="6039"/>
    <cellStyle name="Note 55" xfId="6040"/>
    <cellStyle name="Note 56" xfId="6041"/>
    <cellStyle name="Note 57" xfId="6042"/>
    <cellStyle name="Note 58" xfId="6043"/>
    <cellStyle name="Note 59" xfId="6044"/>
    <cellStyle name="Note 6" xfId="1166"/>
    <cellStyle name="Note 6 2" xfId="1167"/>
    <cellStyle name="Note 6 3" xfId="1168"/>
    <cellStyle name="Note 6 3 2" xfId="6798"/>
    <cellStyle name="Note 60" xfId="6045"/>
    <cellStyle name="Note 61" xfId="6046"/>
    <cellStyle name="Note 62" xfId="6047"/>
    <cellStyle name="Note 63" xfId="6048"/>
    <cellStyle name="Note 64" xfId="6049"/>
    <cellStyle name="Note 7" xfId="1169"/>
    <cellStyle name="Note 7 2" xfId="1170"/>
    <cellStyle name="Note 7 3" xfId="1171"/>
    <cellStyle name="Note 7 3 2" xfId="6799"/>
    <cellStyle name="Note 8" xfId="1172"/>
    <cellStyle name="Note 8 2" xfId="1173"/>
    <cellStyle name="Note 8 3" xfId="1174"/>
    <cellStyle name="Note 8 3 2" xfId="6800"/>
    <cellStyle name="Note 9" xfId="1175"/>
    <cellStyle name="Note 9 2" xfId="1176"/>
    <cellStyle name="Note 9 3" xfId="1177"/>
    <cellStyle name="Note 9 3 2" xfId="6801"/>
    <cellStyle name="Output 10" xfId="1178"/>
    <cellStyle name="Output 11" xfId="6050"/>
    <cellStyle name="Output 12" xfId="6051"/>
    <cellStyle name="Output 13" xfId="6052"/>
    <cellStyle name="Output 14" xfId="6053"/>
    <cellStyle name="Output 15" xfId="6054"/>
    <cellStyle name="Output 16" xfId="6055"/>
    <cellStyle name="Output 17" xfId="6056"/>
    <cellStyle name="Output 18" xfId="6057"/>
    <cellStyle name="Output 19" xfId="6058"/>
    <cellStyle name="Output 2" xfId="1179"/>
    <cellStyle name="Output 2 2" xfId="6059"/>
    <cellStyle name="Output 20" xfId="6060"/>
    <cellStyle name="Output 21" xfId="6061"/>
    <cellStyle name="Output 22" xfId="6062"/>
    <cellStyle name="Output 23" xfId="6063"/>
    <cellStyle name="Output 24" xfId="6064"/>
    <cellStyle name="Output 25" xfId="6065"/>
    <cellStyle name="Output 26" xfId="6066"/>
    <cellStyle name="Output 27" xfId="6067"/>
    <cellStyle name="Output 28" xfId="6068"/>
    <cellStyle name="Output 29" xfId="6069"/>
    <cellStyle name="Output 3" xfId="1180"/>
    <cellStyle name="Output 3 2" xfId="6070"/>
    <cellStyle name="Output 30" xfId="6071"/>
    <cellStyle name="Output 31" xfId="6072"/>
    <cellStyle name="Output 32" xfId="6073"/>
    <cellStyle name="Output 33" xfId="6074"/>
    <cellStyle name="Output 34" xfId="6075"/>
    <cellStyle name="Output 35" xfId="6076"/>
    <cellStyle name="Output 36" xfId="6077"/>
    <cellStyle name="Output 37" xfId="6078"/>
    <cellStyle name="Output 38" xfId="6079"/>
    <cellStyle name="Output 39" xfId="6080"/>
    <cellStyle name="Output 4" xfId="1181"/>
    <cellStyle name="Output 40" xfId="6081"/>
    <cellStyle name="Output 41" xfId="6082"/>
    <cellStyle name="Output 42" xfId="6083"/>
    <cellStyle name="Output 43" xfId="6084"/>
    <cellStyle name="Output 44" xfId="6085"/>
    <cellStyle name="Output 45" xfId="6086"/>
    <cellStyle name="Output 46" xfId="6087"/>
    <cellStyle name="Output 47" xfId="6088"/>
    <cellStyle name="Output 48" xfId="6089"/>
    <cellStyle name="Output 49" xfId="6090"/>
    <cellStyle name="Output 5" xfId="1182"/>
    <cellStyle name="Output 50" xfId="6091"/>
    <cellStyle name="Output 51" xfId="6092"/>
    <cellStyle name="Output 52" xfId="6093"/>
    <cellStyle name="Output 53" xfId="6094"/>
    <cellStyle name="Output 54" xfId="6095"/>
    <cellStyle name="Output 55" xfId="6096"/>
    <cellStyle name="Output 56" xfId="6097"/>
    <cellStyle name="Output 57" xfId="6098"/>
    <cellStyle name="Output 58" xfId="6099"/>
    <cellStyle name="Output 59" xfId="6100"/>
    <cellStyle name="Output 6" xfId="1183"/>
    <cellStyle name="Output 60" xfId="6101"/>
    <cellStyle name="Output 61" xfId="6102"/>
    <cellStyle name="Output 62" xfId="6103"/>
    <cellStyle name="Output 63" xfId="6104"/>
    <cellStyle name="Output 64" xfId="6105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6"/>
    <cellStyle name="Percen - Style3" xfId="1189"/>
    <cellStyle name="Percen - Style3 2" xfId="6107"/>
    <cellStyle name="Percent" xfId="3" builtinId="5"/>
    <cellStyle name="Percent (0)" xfId="1190"/>
    <cellStyle name="Percent [2]" xfId="1191"/>
    <cellStyle name="Percent [2] 2" xfId="6108"/>
    <cellStyle name="Percent [2] 2 2" xfId="6109"/>
    <cellStyle name="Percent [2] 3" xfId="6110"/>
    <cellStyle name="Percent [2] 3 2" xfId="6111"/>
    <cellStyle name="Percent [2] 3 3" xfId="6112"/>
    <cellStyle name="Percent [2] 3 4" xfId="6113"/>
    <cellStyle name="Percent [2] 4" xfId="6114"/>
    <cellStyle name="Percent [2] 4 2" xfId="6115"/>
    <cellStyle name="Percent [2] 5" xfId="6116"/>
    <cellStyle name="Percent [2] 5 2" xfId="6117"/>
    <cellStyle name="Percent [2] 6" xfId="6118"/>
    <cellStyle name="Percent [2] 6 2" xfId="6119"/>
    <cellStyle name="Percent 10" xfId="1192"/>
    <cellStyle name="Percent 10 2" xfId="6120"/>
    <cellStyle name="Percent 10 3" xfId="6121"/>
    <cellStyle name="Percent 11" xfId="1193"/>
    <cellStyle name="Percent 11 2" xfId="6122"/>
    <cellStyle name="Percent 11 3" xfId="6123"/>
    <cellStyle name="Percent 11 4" xfId="6124"/>
    <cellStyle name="Percent 12" xfId="6125"/>
    <cellStyle name="Percent 12 2" xfId="6126"/>
    <cellStyle name="Percent 12 2 2" xfId="6127"/>
    <cellStyle name="Percent 12 3" xfId="6128"/>
    <cellStyle name="Percent 12 4" xfId="6129"/>
    <cellStyle name="Percent 12 5" xfId="6130"/>
    <cellStyle name="Percent 13" xfId="6131"/>
    <cellStyle name="Percent 13 2" xfId="6132"/>
    <cellStyle name="Percent 13 2 2" xfId="6133"/>
    <cellStyle name="Percent 13 3" xfId="6134"/>
    <cellStyle name="Percent 13 4" xfId="6135"/>
    <cellStyle name="Percent 14" xfId="6136"/>
    <cellStyle name="Percent 14 2" xfId="6137"/>
    <cellStyle name="Percent 14 2 2" xfId="6138"/>
    <cellStyle name="Percent 14 3" xfId="6139"/>
    <cellStyle name="Percent 14 4" xfId="6140"/>
    <cellStyle name="Percent 14 5" xfId="6141"/>
    <cellStyle name="Percent 15" xfId="6142"/>
    <cellStyle name="Percent 15 2" xfId="6143"/>
    <cellStyle name="Percent 15 2 2" xfId="6144"/>
    <cellStyle name="Percent 15 3" xfId="6145"/>
    <cellStyle name="Percent 15 4" xfId="6146"/>
    <cellStyle name="Percent 15 5" xfId="6147"/>
    <cellStyle name="Percent 16" xfId="6148"/>
    <cellStyle name="Percent 16 2" xfId="6149"/>
    <cellStyle name="Percent 16 3" xfId="6150"/>
    <cellStyle name="Percent 16 4" xfId="6151"/>
    <cellStyle name="Percent 17" xfId="6152"/>
    <cellStyle name="Percent 17 2" xfId="6153"/>
    <cellStyle name="Percent 17 3" xfId="6154"/>
    <cellStyle name="Percent 17 4" xfId="6155"/>
    <cellStyle name="Percent 18" xfId="6156"/>
    <cellStyle name="Percent 18 2" xfId="6157"/>
    <cellStyle name="Percent 18 3" xfId="6158"/>
    <cellStyle name="Percent 18 4" xfId="6159"/>
    <cellStyle name="Percent 19" xfId="6160"/>
    <cellStyle name="Percent 19 2" xfId="6161"/>
    <cellStyle name="Percent 19 3" xfId="6162"/>
    <cellStyle name="Percent 19 4" xfId="6163"/>
    <cellStyle name="Percent 2" xfId="1194"/>
    <cellStyle name="Percent 2 2" xfId="1195"/>
    <cellStyle name="Percent 2 2 2" xfId="6164"/>
    <cellStyle name="Percent 2 3" xfId="6165"/>
    <cellStyle name="Percent 2 4" xfId="6166"/>
    <cellStyle name="Percent 20" xfId="6167"/>
    <cellStyle name="Percent 20 2" xfId="6168"/>
    <cellStyle name="Percent 20 2 2" xfId="6169"/>
    <cellStyle name="Percent 20 3" xfId="6170"/>
    <cellStyle name="Percent 21" xfId="6171"/>
    <cellStyle name="Percent 21 2" xfId="6172"/>
    <cellStyle name="Percent 22" xfId="6173"/>
    <cellStyle name="Percent 22 2" xfId="6174"/>
    <cellStyle name="Percent 22 3" xfId="6175"/>
    <cellStyle name="Percent 22 4" xfId="6176"/>
    <cellStyle name="Percent 23" xfId="6177"/>
    <cellStyle name="Percent 23 2" xfId="6178"/>
    <cellStyle name="Percent 23 3" xfId="6179"/>
    <cellStyle name="Percent 23 4" xfId="6180"/>
    <cellStyle name="Percent 24" xfId="6181"/>
    <cellStyle name="Percent 24 2" xfId="6182"/>
    <cellStyle name="Percent 24 3" xfId="6183"/>
    <cellStyle name="Percent 24 4" xfId="6184"/>
    <cellStyle name="Percent 25" xfId="6185"/>
    <cellStyle name="Percent 25 2" xfId="6186"/>
    <cellStyle name="Percent 26" xfId="6187"/>
    <cellStyle name="Percent 27" xfId="6188"/>
    <cellStyle name="Percent 28" xfId="6189"/>
    <cellStyle name="Percent 29" xfId="6190"/>
    <cellStyle name="Percent 3" xfId="1196"/>
    <cellStyle name="Percent 3 2" xfId="1197"/>
    <cellStyle name="Percent 3 2 2" xfId="6191"/>
    <cellStyle name="Percent 3 3" xfId="6192"/>
    <cellStyle name="Percent 30" xfId="6193"/>
    <cellStyle name="Percent 31" xfId="6194"/>
    <cellStyle name="Percent 32" xfId="6195"/>
    <cellStyle name="Percent 33" xfId="6196"/>
    <cellStyle name="Percent 34" xfId="6197"/>
    <cellStyle name="Percent 35" xfId="6198"/>
    <cellStyle name="Percent 36" xfId="6199"/>
    <cellStyle name="Percent 37" xfId="6200"/>
    <cellStyle name="Percent 38" xfId="6201"/>
    <cellStyle name="Percent 39" xfId="6202"/>
    <cellStyle name="Percent 4" xfId="1198"/>
    <cellStyle name="Percent 4 2" xfId="1199"/>
    <cellStyle name="Percent 4 2 2" xfId="6203"/>
    <cellStyle name="Percent 4 2 3" xfId="6204"/>
    <cellStyle name="Percent 4 3" xfId="6205"/>
    <cellStyle name="Percent 40" xfId="6206"/>
    <cellStyle name="Percent 41" xfId="6207"/>
    <cellStyle name="Percent 42" xfId="6208"/>
    <cellStyle name="Percent 43" xfId="6209"/>
    <cellStyle name="Percent 44" xfId="6210"/>
    <cellStyle name="Percent 45" xfId="6211"/>
    <cellStyle name="Percent 46" xfId="6212"/>
    <cellStyle name="Percent 47" xfId="6213"/>
    <cellStyle name="Percent 48" xfId="6214"/>
    <cellStyle name="Percent 49" xfId="6215"/>
    <cellStyle name="Percent 5" xfId="1200"/>
    <cellStyle name="Percent 5 2" xfId="6216"/>
    <cellStyle name="Percent 50" xfId="6217"/>
    <cellStyle name="Percent 51" xfId="6218"/>
    <cellStyle name="Percent 52" xfId="6219"/>
    <cellStyle name="Percent 53" xfId="6220"/>
    <cellStyle name="Percent 54" xfId="6221"/>
    <cellStyle name="Percent 55" xfId="6222"/>
    <cellStyle name="Percent 56" xfId="6223"/>
    <cellStyle name="Percent 57" xfId="6224"/>
    <cellStyle name="Percent 58" xfId="6225"/>
    <cellStyle name="Percent 59" xfId="6226"/>
    <cellStyle name="Percent 6" xfId="1201"/>
    <cellStyle name="Percent 6 2" xfId="6227"/>
    <cellStyle name="Percent 6 2 2" xfId="6228"/>
    <cellStyle name="Percent 6 3" xfId="6229"/>
    <cellStyle name="Percent 60" xfId="6230"/>
    <cellStyle name="Percent 61" xfId="6231"/>
    <cellStyle name="Percent 62" xfId="6232"/>
    <cellStyle name="Percent 63" xfId="6233"/>
    <cellStyle name="Percent 64" xfId="6234"/>
    <cellStyle name="Percent 65" xfId="6235"/>
    <cellStyle name="Percent 66" xfId="6236"/>
    <cellStyle name="Percent 67" xfId="6237"/>
    <cellStyle name="Percent 68" xfId="6238"/>
    <cellStyle name="Percent 69" xfId="6239"/>
    <cellStyle name="Percent 7" xfId="1202"/>
    <cellStyle name="Percent 7 2" xfId="6240"/>
    <cellStyle name="Percent 7 3" xfId="6241"/>
    <cellStyle name="Percent 7 3 2" xfId="6242"/>
    <cellStyle name="Percent 7 4" xfId="6243"/>
    <cellStyle name="Percent 7 5" xfId="6244"/>
    <cellStyle name="Percent 7 6" xfId="6245"/>
    <cellStyle name="Percent 70" xfId="6246"/>
    <cellStyle name="Percent 8" xfId="1203"/>
    <cellStyle name="Percent 9" xfId="1204"/>
    <cellStyle name="Percent 9 2" xfId="6247"/>
    <cellStyle name="Processing" xfId="1205"/>
    <cellStyle name="Processing 2" xfId="6248"/>
    <cellStyle name="PSChar" xfId="1206"/>
    <cellStyle name="PSChar 2" xfId="6249"/>
    <cellStyle name="PSDate" xfId="1207"/>
    <cellStyle name="PSDate 2" xfId="6250"/>
    <cellStyle name="PSDec" xfId="1208"/>
    <cellStyle name="PSDec 2" xfId="6251"/>
    <cellStyle name="PSHeading" xfId="1209"/>
    <cellStyle name="PSHeading 2" xfId="6252"/>
    <cellStyle name="PSInt" xfId="1210"/>
    <cellStyle name="PSInt 2" xfId="6253"/>
    <cellStyle name="PSSpacer" xfId="1211"/>
    <cellStyle name="PSSpacer 2" xfId="6254"/>
    <cellStyle name="purple - Style8" xfId="1212"/>
    <cellStyle name="purple - Style8 2" xfId="6255"/>
    <cellStyle name="RED" xfId="1213"/>
    <cellStyle name="Red - Style7" xfId="1214"/>
    <cellStyle name="Red - Style7 2" xfId="6256"/>
    <cellStyle name="RED_04 07E Wild Horse Wind Expansion (C) (2)" xfId="1215"/>
    <cellStyle name="Report" xfId="1216"/>
    <cellStyle name="Report - Style5" xfId="6257"/>
    <cellStyle name="Report - Style6" xfId="6258"/>
    <cellStyle name="Report - Style7" xfId="6259"/>
    <cellStyle name="Report - Style8" xfId="6260"/>
    <cellStyle name="Report 2" xfId="6261"/>
    <cellStyle name="Report Bar" xfId="1217"/>
    <cellStyle name="Report Bar 2" xfId="6262"/>
    <cellStyle name="Report Heading" xfId="1218"/>
    <cellStyle name="Report Heading 2" xfId="6263"/>
    <cellStyle name="Report Heading 2 2" xfId="6264"/>
    <cellStyle name="Report Heading 3" xfId="6265"/>
    <cellStyle name="Report Percent" xfId="1219"/>
    <cellStyle name="Report Percent 2" xfId="6266"/>
    <cellStyle name="Report Percent 2 2" xfId="6267"/>
    <cellStyle name="Report Percent 3" xfId="6268"/>
    <cellStyle name="Report Percent 3 2" xfId="6269"/>
    <cellStyle name="Report Percent 3 3" xfId="6270"/>
    <cellStyle name="Report Percent 3 4" xfId="6271"/>
    <cellStyle name="Report Percent 4" xfId="6272"/>
    <cellStyle name="Report Unit Cost" xfId="1220"/>
    <cellStyle name="Report Unit Cost 2" xfId="6273"/>
    <cellStyle name="Report Unit Cost 2 2" xfId="6274"/>
    <cellStyle name="Report Unit Cost 3" xfId="6275"/>
    <cellStyle name="Report Unit Cost 3 2" xfId="6276"/>
    <cellStyle name="Report Unit Cost 3 3" xfId="6277"/>
    <cellStyle name="Report Unit Cost 3 4" xfId="6278"/>
    <cellStyle name="Report Unit Cost 4" xfId="6279"/>
    <cellStyle name="Report_Adj Bench DR 3 for Initial Briefs (Electric)" xfId="6280"/>
    <cellStyle name="Reports" xfId="1221"/>
    <cellStyle name="Reports 2" xfId="6281"/>
    <cellStyle name="Reports Total" xfId="1222"/>
    <cellStyle name="Reports Total 2" xfId="6282"/>
    <cellStyle name="Reports Unit Cost Total" xfId="1223"/>
    <cellStyle name="Reports_16.37E Wild Horse Expansion DeferralRevwrkingfile SF" xfId="6283"/>
    <cellStyle name="RevList" xfId="1224"/>
    <cellStyle name="round100" xfId="1225"/>
    <cellStyle name="round100 2" xfId="6284"/>
    <cellStyle name="round100 2 2" xfId="6285"/>
    <cellStyle name="round100 3" xfId="6286"/>
    <cellStyle name="round100 3 2" xfId="6287"/>
    <cellStyle name="round100 3 3" xfId="6288"/>
    <cellStyle name="round100 3 4" xfId="6289"/>
    <cellStyle name="round100 4" xfId="6290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91"/>
    <cellStyle name="SAPBEXchaText 3" xfId="1240"/>
    <cellStyle name="SAPBEXchaText 3 2" xfId="6292"/>
    <cellStyle name="SAPBEXchaText 3 3" xfId="6293"/>
    <cellStyle name="SAPBEXchaText 3 4" xfId="6294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5"/>
    <cellStyle name="SAPBEXHLevel0 3" xfId="1287"/>
    <cellStyle name="SAPBEXHLevel0 3 2" xfId="6296"/>
    <cellStyle name="SAPBEXHLevel0X" xfId="1288"/>
    <cellStyle name="SAPBEXHLevel0X 2" xfId="1289"/>
    <cellStyle name="SAPBEXHLevel0X 2 2" xfId="6297"/>
    <cellStyle name="SAPBEXHLevel0X 3" xfId="1290"/>
    <cellStyle name="SAPBEXHLevel0X 3 2" xfId="6298"/>
    <cellStyle name="SAPBEXHLevel0X 3 3" xfId="6299"/>
    <cellStyle name="SAPBEXHLevel0X 3 4" xfId="6300"/>
    <cellStyle name="SAPBEXHLevel0X 4" xfId="6301"/>
    <cellStyle name="SAPBEXHLevel1" xfId="1291"/>
    <cellStyle name="SAPBEXHLevel1 2" xfId="1292"/>
    <cellStyle name="SAPBEXHLevel1 2 2" xfId="6302"/>
    <cellStyle name="SAPBEXHLevel1 3" xfId="1293"/>
    <cellStyle name="SAPBEXHLevel1 3 2" xfId="6303"/>
    <cellStyle name="SAPBEXHLevel1X" xfId="1294"/>
    <cellStyle name="SAPBEXHLevel1X 2" xfId="1295"/>
    <cellStyle name="SAPBEXHLevel1X 2 2" xfId="6304"/>
    <cellStyle name="SAPBEXHLevel1X 3" xfId="1296"/>
    <cellStyle name="SAPBEXHLevel1X 3 2" xfId="6305"/>
    <cellStyle name="SAPBEXHLevel2" xfId="1297"/>
    <cellStyle name="SAPBEXHLevel2 2" xfId="1298"/>
    <cellStyle name="SAPBEXHLevel2 2 2" xfId="6306"/>
    <cellStyle name="SAPBEXHLevel2 3" xfId="1299"/>
    <cellStyle name="SAPBEXHLevel2 3 2" xfId="6307"/>
    <cellStyle name="SAPBEXHLevel2X" xfId="1300"/>
    <cellStyle name="SAPBEXHLevel2X 2" xfId="1301"/>
    <cellStyle name="SAPBEXHLevel2X 2 2" xfId="6308"/>
    <cellStyle name="SAPBEXHLevel2X 3" xfId="1302"/>
    <cellStyle name="SAPBEXHLevel2X 3 2" xfId="6309"/>
    <cellStyle name="SAPBEXHLevel3" xfId="1303"/>
    <cellStyle name="SAPBEXHLevel3 2" xfId="1304"/>
    <cellStyle name="SAPBEXHLevel3 2 2" xfId="6310"/>
    <cellStyle name="SAPBEXHLevel3 3" xfId="1305"/>
    <cellStyle name="SAPBEXHLevel3 3 2" xfId="6311"/>
    <cellStyle name="SAPBEXHLevel3X" xfId="1306"/>
    <cellStyle name="SAPBEXHLevel3X 2" xfId="1307"/>
    <cellStyle name="SAPBEXHLevel3X 2 2" xfId="6312"/>
    <cellStyle name="SAPBEXHLevel3X 3" xfId="1308"/>
    <cellStyle name="SAPBEXHLevel3X 3 2" xfId="6313"/>
    <cellStyle name="SAPBEXinputData" xfId="1309"/>
    <cellStyle name="SAPBEXinputData 2" xfId="6314"/>
    <cellStyle name="SAPBEXinputData 2 2" xfId="6315"/>
    <cellStyle name="SAPBEXinputData 3" xfId="6316"/>
    <cellStyle name="SAPBEXinputData 3 2" xfId="6317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8"/>
    <cellStyle name="SAPBEXstdItem 3" xfId="1331"/>
    <cellStyle name="SAPBEXstdItem 3 2" xfId="6319"/>
    <cellStyle name="SAPBEXstdItem 3 3" xfId="6320"/>
    <cellStyle name="SAPBEXstdItem 3 4" xfId="6321"/>
    <cellStyle name="SAPBEXstdItem 4" xfId="6322"/>
    <cellStyle name="SAPBEXstdItemX" xfId="1332"/>
    <cellStyle name="SAPBEXstdItemX 2" xfId="1333"/>
    <cellStyle name="SAPBEXstdItemX 2 2" xfId="6323"/>
    <cellStyle name="SAPBEXstdItemX 3" xfId="1334"/>
    <cellStyle name="SAPBEXstdItemX 3 2" xfId="6324"/>
    <cellStyle name="SAPBEXstdItemX 3 3" xfId="6325"/>
    <cellStyle name="SAPBEXstdItemX 3 4" xfId="6326"/>
    <cellStyle name="SAPBEXstdItemX 4" xfId="6327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hade" xfId="1342"/>
    <cellStyle name="shade 2" xfId="6328"/>
    <cellStyle name="shade 2 2" xfId="6329"/>
    <cellStyle name="shade 3" xfId="6330"/>
    <cellStyle name="shade 3 2" xfId="6331"/>
    <cellStyle name="shade 3 3" xfId="6332"/>
    <cellStyle name="shade 3 4" xfId="6333"/>
    <cellStyle name="shade 4" xfId="6334"/>
    <cellStyle name="Sheet Title" xfId="1343"/>
    <cellStyle name="StmtTtl1" xfId="1344"/>
    <cellStyle name="StmtTtl1 2" xfId="1345"/>
    <cellStyle name="StmtTtl1 2 2" xfId="6335"/>
    <cellStyle name="StmtTtl1 2 3" xfId="6336"/>
    <cellStyle name="StmtTtl1 3" xfId="1346"/>
    <cellStyle name="StmtTtl1 3 2" xfId="6337"/>
    <cellStyle name="StmtTtl1 3 3" xfId="6338"/>
    <cellStyle name="StmtTtl1 4" xfId="1347"/>
    <cellStyle name="StmtTtl1 4 2" xfId="6339"/>
    <cellStyle name="StmtTtl1 4 3" xfId="6340"/>
    <cellStyle name="StmtTtl1 5" xfId="6341"/>
    <cellStyle name="StmtTtl1_(C) WHE Proforma with ITC cash grant 10 Yr Amort_for deferral_102809" xfId="6342"/>
    <cellStyle name="StmtTtl2" xfId="1348"/>
    <cellStyle name="STYL1 - Style1" xfId="1349"/>
    <cellStyle name="Style 1" xfId="4"/>
    <cellStyle name="Style 1 2" xfId="6"/>
    <cellStyle name="Style 1 2 2" xfId="6343"/>
    <cellStyle name="Style 1 3" xfId="1350"/>
    <cellStyle name="Style 1 3 2" xfId="6344"/>
    <cellStyle name="Style 1 3 2 2" xfId="6345"/>
    <cellStyle name="Style 1 3 2 3" xfId="6346"/>
    <cellStyle name="Style 1 3 3" xfId="6347"/>
    <cellStyle name="Style 1 3 4" xfId="6348"/>
    <cellStyle name="Style 1 3 5" xfId="6349"/>
    <cellStyle name="Style 1 4" xfId="1351"/>
    <cellStyle name="Style 1 4 2" xfId="6350"/>
    <cellStyle name="Style 1 5" xfId="6351"/>
    <cellStyle name="Style 1 5 2" xfId="6352"/>
    <cellStyle name="Style 1 6" xfId="6353"/>
    <cellStyle name="Style 1 6 2" xfId="6354"/>
    <cellStyle name="Style 1_04.07E Wild Horse Wind Expansion" xfId="6355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6"/>
    <cellStyle name="Title 12" xfId="6357"/>
    <cellStyle name="Title 13" xfId="6358"/>
    <cellStyle name="Title 14" xfId="6359"/>
    <cellStyle name="Title 15" xfId="6360"/>
    <cellStyle name="Title 16" xfId="6361"/>
    <cellStyle name="Title 17" xfId="6362"/>
    <cellStyle name="Title 18" xfId="6363"/>
    <cellStyle name="Title 19" xfId="6364"/>
    <cellStyle name="Title 2" xfId="1358"/>
    <cellStyle name="Title 2 2" xfId="6365"/>
    <cellStyle name="Title 20" xfId="6366"/>
    <cellStyle name="Title 21" xfId="6367"/>
    <cellStyle name="Title 22" xfId="6368"/>
    <cellStyle name="Title 23" xfId="6369"/>
    <cellStyle name="Title 24" xfId="6370"/>
    <cellStyle name="Title 25" xfId="6371"/>
    <cellStyle name="Title 26" xfId="6372"/>
    <cellStyle name="Title 27" xfId="6373"/>
    <cellStyle name="Title 28" xfId="6374"/>
    <cellStyle name="Title 29" xfId="6375"/>
    <cellStyle name="Title 3" xfId="1359"/>
    <cellStyle name="Title 3 2" xfId="6376"/>
    <cellStyle name="Title 30" xfId="6377"/>
    <cellStyle name="Title 31" xfId="6378"/>
    <cellStyle name="Title 32" xfId="6379"/>
    <cellStyle name="Title 33" xfId="6380"/>
    <cellStyle name="Title 34" xfId="6381"/>
    <cellStyle name="Title 35" xfId="6382"/>
    <cellStyle name="Title 36" xfId="6383"/>
    <cellStyle name="Title 37" xfId="6384"/>
    <cellStyle name="Title 38" xfId="6385"/>
    <cellStyle name="Title 39" xfId="6386"/>
    <cellStyle name="Title 4" xfId="1360"/>
    <cellStyle name="Title 40" xfId="6387"/>
    <cellStyle name="Title 41" xfId="6388"/>
    <cellStyle name="Title 42" xfId="6389"/>
    <cellStyle name="Title 43" xfId="6390"/>
    <cellStyle name="Title 44" xfId="6391"/>
    <cellStyle name="Title 45" xfId="6392"/>
    <cellStyle name="Title 46" xfId="6393"/>
    <cellStyle name="Title 47" xfId="6394"/>
    <cellStyle name="Title 48" xfId="6395"/>
    <cellStyle name="Title 49" xfId="6396"/>
    <cellStyle name="Title 5" xfId="1361"/>
    <cellStyle name="Title 50" xfId="6397"/>
    <cellStyle name="Title 51" xfId="6398"/>
    <cellStyle name="Title 52" xfId="6399"/>
    <cellStyle name="Title 53" xfId="6400"/>
    <cellStyle name="Title 54" xfId="6401"/>
    <cellStyle name="Title 55" xfId="6402"/>
    <cellStyle name="Title 56" xfId="6403"/>
    <cellStyle name="Title 57" xfId="6404"/>
    <cellStyle name="Title 58" xfId="6405"/>
    <cellStyle name="Title 59" xfId="6406"/>
    <cellStyle name="Title 6" xfId="1362"/>
    <cellStyle name="Title 60" xfId="6407"/>
    <cellStyle name="Title 61" xfId="6408"/>
    <cellStyle name="Title 62" xfId="6409"/>
    <cellStyle name="Title 63" xfId="6410"/>
    <cellStyle name="Title 64" xfId="6411"/>
    <cellStyle name="Title 7" xfId="1363"/>
    <cellStyle name="Title 8" xfId="1364"/>
    <cellStyle name="Title 9" xfId="1365"/>
    <cellStyle name="Title: - Style3" xfId="6412"/>
    <cellStyle name="Title: - Style4" xfId="6413"/>
    <cellStyle name="Title: Major" xfId="1366"/>
    <cellStyle name="Title: Major 2" xfId="6414"/>
    <cellStyle name="Title: Minor" xfId="1367"/>
    <cellStyle name="Title: Minor 2" xfId="6415"/>
    <cellStyle name="Title: Worksheet" xfId="1368"/>
    <cellStyle name="Total 10" xfId="1369"/>
    <cellStyle name="Total 11" xfId="6416"/>
    <cellStyle name="Total 12" xfId="6417"/>
    <cellStyle name="Total 13" xfId="6418"/>
    <cellStyle name="Total 14" xfId="6419"/>
    <cellStyle name="Total 15" xfId="6420"/>
    <cellStyle name="Total 16" xfId="6421"/>
    <cellStyle name="Total 17" xfId="6422"/>
    <cellStyle name="Total 18" xfId="6423"/>
    <cellStyle name="Total 19" xfId="6424"/>
    <cellStyle name="Total 2" xfId="1370"/>
    <cellStyle name="Total 2 2" xfId="6425"/>
    <cellStyle name="Total 2 3" xfId="6426"/>
    <cellStyle name="Total 2 3 2" xfId="6427"/>
    <cellStyle name="Total 20" xfId="6428"/>
    <cellStyle name="Total 21" xfId="6429"/>
    <cellStyle name="Total 22" xfId="6430"/>
    <cellStyle name="Total 23" xfId="6431"/>
    <cellStyle name="Total 24" xfId="6432"/>
    <cellStyle name="Total 25" xfId="6433"/>
    <cellStyle name="Total 26" xfId="6434"/>
    <cellStyle name="Total 27" xfId="6435"/>
    <cellStyle name="Total 28" xfId="6436"/>
    <cellStyle name="Total 29" xfId="6437"/>
    <cellStyle name="Total 3" xfId="1371"/>
    <cellStyle name="Total 3 2" xfId="6438"/>
    <cellStyle name="Total 30" xfId="6439"/>
    <cellStyle name="Total 31" xfId="6440"/>
    <cellStyle name="Total 32" xfId="6441"/>
    <cellStyle name="Total 33" xfId="6442"/>
    <cellStyle name="Total 34" xfId="6443"/>
    <cellStyle name="Total 35" xfId="6444"/>
    <cellStyle name="Total 36" xfId="6445"/>
    <cellStyle name="Total 37" xfId="6446"/>
    <cellStyle name="Total 38" xfId="6447"/>
    <cellStyle name="Total 39" xfId="6448"/>
    <cellStyle name="Total 4" xfId="1372"/>
    <cellStyle name="Total 40" xfId="6449"/>
    <cellStyle name="Total 41" xfId="6450"/>
    <cellStyle name="Total 42" xfId="6451"/>
    <cellStyle name="Total 43" xfId="6452"/>
    <cellStyle name="Total 44" xfId="6453"/>
    <cellStyle name="Total 45" xfId="6454"/>
    <cellStyle name="Total 46" xfId="6455"/>
    <cellStyle name="Total 47" xfId="6456"/>
    <cellStyle name="Total 48" xfId="6457"/>
    <cellStyle name="Total 49" xfId="6458"/>
    <cellStyle name="Total 5" xfId="1373"/>
    <cellStyle name="Total 50" xfId="6459"/>
    <cellStyle name="Total 51" xfId="6460"/>
    <cellStyle name="Total 52" xfId="6461"/>
    <cellStyle name="Total 53" xfId="6462"/>
    <cellStyle name="Total 54" xfId="6463"/>
    <cellStyle name="Total 55" xfId="6464"/>
    <cellStyle name="Total 56" xfId="6465"/>
    <cellStyle name="Total 57" xfId="6466"/>
    <cellStyle name="Total 58" xfId="6467"/>
    <cellStyle name="Total 59" xfId="6468"/>
    <cellStyle name="Total 6" xfId="1374"/>
    <cellStyle name="Total 60" xfId="6469"/>
    <cellStyle name="Total 61" xfId="6470"/>
    <cellStyle name="Total 62" xfId="6471"/>
    <cellStyle name="Total 63" xfId="6472"/>
    <cellStyle name="Total 64" xfId="6473"/>
    <cellStyle name="Total 65" xfId="6474"/>
    <cellStyle name="Total 66" xfId="6475"/>
    <cellStyle name="Total 7" xfId="1375"/>
    <cellStyle name="Total 8" xfId="1376"/>
    <cellStyle name="Total 9" xfId="1377"/>
    <cellStyle name="Total4 - Style4" xfId="1378"/>
    <cellStyle name="Total4 - Style4 2" xfId="6476"/>
    <cellStyle name="Warning Text 10" xfId="1379"/>
    <cellStyle name="Warning Text 11" xfId="6477"/>
    <cellStyle name="Warning Text 12" xfId="6478"/>
    <cellStyle name="Warning Text 13" xfId="6479"/>
    <cellStyle name="Warning Text 14" xfId="6480"/>
    <cellStyle name="Warning Text 15" xfId="6481"/>
    <cellStyle name="Warning Text 16" xfId="6482"/>
    <cellStyle name="Warning Text 17" xfId="6483"/>
    <cellStyle name="Warning Text 18" xfId="6484"/>
    <cellStyle name="Warning Text 19" xfId="6485"/>
    <cellStyle name="Warning Text 2" xfId="1380"/>
    <cellStyle name="Warning Text 2 2" xfId="6486"/>
    <cellStyle name="Warning Text 20" xfId="6487"/>
    <cellStyle name="Warning Text 21" xfId="6488"/>
    <cellStyle name="Warning Text 22" xfId="6489"/>
    <cellStyle name="Warning Text 23" xfId="6490"/>
    <cellStyle name="Warning Text 24" xfId="6491"/>
    <cellStyle name="Warning Text 25" xfId="6492"/>
    <cellStyle name="Warning Text 26" xfId="6493"/>
    <cellStyle name="Warning Text 27" xfId="6494"/>
    <cellStyle name="Warning Text 28" xfId="6495"/>
    <cellStyle name="Warning Text 29" xfId="6496"/>
    <cellStyle name="Warning Text 3" xfId="1381"/>
    <cellStyle name="Warning Text 30" xfId="6497"/>
    <cellStyle name="Warning Text 31" xfId="6498"/>
    <cellStyle name="Warning Text 32" xfId="6499"/>
    <cellStyle name="Warning Text 33" xfId="6500"/>
    <cellStyle name="Warning Text 34" xfId="6501"/>
    <cellStyle name="Warning Text 35" xfId="6502"/>
    <cellStyle name="Warning Text 36" xfId="6503"/>
    <cellStyle name="Warning Text 37" xfId="6504"/>
    <cellStyle name="Warning Text 38" xfId="6505"/>
    <cellStyle name="Warning Text 39" xfId="6506"/>
    <cellStyle name="Warning Text 4" xfId="1382"/>
    <cellStyle name="Warning Text 40" xfId="6507"/>
    <cellStyle name="Warning Text 41" xfId="6508"/>
    <cellStyle name="Warning Text 42" xfId="6509"/>
    <cellStyle name="Warning Text 43" xfId="6510"/>
    <cellStyle name="Warning Text 44" xfId="6511"/>
    <cellStyle name="Warning Text 45" xfId="6512"/>
    <cellStyle name="Warning Text 46" xfId="6513"/>
    <cellStyle name="Warning Text 47" xfId="6514"/>
    <cellStyle name="Warning Text 48" xfId="6515"/>
    <cellStyle name="Warning Text 49" xfId="6516"/>
    <cellStyle name="Warning Text 5" xfId="1383"/>
    <cellStyle name="Warning Text 50" xfId="6517"/>
    <cellStyle name="Warning Text 51" xfId="6518"/>
    <cellStyle name="Warning Text 52" xfId="6519"/>
    <cellStyle name="Warning Text 53" xfId="6520"/>
    <cellStyle name="Warning Text 54" xfId="6521"/>
    <cellStyle name="Warning Text 55" xfId="6522"/>
    <cellStyle name="Warning Text 56" xfId="6523"/>
    <cellStyle name="Warning Text 57" xfId="6524"/>
    <cellStyle name="Warning Text 58" xfId="6525"/>
    <cellStyle name="Warning Text 59" xfId="6526"/>
    <cellStyle name="Warning Text 6" xfId="1384"/>
    <cellStyle name="Warning Text 60" xfId="6527"/>
    <cellStyle name="Warning Text 61" xfId="6528"/>
    <cellStyle name="Warning Text 62" xfId="6529"/>
    <cellStyle name="Warning Text 63" xfId="6530"/>
    <cellStyle name="Warning Text 64" xfId="6531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9">
          <cell r="E9">
            <v>0.58109999999999995</v>
          </cell>
          <cell r="F9">
            <v>0.41889999999999999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Normal="100" workbookViewId="0">
      <selection activeCell="C13" sqref="C13"/>
    </sheetView>
  </sheetViews>
  <sheetFormatPr defaultRowHeight="14.4"/>
  <cols>
    <col min="1" max="1" width="5.5546875" customWidth="1"/>
    <col min="2" max="2" width="54.44140625" customWidth="1"/>
    <col min="3" max="3" width="12.6640625" customWidth="1"/>
    <col min="4" max="4" width="12.44140625" customWidth="1"/>
    <col min="5" max="5" width="19.109375" customWidth="1"/>
  </cols>
  <sheetData>
    <row r="2" spans="1:5">
      <c r="A2" s="1"/>
      <c r="B2" s="1"/>
      <c r="C2" s="1"/>
      <c r="D2" s="1"/>
      <c r="E2" s="162" t="s">
        <v>108</v>
      </c>
    </row>
    <row r="3" spans="1:5" ht="15" thickBot="1">
      <c r="A3" s="1"/>
      <c r="B3" s="1"/>
      <c r="C3" s="1"/>
      <c r="D3" s="1"/>
      <c r="E3" s="2"/>
    </row>
    <row r="4" spans="1:5" ht="15" thickBot="1">
      <c r="A4" s="3"/>
      <c r="B4" s="4"/>
      <c r="C4" s="3"/>
      <c r="D4" s="3"/>
      <c r="E4" s="5" t="s">
        <v>109</v>
      </c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77</v>
      </c>
      <c r="B7" s="8"/>
      <c r="C7" s="8"/>
      <c r="D7" s="8"/>
      <c r="E7" s="8"/>
    </row>
    <row r="8" spans="1:5">
      <c r="A8" s="7" t="s">
        <v>75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21">
        <f>'3 Yr Aver. Accruals-Elec'!B8</f>
        <v>162500</v>
      </c>
      <c r="D13" s="21">
        <f>'3 Yr Aver. Accruals-Elec'!B12</f>
        <v>76666.666666666672</v>
      </c>
      <c r="E13" s="21">
        <f>D13-C13</f>
        <v>-85833.333333333328</v>
      </c>
    </row>
    <row r="14" spans="1:5">
      <c r="A14" s="19">
        <f t="shared" ref="A14:A20" si="0">A13+1</f>
        <v>2</v>
      </c>
      <c r="B14" s="20" t="s">
        <v>9</v>
      </c>
      <c r="C14" s="22">
        <f ca="1">' 3 Yr Aver. Payments-Elec'!B8</f>
        <v>300359.45390300005</v>
      </c>
      <c r="D14" s="22">
        <f ca="1">' 3 Yr Aver. Payments-Elec'!B12</f>
        <v>279442.50856566668</v>
      </c>
      <c r="E14" s="23">
        <f ca="1">D14-C14</f>
        <v>-20916.945337333367</v>
      </c>
    </row>
    <row r="15" spans="1:5">
      <c r="A15" s="19">
        <f t="shared" si="0"/>
        <v>3</v>
      </c>
      <c r="B15" s="20" t="s">
        <v>10</v>
      </c>
      <c r="C15" s="24">
        <f ca="1">SUM(C13:C14)</f>
        <v>462859.45390300005</v>
      </c>
      <c r="D15" s="24">
        <f ca="1">SUM(D13:D14)</f>
        <v>356109.17523233336</v>
      </c>
      <c r="E15" s="24">
        <f ca="1">SUM(E13:E14)</f>
        <v>-106750.2786706667</v>
      </c>
    </row>
    <row r="16" spans="1:5">
      <c r="A16" s="19">
        <f t="shared" si="0"/>
        <v>4</v>
      </c>
      <c r="B16" s="25"/>
      <c r="C16" s="26"/>
      <c r="D16" s="26"/>
      <c r="E16" s="27"/>
    </row>
    <row r="17" spans="1:5">
      <c r="A17" s="19">
        <f t="shared" si="0"/>
        <v>5</v>
      </c>
      <c r="B17" s="20" t="s">
        <v>11</v>
      </c>
      <c r="C17" s="28"/>
      <c r="D17" s="28"/>
      <c r="E17" s="21">
        <f ca="1">E15</f>
        <v>-106750.2786706667</v>
      </c>
    </row>
    <row r="18" spans="1:5">
      <c r="A18" s="19">
        <f t="shared" si="0"/>
        <v>6</v>
      </c>
      <c r="B18" s="29" t="s">
        <v>12</v>
      </c>
      <c r="C18" s="28"/>
      <c r="D18" s="163">
        <v>0.21</v>
      </c>
      <c r="E18" s="164">
        <f ca="1">ROUND(-E17*D18,0)</f>
        <v>22418</v>
      </c>
    </row>
    <row r="19" spans="1:5">
      <c r="A19" s="19">
        <f t="shared" si="0"/>
        <v>7</v>
      </c>
      <c r="B19" s="30"/>
      <c r="C19" s="28"/>
      <c r="D19" s="165"/>
      <c r="E19" s="166"/>
    </row>
    <row r="20" spans="1:5" ht="15" thickBot="1">
      <c r="A20" s="19">
        <f t="shared" si="0"/>
        <v>8</v>
      </c>
      <c r="B20" s="31" t="s">
        <v>13</v>
      </c>
      <c r="C20" s="32"/>
      <c r="D20" s="167"/>
      <c r="E20" s="168">
        <f ca="1">-E17-E18</f>
        <v>84332.278670666696</v>
      </c>
    </row>
    <row r="21" spans="1:5" ht="15" thickTop="1">
      <c r="A21" s="19"/>
      <c r="B21" s="25"/>
      <c r="C21" s="33"/>
      <c r="D21" s="34"/>
      <c r="E21" s="35"/>
    </row>
    <row r="22" spans="1:5">
      <c r="A22" s="19"/>
      <c r="B22" s="36"/>
      <c r="C22" s="33"/>
      <c r="D22" s="34"/>
      <c r="E22" s="35"/>
    </row>
    <row r="23" spans="1:5">
      <c r="A23" s="19"/>
      <c r="B23" s="20"/>
      <c r="C23" s="33"/>
      <c r="D23" s="34"/>
      <c r="E23" s="35"/>
    </row>
    <row r="24" spans="1:5">
      <c r="A24" s="19"/>
      <c r="B24" s="37"/>
      <c r="C24" s="38"/>
      <c r="E24" s="39"/>
    </row>
    <row r="25" spans="1:5">
      <c r="A25" s="19"/>
      <c r="B25" s="25"/>
      <c r="C25" s="30"/>
      <c r="D25" s="30"/>
      <c r="E25" s="40"/>
    </row>
    <row r="26" spans="1:5">
      <c r="A26" s="19"/>
      <c r="B26" s="37"/>
      <c r="C26" s="30"/>
      <c r="E26" s="21"/>
    </row>
    <row r="36" spans="5:5">
      <c r="E36" s="41"/>
    </row>
    <row r="37" spans="5:5">
      <c r="E37" s="41"/>
    </row>
    <row r="38" spans="5:5">
      <c r="E38" s="41"/>
    </row>
  </sheetData>
  <pageMargins left="0.7" right="0.7" top="0.75" bottom="0.7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4" zoomScaleNormal="100" workbookViewId="0">
      <selection activeCell="M35" sqref="M35"/>
    </sheetView>
  </sheetViews>
  <sheetFormatPr defaultColWidth="7.33203125" defaultRowHeight="15" customHeight="1"/>
  <cols>
    <col min="1" max="1" width="4.33203125" style="60" customWidth="1"/>
    <col min="2" max="2" width="1.5546875" style="60" customWidth="1"/>
    <col min="3" max="3" width="45" style="60" bestFit="1" customWidth="1"/>
    <col min="4" max="4" width="9.109375" style="61" customWidth="1"/>
    <col min="5" max="5" width="14" style="60" customWidth="1"/>
    <col min="6" max="6" width="14.5546875" style="60" customWidth="1"/>
    <col min="7" max="7" width="13.109375" style="60" customWidth="1"/>
    <col min="8" max="16384" width="7.33203125" style="60"/>
  </cols>
  <sheetData>
    <row r="1" spans="1:7" ht="15" customHeight="1">
      <c r="G1" s="87"/>
    </row>
    <row r="2" spans="1:7" ht="14.25" customHeight="1">
      <c r="A2" s="86" t="s">
        <v>61</v>
      </c>
      <c r="B2" s="86"/>
      <c r="C2" s="86"/>
      <c r="D2" s="86"/>
      <c r="E2" s="86"/>
      <c r="F2" s="86"/>
      <c r="G2" s="86"/>
    </row>
    <row r="3" spans="1:7" ht="15" customHeight="1">
      <c r="A3" s="86" t="s">
        <v>62</v>
      </c>
      <c r="B3" s="86"/>
      <c r="C3" s="86"/>
      <c r="D3" s="86"/>
      <c r="E3" s="86"/>
      <c r="F3" s="86"/>
      <c r="G3" s="86"/>
    </row>
    <row r="4" spans="1:7" ht="15" customHeight="1">
      <c r="A4" s="86" t="s">
        <v>60</v>
      </c>
      <c r="B4" s="86"/>
      <c r="C4" s="86"/>
      <c r="D4" s="86"/>
      <c r="E4" s="86"/>
      <c r="F4" s="86"/>
      <c r="G4" s="86"/>
    </row>
    <row r="5" spans="1:7" s="62" customFormat="1" ht="15" customHeight="1">
      <c r="C5" s="63"/>
      <c r="D5" s="63"/>
    </row>
    <row r="6" spans="1:7" s="62" customFormat="1" ht="15" customHeight="1">
      <c r="A6" s="85" t="s">
        <v>59</v>
      </c>
      <c r="B6" s="85"/>
      <c r="C6" s="85" t="s">
        <v>58</v>
      </c>
      <c r="D6" s="85"/>
      <c r="E6" s="85" t="s">
        <v>57</v>
      </c>
      <c r="F6" s="85" t="s">
        <v>56</v>
      </c>
      <c r="G6" s="85" t="s">
        <v>38</v>
      </c>
    </row>
    <row r="7" spans="1:7" s="62" customFormat="1" ht="29.25" customHeight="1">
      <c r="D7" s="63"/>
    </row>
    <row r="8" spans="1:7" s="62" customFormat="1" ht="15" customHeight="1">
      <c r="A8" s="72">
        <v>1</v>
      </c>
      <c r="B8" s="72" t="s">
        <v>41</v>
      </c>
      <c r="C8" s="71" t="s">
        <v>55</v>
      </c>
      <c r="D8" s="69">
        <v>42185</v>
      </c>
      <c r="E8" s="68">
        <v>1097419</v>
      </c>
      <c r="F8" s="68">
        <v>790184</v>
      </c>
      <c r="G8" s="68">
        <f>SUM(E8:F8)</f>
        <v>1887603</v>
      </c>
    </row>
    <row r="9" spans="1:7" s="62" customFormat="1" ht="18.899999999999999" customHeight="1" thickBot="1">
      <c r="B9" s="63"/>
      <c r="C9" s="70" t="s">
        <v>37</v>
      </c>
      <c r="D9" s="63"/>
      <c r="E9" s="65">
        <f>ROUND(+E8/G8,4)</f>
        <v>0.58140000000000003</v>
      </c>
      <c r="F9" s="65">
        <f>ROUND(+F8/G8,4)</f>
        <v>0.41860000000000003</v>
      </c>
      <c r="G9" s="64">
        <f>SUM(E9:F9)</f>
        <v>1</v>
      </c>
    </row>
    <row r="10" spans="1:7" s="62" customFormat="1" ht="15" customHeight="1" thickTop="1">
      <c r="A10" s="63"/>
      <c r="B10" s="63"/>
      <c r="D10" s="69"/>
    </row>
    <row r="11" spans="1:7" s="62" customFormat="1" ht="15" customHeight="1">
      <c r="A11" s="72">
        <v>2</v>
      </c>
      <c r="B11" s="72" t="s">
        <v>41</v>
      </c>
      <c r="C11" s="71" t="s">
        <v>54</v>
      </c>
      <c r="D11" s="69">
        <v>42185</v>
      </c>
      <c r="E11" s="84">
        <v>742598</v>
      </c>
      <c r="F11" s="84">
        <v>446850</v>
      </c>
      <c r="G11" s="84">
        <f>SUM(E11:F11)</f>
        <v>1189448</v>
      </c>
    </row>
    <row r="12" spans="1:7" s="62" customFormat="1" ht="18.899999999999999" customHeight="1" thickBot="1">
      <c r="B12" s="63"/>
      <c r="C12" s="70" t="s">
        <v>37</v>
      </c>
      <c r="D12" s="63"/>
      <c r="E12" s="65">
        <f>ROUND(+E11/G11,4)</f>
        <v>0.62429999999999997</v>
      </c>
      <c r="F12" s="65">
        <f>ROUND(+F11/G11,4)</f>
        <v>0.37569999999999998</v>
      </c>
      <c r="G12" s="64">
        <f>SUM(E12:F12)</f>
        <v>1</v>
      </c>
    </row>
    <row r="13" spans="1:7" s="62" customFormat="1" ht="15" customHeight="1" thickTop="1">
      <c r="A13" s="63"/>
      <c r="B13" s="63"/>
      <c r="D13" s="63"/>
    </row>
    <row r="14" spans="1:7" s="62" customFormat="1" ht="15" customHeight="1">
      <c r="A14" s="72">
        <v>3</v>
      </c>
      <c r="B14" s="72" t="s">
        <v>41</v>
      </c>
      <c r="C14" s="71" t="s">
        <v>53</v>
      </c>
      <c r="D14" s="63"/>
    </row>
    <row r="15" spans="1:7" s="62" customFormat="1" ht="15" customHeight="1">
      <c r="A15" s="63"/>
      <c r="B15" s="63"/>
      <c r="C15" s="79" t="s">
        <v>52</v>
      </c>
      <c r="D15" s="69">
        <v>42185</v>
      </c>
      <c r="E15" s="83">
        <v>3349788280</v>
      </c>
      <c r="F15" s="83">
        <v>3105258273</v>
      </c>
      <c r="G15" s="83">
        <f>SUM(E15:F15)</f>
        <v>6455046553</v>
      </c>
    </row>
    <row r="16" spans="1:7" s="62" customFormat="1" ht="15" customHeight="1">
      <c r="A16" s="63"/>
      <c r="B16" s="63"/>
      <c r="C16" s="79" t="s">
        <v>51</v>
      </c>
      <c r="D16" s="69">
        <v>42185</v>
      </c>
      <c r="E16" s="82">
        <v>1344167397</v>
      </c>
      <c r="F16" s="82">
        <v>0</v>
      </c>
      <c r="G16" s="82">
        <f>SUM(E16:F16)</f>
        <v>1344167397</v>
      </c>
    </row>
    <row r="17" spans="1:7" s="62" customFormat="1" ht="15" customHeight="1">
      <c r="A17" s="63"/>
      <c r="B17" s="63"/>
      <c r="C17" s="79" t="s">
        <v>50</v>
      </c>
      <c r="D17" s="69">
        <v>42185</v>
      </c>
      <c r="E17" s="82">
        <v>210437608</v>
      </c>
      <c r="F17" s="82">
        <v>32110384</v>
      </c>
      <c r="G17" s="82">
        <f>SUM(E17:F17)</f>
        <v>242547992</v>
      </c>
    </row>
    <row r="18" spans="1:7" s="62" customFormat="1" ht="15" customHeight="1">
      <c r="A18" s="63"/>
      <c r="B18" s="63"/>
      <c r="C18" s="79" t="s">
        <v>38</v>
      </c>
      <c r="D18" s="81"/>
      <c r="E18" s="80">
        <f>SUM(E15:E17)</f>
        <v>4904393285</v>
      </c>
      <c r="F18" s="80">
        <f>SUM(F15:F17)</f>
        <v>3137368657</v>
      </c>
      <c r="G18" s="80">
        <f>SUM(E18:F18)</f>
        <v>8041761942</v>
      </c>
    </row>
    <row r="19" spans="1:7" s="62" customFormat="1" ht="18.899999999999999" customHeight="1" thickBot="1">
      <c r="B19" s="63"/>
      <c r="C19" s="70" t="s">
        <v>37</v>
      </c>
      <c r="D19" s="63"/>
      <c r="E19" s="65">
        <f>ROUND(+E18/G18,4)</f>
        <v>0.6099</v>
      </c>
      <c r="F19" s="65">
        <f>ROUND(+F18/G18,4)</f>
        <v>0.3901</v>
      </c>
      <c r="G19" s="64">
        <f>SUM(E19:F19)</f>
        <v>1</v>
      </c>
    </row>
    <row r="20" spans="1:7" s="62" customFormat="1" ht="15" customHeight="1" thickTop="1">
      <c r="A20" s="63"/>
      <c r="B20" s="63"/>
      <c r="D20" s="63"/>
    </row>
    <row r="21" spans="1:7" s="62" customFormat="1" ht="15" customHeight="1">
      <c r="A21" s="72">
        <v>4</v>
      </c>
      <c r="B21" s="72" t="s">
        <v>41</v>
      </c>
      <c r="C21" s="71" t="s">
        <v>49</v>
      </c>
      <c r="D21" s="63" t="s">
        <v>48</v>
      </c>
    </row>
    <row r="22" spans="1:7" s="62" customFormat="1" ht="15" customHeight="1">
      <c r="A22" s="63"/>
      <c r="B22" s="63"/>
      <c r="C22" s="79" t="s">
        <v>47</v>
      </c>
      <c r="D22" s="69">
        <v>42185</v>
      </c>
      <c r="E22" s="68">
        <f>+E8</f>
        <v>1097419</v>
      </c>
      <c r="F22" s="68">
        <f>+F8</f>
        <v>790184</v>
      </c>
      <c r="G22" s="68">
        <f>SUM(E22:F22)</f>
        <v>1887603</v>
      </c>
    </row>
    <row r="23" spans="1:7" s="62" customFormat="1" ht="15" customHeight="1">
      <c r="A23" s="63"/>
      <c r="B23" s="63"/>
      <c r="C23" s="70" t="s">
        <v>43</v>
      </c>
      <c r="D23" s="63"/>
      <c r="E23" s="76">
        <f>+E22/G22</f>
        <v>0.58138231397174089</v>
      </c>
      <c r="F23" s="76">
        <f>+F22/G22</f>
        <v>0.41861768602825911</v>
      </c>
      <c r="G23" s="75">
        <f>SUM(E23:F23)</f>
        <v>1</v>
      </c>
    </row>
    <row r="24" spans="1:7" s="62" customFormat="1" ht="15" customHeight="1">
      <c r="A24" s="63"/>
      <c r="B24" s="63"/>
      <c r="D24" s="63"/>
    </row>
    <row r="25" spans="1:7" s="62" customFormat="1" ht="15" customHeight="1">
      <c r="A25" s="63"/>
      <c r="B25" s="63"/>
      <c r="C25" s="62" t="s">
        <v>46</v>
      </c>
      <c r="D25" s="69">
        <v>42185</v>
      </c>
      <c r="E25" s="68">
        <v>52399873.909999996</v>
      </c>
      <c r="F25" s="68">
        <v>21593933.939999998</v>
      </c>
      <c r="G25" s="78">
        <f>SUM(E25:F25)</f>
        <v>73993807.849999994</v>
      </c>
    </row>
    <row r="26" spans="1:7" s="62" customFormat="1" ht="15" customHeight="1">
      <c r="A26" s="63"/>
      <c r="B26" s="63"/>
      <c r="C26" s="70" t="s">
        <v>43</v>
      </c>
      <c r="D26" s="63"/>
      <c r="E26" s="76">
        <f>+E25/G25</f>
        <v>0.70816566186490704</v>
      </c>
      <c r="F26" s="76">
        <f>+F25/G25</f>
        <v>0.29183433813509302</v>
      </c>
      <c r="G26" s="75">
        <f>SUM(E26:F26)</f>
        <v>1</v>
      </c>
    </row>
    <row r="27" spans="1:7" s="62" customFormat="1" ht="15" customHeight="1">
      <c r="A27" s="63"/>
      <c r="B27" s="63"/>
      <c r="D27" s="63"/>
    </row>
    <row r="28" spans="1:7" s="62" customFormat="1" ht="15" customHeight="1">
      <c r="A28" s="63"/>
      <c r="B28" s="63"/>
      <c r="C28" s="62" t="s">
        <v>45</v>
      </c>
      <c r="D28" s="69">
        <v>42185</v>
      </c>
      <c r="E28" s="68">
        <v>67217588.916816309</v>
      </c>
      <c r="F28" s="68">
        <v>27041773.440756578</v>
      </c>
      <c r="G28" s="77">
        <f>SUM(E28:F28)</f>
        <v>94259362.357572883</v>
      </c>
    </row>
    <row r="29" spans="1:7" s="62" customFormat="1" ht="15" customHeight="1">
      <c r="A29" s="63"/>
      <c r="B29" s="63"/>
      <c r="C29" s="70" t="s">
        <v>43</v>
      </c>
      <c r="D29" s="69"/>
      <c r="E29" s="76">
        <f>+E28/G28</f>
        <v>0.71311312993850295</v>
      </c>
      <c r="F29" s="76">
        <f>+F28/G28</f>
        <v>0.28688687006149705</v>
      </c>
      <c r="G29" s="75">
        <f>SUM(E29:F29)</f>
        <v>1</v>
      </c>
    </row>
    <row r="30" spans="1:7" s="62" customFormat="1" ht="15" customHeight="1">
      <c r="A30" s="63"/>
      <c r="B30" s="63"/>
      <c r="D30" s="63"/>
    </row>
    <row r="31" spans="1:7" s="62" customFormat="1" ht="15" customHeight="1">
      <c r="A31" s="63"/>
      <c r="B31" s="63"/>
      <c r="C31" s="62" t="s">
        <v>44</v>
      </c>
      <c r="D31" s="69">
        <v>42185</v>
      </c>
      <c r="E31" s="68">
        <v>5461591071.7245827</v>
      </c>
      <c r="F31" s="68">
        <v>1960843365.1862504</v>
      </c>
      <c r="G31" s="68">
        <f>SUM(E31:F31)</f>
        <v>7422434436.9108334</v>
      </c>
    </row>
    <row r="32" spans="1:7" s="62" customFormat="1" ht="15" customHeight="1">
      <c r="A32" s="63"/>
      <c r="B32" s="63"/>
      <c r="C32" s="70" t="s">
        <v>43</v>
      </c>
      <c r="D32" s="63"/>
      <c r="E32" s="76">
        <f>+E31/G31</f>
        <v>0.73582206998889432</v>
      </c>
      <c r="F32" s="76">
        <f>+F31/G31</f>
        <v>0.26417793001110562</v>
      </c>
      <c r="G32" s="75">
        <f>SUM(E32:F32)</f>
        <v>1</v>
      </c>
    </row>
    <row r="33" spans="1:7" s="62" customFormat="1" ht="15" customHeight="1">
      <c r="A33" s="63"/>
      <c r="D33" s="63"/>
      <c r="E33" s="74"/>
      <c r="F33" s="74"/>
      <c r="G33" s="74"/>
    </row>
    <row r="34" spans="1:7" s="62" customFormat="1" ht="15" customHeight="1">
      <c r="A34" s="63"/>
      <c r="C34" s="62" t="s">
        <v>42</v>
      </c>
      <c r="D34" s="63"/>
      <c r="E34" s="73">
        <f>+E32+E29+E26+E23</f>
        <v>2.7384831757640455</v>
      </c>
      <c r="F34" s="73">
        <f>+F32+F29+F26+F23</f>
        <v>1.2615168242359547</v>
      </c>
      <c r="G34" s="73">
        <f>+G32+G29+G26+G23</f>
        <v>4</v>
      </c>
    </row>
    <row r="35" spans="1:7" s="62" customFormat="1" ht="18.899999999999999" customHeight="1" thickBot="1">
      <c r="C35" s="62" t="s">
        <v>37</v>
      </c>
      <c r="D35" s="63"/>
      <c r="E35" s="65">
        <f>ROUND(+E34/4,4)</f>
        <v>0.68459999999999999</v>
      </c>
      <c r="F35" s="65">
        <f>ROUND(+F34/4,4)</f>
        <v>0.31540000000000001</v>
      </c>
      <c r="G35" s="64">
        <f>+G34/4</f>
        <v>1</v>
      </c>
    </row>
    <row r="36" spans="1:7" s="62" customFormat="1" ht="15" customHeight="1" thickTop="1">
      <c r="D36" s="63"/>
    </row>
    <row r="37" spans="1:7" s="62" customFormat="1" ht="15" customHeight="1">
      <c r="A37" s="72">
        <v>5</v>
      </c>
      <c r="B37" s="72" t="s">
        <v>41</v>
      </c>
      <c r="C37" s="71" t="s">
        <v>40</v>
      </c>
      <c r="D37" s="63"/>
    </row>
    <row r="38" spans="1:7" s="62" customFormat="1" ht="15" customHeight="1">
      <c r="C38" s="70" t="s">
        <v>39</v>
      </c>
      <c r="D38" s="69">
        <v>42185</v>
      </c>
      <c r="E38" s="68">
        <v>58273480.819999993</v>
      </c>
      <c r="F38" s="68">
        <v>24626632.299999997</v>
      </c>
      <c r="G38" s="68">
        <f>SUM(E38:F38)</f>
        <v>82900113.11999999</v>
      </c>
    </row>
    <row r="39" spans="1:7" s="62" customFormat="1" ht="15" customHeight="1">
      <c r="C39" s="62" t="s">
        <v>38</v>
      </c>
      <c r="D39" s="63"/>
      <c r="E39" s="67">
        <f>SUM(E38:E38)</f>
        <v>58273480.819999993</v>
      </c>
      <c r="F39" s="67">
        <f>SUM(F38:F38)</f>
        <v>24626632.299999997</v>
      </c>
      <c r="G39" s="67">
        <f>SUM(G38:G38)</f>
        <v>82900113.11999999</v>
      </c>
    </row>
    <row r="40" spans="1:7" s="62" customFormat="1" ht="18.899999999999999" customHeight="1" thickBot="1">
      <c r="C40" s="62" t="s">
        <v>37</v>
      </c>
      <c r="D40" s="63"/>
      <c r="E40" s="65">
        <f>ROUND(+E39/G39,4)</f>
        <v>0.70289999999999997</v>
      </c>
      <c r="F40" s="65">
        <f>ROUND(+F39/G39,4)</f>
        <v>0.29709999999999998</v>
      </c>
      <c r="G40" s="66">
        <f>SUM(E40:F40)</f>
        <v>1</v>
      </c>
    </row>
    <row r="41" spans="1:7" s="62" customFormat="1" ht="15" customHeight="1" thickTop="1">
      <c r="D41" s="63"/>
      <c r="E41" s="60"/>
      <c r="F41" s="60"/>
      <c r="G41" s="60"/>
    </row>
    <row r="42" spans="1:7" s="62" customFormat="1" ht="15" customHeight="1">
      <c r="D42" s="63"/>
      <c r="E42" s="60"/>
      <c r="F42" s="60"/>
      <c r="G42" s="60"/>
    </row>
  </sheetData>
  <pageMargins left="0.5" right="0.41" top="0.75" bottom="0.5" header="0.5" footer="0.25"/>
  <pageSetup scale="95" orientation="portrait" r:id="rId1"/>
  <headerFooter alignWithMargins="0"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>
      <selection activeCell="C44" sqref="C44"/>
    </sheetView>
  </sheetViews>
  <sheetFormatPr defaultColWidth="7.33203125" defaultRowHeight="15" customHeight="1"/>
  <cols>
    <col min="1" max="1" width="4.33203125" style="60" customWidth="1"/>
    <col min="2" max="2" width="1.5546875" style="60" customWidth="1"/>
    <col min="3" max="3" width="45" style="60" bestFit="1" customWidth="1"/>
    <col min="4" max="4" width="9.109375" style="61" customWidth="1"/>
    <col min="5" max="5" width="13.109375" style="60" bestFit="1" customWidth="1"/>
    <col min="6" max="6" width="14.5546875" style="60" customWidth="1"/>
    <col min="7" max="7" width="13.109375" style="60" customWidth="1"/>
    <col min="8" max="16384" width="7.33203125" style="60"/>
  </cols>
  <sheetData>
    <row r="1" spans="1:8" ht="15" customHeight="1">
      <c r="G1" s="87"/>
    </row>
    <row r="2" spans="1:8" ht="14.25" customHeight="1">
      <c r="A2" s="86" t="s">
        <v>61</v>
      </c>
      <c r="B2" s="86"/>
      <c r="C2" s="86"/>
      <c r="D2" s="86"/>
      <c r="E2" s="86"/>
      <c r="F2" s="86"/>
      <c r="G2" s="86"/>
    </row>
    <row r="3" spans="1:8" ht="15" customHeight="1">
      <c r="A3" s="86"/>
      <c r="B3" s="86"/>
      <c r="C3" s="86"/>
      <c r="D3" s="86"/>
      <c r="E3" s="86"/>
      <c r="F3" s="86"/>
      <c r="G3" s="86"/>
    </row>
    <row r="4" spans="1:8" ht="15" customHeight="1">
      <c r="A4" s="86" t="s">
        <v>63</v>
      </c>
      <c r="B4" s="86"/>
      <c r="C4" s="86"/>
      <c r="D4" s="86"/>
      <c r="E4" s="86"/>
      <c r="F4" s="86"/>
      <c r="G4" s="86"/>
    </row>
    <row r="5" spans="1:8" ht="15" customHeight="1">
      <c r="A5" s="86" t="s">
        <v>60</v>
      </c>
      <c r="B5" s="86"/>
      <c r="C5" s="86"/>
      <c r="D5" s="86"/>
      <c r="E5" s="86"/>
      <c r="F5" s="86"/>
      <c r="G5" s="86"/>
    </row>
    <row r="6" spans="1:8" s="62" customFormat="1" ht="15" customHeight="1">
      <c r="C6" s="63"/>
      <c r="D6" s="63"/>
    </row>
    <row r="7" spans="1:8" s="62" customFormat="1" ht="15" customHeight="1">
      <c r="A7" s="85" t="s">
        <v>59</v>
      </c>
      <c r="B7" s="85"/>
      <c r="C7" s="85" t="s">
        <v>58</v>
      </c>
      <c r="D7" s="85"/>
      <c r="E7" s="85" t="s">
        <v>57</v>
      </c>
      <c r="F7" s="85" t="s">
        <v>56</v>
      </c>
      <c r="G7" s="85" t="s">
        <v>38</v>
      </c>
    </row>
    <row r="8" spans="1:8" s="62" customFormat="1" ht="29.25" customHeight="1">
      <c r="D8" s="63"/>
    </row>
    <row r="9" spans="1:8" s="62" customFormat="1" ht="15" customHeight="1">
      <c r="A9" s="72">
        <v>1</v>
      </c>
      <c r="B9" s="72" t="s">
        <v>41</v>
      </c>
      <c r="C9" s="71" t="s">
        <v>55</v>
      </c>
      <c r="D9" s="69">
        <v>41820</v>
      </c>
      <c r="E9" s="68">
        <v>1086414</v>
      </c>
      <c r="F9" s="68">
        <v>778923</v>
      </c>
      <c r="G9" s="68">
        <f>SUM(E9:F9)</f>
        <v>1865337</v>
      </c>
    </row>
    <row r="10" spans="1:8" s="62" customFormat="1" ht="18.899999999999999" customHeight="1" thickBot="1">
      <c r="B10" s="63"/>
      <c r="C10" s="70" t="s">
        <v>37</v>
      </c>
      <c r="D10" s="63"/>
      <c r="E10" s="65">
        <f>ROUND(+E9/G9,4)</f>
        <v>0.58240000000000003</v>
      </c>
      <c r="F10" s="65">
        <f>ROUND(+F9/G9,4)</f>
        <v>0.41760000000000003</v>
      </c>
      <c r="G10" s="64">
        <f>SUM(E10:F10)</f>
        <v>1</v>
      </c>
    </row>
    <row r="11" spans="1:8" s="62" customFormat="1" ht="15" customHeight="1" thickTop="1">
      <c r="A11" s="63"/>
      <c r="B11" s="63"/>
      <c r="D11" s="69"/>
    </row>
    <row r="12" spans="1:8" s="62" customFormat="1" ht="15" customHeight="1">
      <c r="A12" s="72">
        <v>2</v>
      </c>
      <c r="B12" s="72" t="s">
        <v>41</v>
      </c>
      <c r="C12" s="71" t="s">
        <v>54</v>
      </c>
      <c r="D12" s="69">
        <v>41820</v>
      </c>
      <c r="E12" s="84">
        <v>731781</v>
      </c>
      <c r="F12" s="84">
        <v>441243</v>
      </c>
      <c r="G12" s="84">
        <f>SUM(E12:F12)</f>
        <v>1173024</v>
      </c>
      <c r="H12" s="88"/>
    </row>
    <row r="13" spans="1:8" s="62" customFormat="1" ht="18.899999999999999" customHeight="1" thickBot="1">
      <c r="B13" s="63"/>
      <c r="C13" s="70" t="s">
        <v>37</v>
      </c>
      <c r="D13" s="63"/>
      <c r="E13" s="65">
        <f>ROUND(+E12/G12,4)</f>
        <v>0.62380000000000002</v>
      </c>
      <c r="F13" s="65">
        <f>ROUND(+F12/G12,4)</f>
        <v>0.37619999999999998</v>
      </c>
      <c r="G13" s="64">
        <f>SUM(E13:F13)</f>
        <v>1</v>
      </c>
    </row>
    <row r="14" spans="1:8" s="62" customFormat="1" ht="15" customHeight="1" thickTop="1">
      <c r="A14" s="63"/>
      <c r="B14" s="63"/>
      <c r="D14" s="63"/>
    </row>
    <row r="15" spans="1:8" s="62" customFormat="1" ht="15" customHeight="1">
      <c r="A15" s="72">
        <v>3</v>
      </c>
      <c r="B15" s="72" t="s">
        <v>41</v>
      </c>
      <c r="C15" s="71" t="s">
        <v>53</v>
      </c>
      <c r="D15" s="63"/>
    </row>
    <row r="16" spans="1:8" s="62" customFormat="1" ht="15" customHeight="1">
      <c r="A16" s="63"/>
      <c r="B16" s="63"/>
      <c r="C16" s="79" t="s">
        <v>52</v>
      </c>
      <c r="D16" s="69">
        <v>41820</v>
      </c>
      <c r="E16" s="83">
        <v>3251535946</v>
      </c>
      <c r="F16" s="83">
        <v>2957812978</v>
      </c>
      <c r="G16" s="83">
        <f>SUM(E16:F16)</f>
        <v>6209348924</v>
      </c>
    </row>
    <row r="17" spans="1:7" s="62" customFormat="1" ht="15" customHeight="1">
      <c r="A17" s="63"/>
      <c r="B17" s="63"/>
      <c r="C17" s="79" t="s">
        <v>51</v>
      </c>
      <c r="D17" s="69">
        <v>41820</v>
      </c>
      <c r="E17" s="82">
        <v>1232284042</v>
      </c>
      <c r="F17" s="82">
        <v>0</v>
      </c>
      <c r="G17" s="82">
        <f>SUM(E17:F17)</f>
        <v>1232284042</v>
      </c>
    </row>
    <row r="18" spans="1:7" s="62" customFormat="1" ht="15" customHeight="1">
      <c r="A18" s="63"/>
      <c r="B18" s="63"/>
      <c r="C18" s="79" t="s">
        <v>50</v>
      </c>
      <c r="D18" s="69">
        <v>41820</v>
      </c>
      <c r="E18" s="82">
        <v>203334680</v>
      </c>
      <c r="F18" s="82">
        <v>34716332</v>
      </c>
      <c r="G18" s="82">
        <f>SUM(E18:F18)</f>
        <v>238051012</v>
      </c>
    </row>
    <row r="19" spans="1:7" s="62" customFormat="1" ht="15" customHeight="1">
      <c r="A19" s="63"/>
      <c r="B19" s="63"/>
      <c r="C19" s="79" t="s">
        <v>38</v>
      </c>
      <c r="D19" s="81"/>
      <c r="E19" s="80">
        <f>SUM(E16:E18)</f>
        <v>4687154668</v>
      </c>
      <c r="F19" s="80">
        <f>SUM(F16:F18)</f>
        <v>2992529310</v>
      </c>
      <c r="G19" s="80">
        <f>SUM(E19:F19)</f>
        <v>7679683978</v>
      </c>
    </row>
    <row r="20" spans="1:7" s="62" customFormat="1" ht="18.899999999999999" customHeight="1" thickBot="1">
      <c r="B20" s="63"/>
      <c r="C20" s="70" t="s">
        <v>37</v>
      </c>
      <c r="D20" s="63"/>
      <c r="E20" s="65">
        <f>ROUND(+E19/G19,4)</f>
        <v>0.61029999999999995</v>
      </c>
      <c r="F20" s="65">
        <f>ROUND(+F19/G19,4)</f>
        <v>0.38969999999999999</v>
      </c>
      <c r="G20" s="64">
        <f>SUM(E20:F20)</f>
        <v>1</v>
      </c>
    </row>
    <row r="21" spans="1:7" s="62" customFormat="1" ht="15" customHeight="1" thickTop="1">
      <c r="A21" s="63"/>
      <c r="B21" s="63"/>
      <c r="D21" s="63"/>
    </row>
    <row r="22" spans="1:7" s="62" customFormat="1" ht="15" customHeight="1">
      <c r="A22" s="72">
        <v>4</v>
      </c>
      <c r="B22" s="72" t="s">
        <v>41</v>
      </c>
      <c r="C22" s="71" t="s">
        <v>49</v>
      </c>
      <c r="D22" s="63" t="s">
        <v>48</v>
      </c>
    </row>
    <row r="23" spans="1:7" s="62" customFormat="1" ht="15" customHeight="1">
      <c r="A23" s="63"/>
      <c r="B23" s="63"/>
      <c r="C23" s="79" t="s">
        <v>47</v>
      </c>
      <c r="D23" s="69">
        <v>41820</v>
      </c>
      <c r="E23" s="68">
        <f>+E9</f>
        <v>1086414</v>
      </c>
      <c r="F23" s="68">
        <f>+F9</f>
        <v>778923</v>
      </c>
      <c r="G23" s="68">
        <f>SUM(E23:F23)</f>
        <v>1865337</v>
      </c>
    </row>
    <row r="24" spans="1:7" s="62" customFormat="1" ht="15" customHeight="1">
      <c r="A24" s="63"/>
      <c r="B24" s="63"/>
      <c r="C24" s="70" t="s">
        <v>43</v>
      </c>
      <c r="D24" s="63"/>
      <c r="E24" s="76">
        <f>+E23/G23</f>
        <v>0.58242237193600943</v>
      </c>
      <c r="F24" s="76">
        <f>+F23/G23</f>
        <v>0.41757762806399057</v>
      </c>
      <c r="G24" s="75">
        <f>SUM(E24:F24)</f>
        <v>1</v>
      </c>
    </row>
    <row r="25" spans="1:7" s="62" customFormat="1" ht="15" customHeight="1">
      <c r="A25" s="63"/>
      <c r="B25" s="63"/>
      <c r="D25" s="63"/>
    </row>
    <row r="26" spans="1:7" s="62" customFormat="1" ht="15" customHeight="1">
      <c r="A26" s="63"/>
      <c r="B26" s="63"/>
      <c r="C26" s="62" t="s">
        <v>46</v>
      </c>
      <c r="D26" s="69">
        <v>41820</v>
      </c>
      <c r="E26" s="68">
        <v>50585855.159999996</v>
      </c>
      <c r="F26" s="68">
        <v>21515539.02</v>
      </c>
      <c r="G26" s="78">
        <f>SUM(E26:F26)</f>
        <v>72101394.179999992</v>
      </c>
    </row>
    <row r="27" spans="1:7" s="62" customFormat="1" ht="15" customHeight="1">
      <c r="A27" s="63"/>
      <c r="B27" s="63"/>
      <c r="C27" s="70" t="s">
        <v>43</v>
      </c>
      <c r="D27" s="63"/>
      <c r="E27" s="76">
        <f>+E26/G26</f>
        <v>0.70159330114634411</v>
      </c>
      <c r="F27" s="76">
        <f>+F26/G26</f>
        <v>0.29840669885365595</v>
      </c>
      <c r="G27" s="75">
        <f>SUM(E27:F27)</f>
        <v>1</v>
      </c>
    </row>
    <row r="28" spans="1:7" s="62" customFormat="1" ht="15" customHeight="1">
      <c r="A28" s="63"/>
      <c r="B28" s="63"/>
      <c r="D28" s="63"/>
    </row>
    <row r="29" spans="1:7" s="62" customFormat="1" ht="15" customHeight="1">
      <c r="A29" s="63"/>
      <c r="B29" s="63"/>
      <c r="C29" s="62" t="s">
        <v>45</v>
      </c>
      <c r="D29" s="69">
        <v>41820</v>
      </c>
      <c r="E29" s="68">
        <v>71350101.908443362</v>
      </c>
      <c r="F29" s="68">
        <v>27252444.515933178</v>
      </c>
      <c r="G29" s="77">
        <f>SUM(E29:F29)</f>
        <v>98602546.424376547</v>
      </c>
    </row>
    <row r="30" spans="1:7" s="62" customFormat="1" ht="15" customHeight="1">
      <c r="A30" s="63"/>
      <c r="B30" s="63"/>
      <c r="C30" s="70" t="s">
        <v>43</v>
      </c>
      <c r="D30" s="69"/>
      <c r="E30" s="76">
        <f>+E29/G29</f>
        <v>0.72361317730435581</v>
      </c>
      <c r="F30" s="76">
        <f>+F29/G29</f>
        <v>0.27638682269564413</v>
      </c>
      <c r="G30" s="75">
        <f>SUM(E30:F30)</f>
        <v>1</v>
      </c>
    </row>
    <row r="31" spans="1:7" s="62" customFormat="1" ht="15" customHeight="1">
      <c r="A31" s="63"/>
      <c r="B31" s="63"/>
      <c r="D31" s="63"/>
    </row>
    <row r="32" spans="1:7" s="62" customFormat="1" ht="15" customHeight="1">
      <c r="A32" s="63"/>
      <c r="B32" s="63"/>
      <c r="C32" s="62" t="s">
        <v>44</v>
      </c>
      <c r="D32" s="69">
        <v>41820</v>
      </c>
      <c r="E32" s="68">
        <v>5450589237.8420801</v>
      </c>
      <c r="F32" s="68">
        <v>1902189038.6412506</v>
      </c>
      <c r="G32" s="68">
        <f>SUM(E32:F32)</f>
        <v>7352778276.4833307</v>
      </c>
    </row>
    <row r="33" spans="1:7" s="62" customFormat="1" ht="15" customHeight="1">
      <c r="A33" s="63"/>
      <c r="B33" s="63"/>
      <c r="C33" s="70" t="s">
        <v>43</v>
      </c>
      <c r="D33" s="63"/>
      <c r="E33" s="76">
        <f>+E32/G32</f>
        <v>0.74129655932573213</v>
      </c>
      <c r="F33" s="76">
        <f>+F32/G32</f>
        <v>0.25870344067426781</v>
      </c>
      <c r="G33" s="75">
        <f>SUM(E33:F33)</f>
        <v>1</v>
      </c>
    </row>
    <row r="34" spans="1:7" s="62" customFormat="1" ht="15" customHeight="1">
      <c r="A34" s="63"/>
      <c r="D34" s="63"/>
      <c r="E34" s="74"/>
      <c r="F34" s="74"/>
      <c r="G34" s="74"/>
    </row>
    <row r="35" spans="1:7" s="62" customFormat="1" ht="15" customHeight="1">
      <c r="A35" s="63"/>
      <c r="C35" s="62" t="s">
        <v>42</v>
      </c>
      <c r="D35" s="63"/>
      <c r="E35" s="73">
        <f>+E33+E30+E27+E24</f>
        <v>2.7489254097124416</v>
      </c>
      <c r="F35" s="73">
        <f>+F33+F30+F27+F24</f>
        <v>1.2510745902875584</v>
      </c>
      <c r="G35" s="73">
        <f>+G33+G30+G27+G24</f>
        <v>4</v>
      </c>
    </row>
    <row r="36" spans="1:7" s="62" customFormat="1" ht="18.899999999999999" customHeight="1" thickBot="1">
      <c r="C36" s="62" t="s">
        <v>37</v>
      </c>
      <c r="D36" s="63"/>
      <c r="E36" s="65">
        <f>ROUND(+E35/4,4)</f>
        <v>0.68720000000000003</v>
      </c>
      <c r="F36" s="65">
        <f>ROUND(+F35/4,4)</f>
        <v>0.31280000000000002</v>
      </c>
      <c r="G36" s="64">
        <f>+G35/4</f>
        <v>1</v>
      </c>
    </row>
    <row r="37" spans="1:7" s="62" customFormat="1" ht="15" customHeight="1" thickTop="1">
      <c r="D37" s="63"/>
    </row>
    <row r="38" spans="1:7" s="62" customFormat="1" ht="15" customHeight="1">
      <c r="A38" s="72">
        <v>5</v>
      </c>
      <c r="B38" s="72" t="s">
        <v>41</v>
      </c>
      <c r="C38" s="71" t="s">
        <v>40</v>
      </c>
      <c r="D38" s="63"/>
    </row>
    <row r="39" spans="1:7" s="62" customFormat="1" ht="15" customHeight="1">
      <c r="C39" s="70" t="s">
        <v>39</v>
      </c>
      <c r="D39" s="69">
        <v>41820</v>
      </c>
      <c r="E39" s="68">
        <v>56422045.899999999</v>
      </c>
      <c r="F39" s="68">
        <v>24806848.739999998</v>
      </c>
      <c r="G39" s="68">
        <f>SUM(E39:F39)</f>
        <v>81228894.640000001</v>
      </c>
    </row>
    <row r="40" spans="1:7" s="62" customFormat="1" ht="15" customHeight="1">
      <c r="C40" s="62" t="s">
        <v>38</v>
      </c>
      <c r="D40" s="63"/>
      <c r="E40" s="67">
        <f>SUM(E39:E39)</f>
        <v>56422045.899999999</v>
      </c>
      <c r="F40" s="67">
        <f>SUM(F39:F39)</f>
        <v>24806848.739999998</v>
      </c>
      <c r="G40" s="67">
        <f>SUM(G39:G39)</f>
        <v>81228894.640000001</v>
      </c>
    </row>
    <row r="41" spans="1:7" s="62" customFormat="1" ht="18.899999999999999" customHeight="1" thickBot="1">
      <c r="C41" s="62" t="s">
        <v>37</v>
      </c>
      <c r="D41" s="63"/>
      <c r="E41" s="65">
        <f>ROUND(+E40/G40,4)</f>
        <v>0.6946</v>
      </c>
      <c r="F41" s="65">
        <f>ROUND(+F40/G40,4)</f>
        <v>0.3054</v>
      </c>
      <c r="G41" s="66">
        <f>SUM(E41:F41)</f>
        <v>1</v>
      </c>
    </row>
    <row r="42" spans="1:7" s="62" customFormat="1" ht="15" customHeight="1" thickTop="1">
      <c r="D42" s="63"/>
    </row>
    <row r="43" spans="1:7" s="62" customFormat="1" ht="15" customHeight="1">
      <c r="D43" s="63"/>
    </row>
  </sheetData>
  <pageMargins left="0.5" right="0.41" top="0.75" bottom="0.5" header="0.5" footer="0.25"/>
  <pageSetup scale="95" orientation="portrait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Normal="100" workbookViewId="0">
      <selection activeCell="E23" sqref="E23"/>
    </sheetView>
  </sheetViews>
  <sheetFormatPr defaultRowHeight="14.4"/>
  <cols>
    <col min="1" max="1" width="5.5546875" customWidth="1"/>
    <col min="2" max="2" width="54.5546875" customWidth="1"/>
    <col min="3" max="3" width="11.6640625" customWidth="1"/>
    <col min="4" max="4" width="13" customWidth="1"/>
    <col min="5" max="5" width="14.6640625" customWidth="1"/>
  </cols>
  <sheetData>
    <row r="2" spans="1:5">
      <c r="A2" s="1"/>
      <c r="B2" s="1"/>
      <c r="C2" s="1"/>
      <c r="D2" s="1"/>
      <c r="E2" s="162" t="s">
        <v>108</v>
      </c>
    </row>
    <row r="3" spans="1:5" ht="15" thickBot="1">
      <c r="A3" s="1"/>
      <c r="B3" s="1"/>
      <c r="C3" s="1"/>
      <c r="D3" s="1"/>
      <c r="E3" s="2"/>
    </row>
    <row r="4" spans="1:5" ht="15" thickBot="1">
      <c r="A4" s="3"/>
      <c r="B4" s="4"/>
      <c r="C4" s="3"/>
      <c r="D4" s="3"/>
      <c r="E4" s="5" t="s">
        <v>83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">
        <v>77</v>
      </c>
      <c r="B7" s="8"/>
      <c r="C7" s="8"/>
      <c r="D7" s="8"/>
      <c r="E7" s="8"/>
    </row>
    <row r="8" spans="1:5">
      <c r="A8" s="7" t="s">
        <v>75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30"/>
      <c r="B12" s="42"/>
      <c r="C12" s="42"/>
      <c r="D12" s="42"/>
      <c r="E12" s="42"/>
    </row>
    <row r="13" spans="1:5">
      <c r="A13" s="19">
        <v>1</v>
      </c>
      <c r="B13" s="20" t="s">
        <v>8</v>
      </c>
      <c r="C13" s="43">
        <f>'3 Yr Aver. Accruals-Gas'!B8</f>
        <v>190500</v>
      </c>
      <c r="D13" s="43">
        <f>'3 Yr Aver. Accruals-Gas'!B12</f>
        <v>188000</v>
      </c>
      <c r="E13" s="21">
        <f>D13-C13</f>
        <v>-2500</v>
      </c>
    </row>
    <row r="14" spans="1:5">
      <c r="A14" s="19">
        <f>A13+1</f>
        <v>2</v>
      </c>
      <c r="B14" s="20" t="s">
        <v>9</v>
      </c>
      <c r="C14" s="22">
        <f ca="1">' 3 Yr Aver. Payments-Gas'!B8</f>
        <v>97271.77609699998</v>
      </c>
      <c r="D14" s="22">
        <f ca="1">' 3 Yr Aver. Payments-Gas'!B12</f>
        <v>188598.40143433338</v>
      </c>
      <c r="E14" s="23">
        <f ca="1">D14-C14</f>
        <v>91326.625337333404</v>
      </c>
    </row>
    <row r="15" spans="1:5">
      <c r="A15" s="19">
        <f t="shared" ref="A15:A20" si="0">A14+1</f>
        <v>3</v>
      </c>
      <c r="B15" s="20" t="s">
        <v>10</v>
      </c>
      <c r="C15" s="26">
        <f ca="1">SUM(C13:C14)</f>
        <v>287771.77609699999</v>
      </c>
      <c r="D15" s="26">
        <f ca="1">SUM(D13:D14)</f>
        <v>376598.40143433341</v>
      </c>
      <c r="E15" s="26">
        <f ca="1">SUM(E13:E14)</f>
        <v>88826.625337333404</v>
      </c>
    </row>
    <row r="16" spans="1:5">
      <c r="A16" s="19">
        <f t="shared" si="0"/>
        <v>4</v>
      </c>
      <c r="B16" s="44"/>
      <c r="C16" s="28"/>
      <c r="D16" s="28"/>
      <c r="E16" s="45"/>
    </row>
    <row r="17" spans="1:5">
      <c r="A17" s="19">
        <f t="shared" si="0"/>
        <v>5</v>
      </c>
      <c r="B17" s="20" t="s">
        <v>11</v>
      </c>
      <c r="C17" s="28"/>
      <c r="D17" s="28"/>
      <c r="E17" s="21">
        <f ca="1">E15</f>
        <v>88826.625337333404</v>
      </c>
    </row>
    <row r="18" spans="1:5" s="169" customFormat="1">
      <c r="A18" s="19">
        <f t="shared" si="0"/>
        <v>6</v>
      </c>
      <c r="B18" s="29" t="s">
        <v>12</v>
      </c>
      <c r="C18" s="46"/>
      <c r="D18" s="170">
        <v>0.21</v>
      </c>
      <c r="E18" s="171">
        <f ca="1">ROUND(-E17*D18,0)</f>
        <v>-18654</v>
      </c>
    </row>
    <row r="19" spans="1:5" s="169" customFormat="1">
      <c r="A19" s="19">
        <f t="shared" si="0"/>
        <v>7</v>
      </c>
      <c r="B19" s="30"/>
      <c r="C19" s="47"/>
      <c r="D19" s="47"/>
      <c r="E19" s="172"/>
    </row>
    <row r="20" spans="1:5" s="169" customFormat="1" ht="15" thickBot="1">
      <c r="A20" s="19">
        <f t="shared" si="0"/>
        <v>8</v>
      </c>
      <c r="B20" s="31" t="s">
        <v>13</v>
      </c>
      <c r="C20" s="38"/>
      <c r="E20" s="173">
        <f ca="1">-E17-E18</f>
        <v>-70172.625337333404</v>
      </c>
    </row>
    <row r="21" spans="1:5" ht="15" thickTop="1">
      <c r="A21" s="19"/>
      <c r="B21" s="30"/>
      <c r="C21" s="47"/>
      <c r="D21" s="47"/>
      <c r="E21" s="27"/>
    </row>
    <row r="22" spans="1:5">
      <c r="A22" s="19"/>
      <c r="B22" s="30"/>
      <c r="C22" s="47"/>
      <c r="D22" s="47"/>
      <c r="E22" s="27"/>
    </row>
    <row r="23" spans="1:5">
      <c r="A23" s="19"/>
      <c r="B23" s="29"/>
      <c r="C23" s="48"/>
      <c r="D23" s="48"/>
      <c r="E23" s="27"/>
    </row>
    <row r="24" spans="1:5">
      <c r="A24" s="19"/>
      <c r="B24" s="29"/>
      <c r="C24" s="48"/>
      <c r="D24" s="48"/>
      <c r="E24" s="27"/>
    </row>
    <row r="25" spans="1:5">
      <c r="A25" s="19"/>
      <c r="B25" s="29"/>
      <c r="C25" s="49"/>
      <c r="D25" s="49"/>
      <c r="E25" s="35"/>
    </row>
    <row r="26" spans="1:5">
      <c r="A26" s="19"/>
      <c r="B26" s="50"/>
      <c r="C26" s="51"/>
      <c r="D26" s="51"/>
      <c r="E26" s="40"/>
    </row>
    <row r="27" spans="1:5">
      <c r="A27" s="19"/>
      <c r="B27" s="31"/>
      <c r="C27" s="31"/>
      <c r="D27" s="31"/>
      <c r="E27" s="44"/>
    </row>
    <row r="28" spans="1:5">
      <c r="A28" s="30"/>
      <c r="B28" s="30"/>
      <c r="C28" s="30"/>
      <c r="D28" s="30"/>
      <c r="E28" s="30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6" sqref="B6"/>
    </sheetView>
  </sheetViews>
  <sheetFormatPr defaultColWidth="9.109375" defaultRowHeight="14.4"/>
  <cols>
    <col min="1" max="1" width="26.44140625" style="89" bestFit="1" customWidth="1"/>
    <col min="2" max="2" width="36.88671875" style="93" customWidth="1"/>
    <col min="3" max="3" width="3.109375" style="92" customWidth="1"/>
    <col min="4" max="4" width="2.6640625" style="91" customWidth="1"/>
    <col min="5" max="5" width="13.88671875" style="89" bestFit="1" customWidth="1"/>
    <col min="6" max="9" width="9.109375" style="89"/>
    <col min="10" max="10" width="14" style="90" bestFit="1" customWidth="1"/>
    <col min="11" max="16384" width="9.109375" style="89"/>
  </cols>
  <sheetData>
    <row r="1" spans="1:4" s="89" customFormat="1" ht="13.8">
      <c r="B1" s="113" t="s">
        <v>69</v>
      </c>
      <c r="C1" s="112"/>
      <c r="D1" s="91"/>
    </row>
    <row r="2" spans="1:4" s="89" customFormat="1" ht="13.8">
      <c r="B2" s="111" t="s">
        <v>68</v>
      </c>
      <c r="C2" s="110"/>
      <c r="D2" s="91"/>
    </row>
    <row r="3" spans="1:4" s="89" customFormat="1" ht="13.8">
      <c r="B3" s="111" t="s">
        <v>67</v>
      </c>
      <c r="C3" s="110"/>
      <c r="D3" s="91"/>
    </row>
    <row r="4" spans="1:4" s="89" customFormat="1" ht="13.2">
      <c r="A4" s="109"/>
      <c r="B4" s="108"/>
      <c r="C4" s="107"/>
      <c r="D4" s="91"/>
    </row>
    <row r="5" spans="1:4" s="89" customFormat="1" ht="13.2">
      <c r="A5" s="101" t="s">
        <v>66</v>
      </c>
      <c r="B5" s="106" t="s">
        <v>65</v>
      </c>
      <c r="C5" s="105"/>
      <c r="D5" s="91"/>
    </row>
    <row r="6" spans="1:4" s="89" customFormat="1">
      <c r="A6" s="104" t="s">
        <v>78</v>
      </c>
      <c r="B6" s="103">
        <f>'ZO12 12ME 925 Group 9-2014'!C40</f>
        <v>-10000</v>
      </c>
      <c r="C6" s="102"/>
      <c r="D6" s="91"/>
    </row>
    <row r="7" spans="1:4" s="89" customFormat="1">
      <c r="A7" s="104" t="s">
        <v>79</v>
      </c>
      <c r="B7" s="103">
        <f>'ZO12 12ME 925 Group 9-2015'!C43</f>
        <v>77500</v>
      </c>
      <c r="C7" s="102"/>
      <c r="D7" s="91"/>
    </row>
    <row r="8" spans="1:4" s="89" customFormat="1">
      <c r="A8" s="101" t="s">
        <v>80</v>
      </c>
      <c r="B8" s="100">
        <f>'ZO12 12ME 925 Group 9-2016'!C42</f>
        <v>162500</v>
      </c>
      <c r="C8" s="99"/>
      <c r="D8" s="91"/>
    </row>
    <row r="9" spans="1:4" s="89" customFormat="1">
      <c r="A9" s="93" t="s">
        <v>38</v>
      </c>
      <c r="B9" s="98">
        <f>SUM(B6:B8)</f>
        <v>230000</v>
      </c>
      <c r="C9" s="97"/>
      <c r="D9" s="92"/>
    </row>
    <row r="10" spans="1:4" s="89" customFormat="1" ht="3" customHeight="1">
      <c r="A10" s="93"/>
      <c r="B10" s="98"/>
      <c r="C10" s="97"/>
      <c r="D10" s="92"/>
    </row>
    <row r="11" spans="1:4" s="89" customFormat="1">
      <c r="A11" s="93"/>
      <c r="B11" s="98"/>
      <c r="C11" s="97"/>
      <c r="D11" s="92"/>
    </row>
    <row r="12" spans="1:4" s="89" customFormat="1" ht="13.8" thickBot="1">
      <c r="A12" s="96" t="s">
        <v>64</v>
      </c>
      <c r="B12" s="95">
        <f>B9/3</f>
        <v>76666.666666666672</v>
      </c>
      <c r="C12" s="94"/>
      <c r="D12" s="91"/>
    </row>
    <row r="13" spans="1:4" s="89" customFormat="1" ht="13.8" thickTop="1">
      <c r="B13" s="93"/>
      <c r="C13" s="92"/>
      <c r="D13" s="91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36" sqref="A36"/>
    </sheetView>
  </sheetViews>
  <sheetFormatPr defaultColWidth="9.109375" defaultRowHeight="14.4"/>
  <cols>
    <col min="1" max="1" width="26.44140625" style="114" bestFit="1" customWidth="1"/>
    <col min="2" max="2" width="36.88671875" style="118" customWidth="1"/>
    <col min="3" max="3" width="3.109375" style="117" customWidth="1"/>
    <col min="4" max="4" width="2.6640625" style="116" customWidth="1"/>
    <col min="5" max="5" width="13.88671875" style="114" bestFit="1" customWidth="1"/>
    <col min="6" max="9" width="9.109375" style="114"/>
    <col min="10" max="10" width="14" style="115" bestFit="1" customWidth="1"/>
    <col min="11" max="16384" width="9.109375" style="114"/>
  </cols>
  <sheetData>
    <row r="1" spans="1:4">
      <c r="B1" s="138" t="s">
        <v>69</v>
      </c>
      <c r="C1" s="137"/>
    </row>
    <row r="2" spans="1:4">
      <c r="B2" s="136" t="s">
        <v>68</v>
      </c>
      <c r="C2" s="135"/>
    </row>
    <row r="3" spans="1:4">
      <c r="B3" s="136" t="s">
        <v>71</v>
      </c>
      <c r="C3" s="135"/>
    </row>
    <row r="4" spans="1:4">
      <c r="A4" s="134"/>
      <c r="B4" s="133"/>
      <c r="C4" s="132"/>
    </row>
    <row r="5" spans="1:4">
      <c r="A5" s="126" t="s">
        <v>66</v>
      </c>
      <c r="B5" s="131" t="s">
        <v>70</v>
      </c>
      <c r="C5" s="130"/>
    </row>
    <row r="6" spans="1:4">
      <c r="A6" s="129" t="s">
        <v>78</v>
      </c>
      <c r="B6" s="128">
        <f>'ZO12 12ME 925 Group 9-2014'!F40</f>
        <v>50000</v>
      </c>
      <c r="C6" s="127"/>
    </row>
    <row r="7" spans="1:4">
      <c r="A7" s="129" t="s">
        <v>79</v>
      </c>
      <c r="B7" s="128">
        <f>'ZO12 12ME 925 Group 9-2015'!F43</f>
        <v>323500</v>
      </c>
      <c r="C7" s="127"/>
    </row>
    <row r="8" spans="1:4">
      <c r="A8" s="126" t="s">
        <v>80</v>
      </c>
      <c r="B8" s="125">
        <f>'ZO12 12ME 925 Group 9-2016'!F42</f>
        <v>190500</v>
      </c>
      <c r="C8" s="124"/>
    </row>
    <row r="9" spans="1:4">
      <c r="A9" s="118" t="s">
        <v>38</v>
      </c>
      <c r="B9" s="123">
        <f>SUM(B6:B8)</f>
        <v>564000</v>
      </c>
      <c r="C9" s="122"/>
      <c r="D9" s="117"/>
    </row>
    <row r="10" spans="1:4">
      <c r="A10" s="118"/>
      <c r="B10" s="123"/>
      <c r="C10" s="122"/>
      <c r="D10" s="117"/>
    </row>
    <row r="11" spans="1:4">
      <c r="A11" s="118"/>
      <c r="B11" s="123"/>
      <c r="C11" s="122"/>
      <c r="D11" s="117"/>
    </row>
    <row r="12" spans="1:4" ht="15" thickBot="1">
      <c r="A12" s="121" t="s">
        <v>64</v>
      </c>
      <c r="B12" s="120">
        <f>B9/3</f>
        <v>188000</v>
      </c>
      <c r="C12" s="119"/>
    </row>
    <row r="13" spans="1:4" ht="1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9" sqref="B9"/>
    </sheetView>
  </sheetViews>
  <sheetFormatPr defaultColWidth="9.109375" defaultRowHeight="14.4"/>
  <cols>
    <col min="1" max="1" width="26.44140625" style="89" bestFit="1" customWidth="1"/>
    <col min="2" max="2" width="36.88671875" style="93" customWidth="1"/>
    <col min="3" max="3" width="3.109375" style="92" customWidth="1"/>
    <col min="4" max="4" width="2.6640625" style="91" customWidth="1"/>
    <col min="5" max="5" width="13.88671875" style="89" bestFit="1" customWidth="1"/>
    <col min="6" max="9" width="9.109375" style="89"/>
    <col min="10" max="10" width="14" style="90" bestFit="1" customWidth="1"/>
    <col min="11" max="16384" width="9.109375" style="89"/>
  </cols>
  <sheetData>
    <row r="1" spans="1:4" s="89" customFormat="1" ht="13.8">
      <c r="B1" s="113" t="s">
        <v>69</v>
      </c>
      <c r="C1" s="112"/>
      <c r="D1" s="91"/>
    </row>
    <row r="2" spans="1:4" s="89" customFormat="1" ht="13.8">
      <c r="B2" s="111" t="s">
        <v>73</v>
      </c>
      <c r="C2" s="110"/>
      <c r="D2" s="91"/>
    </row>
    <row r="3" spans="1:4" s="89" customFormat="1" ht="13.8">
      <c r="B3" s="111" t="s">
        <v>67</v>
      </c>
      <c r="C3" s="110"/>
      <c r="D3" s="91"/>
    </row>
    <row r="4" spans="1:4" s="89" customFormat="1" ht="13.2">
      <c r="A4" s="109"/>
      <c r="B4" s="108"/>
      <c r="C4" s="107"/>
      <c r="D4" s="91"/>
    </row>
    <row r="5" spans="1:4" s="89" customFormat="1" ht="13.2">
      <c r="A5" s="101" t="s">
        <v>66</v>
      </c>
      <c r="B5" s="106" t="s">
        <v>65</v>
      </c>
      <c r="C5" s="105"/>
      <c r="D5" s="91"/>
    </row>
    <row r="6" spans="1:4" s="89" customFormat="1">
      <c r="A6" s="104" t="s">
        <v>78</v>
      </c>
      <c r="B6" s="103">
        <f>'ZO12 12ME 925 Group 9-2014'!D40</f>
        <v>325677.72531200002</v>
      </c>
      <c r="C6" s="102"/>
      <c r="D6" s="91"/>
    </row>
    <row r="7" spans="1:4" s="89" customFormat="1">
      <c r="A7" s="104" t="s">
        <v>79</v>
      </c>
      <c r="B7" s="103">
        <f>'ZO12 12ME 925 Group 9-2015'!D43</f>
        <v>212290.34648200002</v>
      </c>
      <c r="C7" s="102"/>
      <c r="D7" s="91"/>
    </row>
    <row r="8" spans="1:4" s="89" customFormat="1">
      <c r="A8" s="101" t="s">
        <v>80</v>
      </c>
      <c r="B8" s="100">
        <f ca="1">'ZO12 12ME 925 Group 9-2016'!D42</f>
        <v>300359.45390300005</v>
      </c>
      <c r="C8" s="99"/>
      <c r="D8" s="91"/>
    </row>
    <row r="9" spans="1:4" s="89" customFormat="1">
      <c r="A9" s="93" t="s">
        <v>38</v>
      </c>
      <c r="B9" s="98">
        <f ca="1">SUM(B6:B8)</f>
        <v>838327.52569700009</v>
      </c>
      <c r="C9" s="97"/>
      <c r="D9" s="92"/>
    </row>
    <row r="10" spans="1:4" s="89" customFormat="1">
      <c r="A10" s="93"/>
      <c r="B10" s="98"/>
      <c r="C10" s="97"/>
      <c r="D10" s="92"/>
    </row>
    <row r="11" spans="1:4" s="89" customFormat="1">
      <c r="A11" s="93"/>
      <c r="B11" s="98"/>
      <c r="C11" s="97"/>
      <c r="D11" s="92"/>
    </row>
    <row r="12" spans="1:4" s="89" customFormat="1" ht="13.8" thickBot="1">
      <c r="A12" s="96" t="s">
        <v>72</v>
      </c>
      <c r="B12" s="95">
        <f ca="1">B9/3</f>
        <v>279442.50856566668</v>
      </c>
      <c r="C12" s="94"/>
      <c r="D12" s="91"/>
    </row>
    <row r="13" spans="1:4" s="89" customFormat="1" ht="13.8" thickTop="1">
      <c r="B13" s="93"/>
      <c r="C13" s="92"/>
      <c r="D13" s="91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8" sqref="B8"/>
    </sheetView>
  </sheetViews>
  <sheetFormatPr defaultColWidth="9.109375" defaultRowHeight="14.4"/>
  <cols>
    <col min="1" max="1" width="26.44140625" style="114" bestFit="1" customWidth="1"/>
    <col min="2" max="2" width="36.88671875" style="118" customWidth="1"/>
    <col min="3" max="3" width="3.109375" style="117" customWidth="1"/>
    <col min="4" max="4" width="2.6640625" style="116" customWidth="1"/>
    <col min="5" max="5" width="13.88671875" style="114" bestFit="1" customWidth="1"/>
    <col min="6" max="9" width="9.109375" style="114"/>
    <col min="10" max="10" width="14" style="115" bestFit="1" customWidth="1"/>
    <col min="11" max="16384" width="9.109375" style="114"/>
  </cols>
  <sheetData>
    <row r="1" spans="1:4">
      <c r="B1" s="138" t="s">
        <v>69</v>
      </c>
      <c r="C1" s="137"/>
    </row>
    <row r="2" spans="1:4">
      <c r="B2" s="136" t="s">
        <v>73</v>
      </c>
      <c r="C2" s="135"/>
    </row>
    <row r="3" spans="1:4">
      <c r="B3" s="136" t="s">
        <v>71</v>
      </c>
      <c r="C3" s="135"/>
    </row>
    <row r="4" spans="1:4">
      <c r="A4" s="134"/>
      <c r="B4" s="133"/>
      <c r="C4" s="132"/>
    </row>
    <row r="5" spans="1:4">
      <c r="A5" s="126" t="s">
        <v>66</v>
      </c>
      <c r="B5" s="131" t="s">
        <v>74</v>
      </c>
      <c r="C5" s="130"/>
    </row>
    <row r="6" spans="1:4">
      <c r="A6" s="129" t="s">
        <v>78</v>
      </c>
      <c r="B6" s="128">
        <f>'ZO12 12ME 925 Group 9-2014'!G40</f>
        <v>325059.43468800001</v>
      </c>
      <c r="C6" s="127"/>
    </row>
    <row r="7" spans="1:4">
      <c r="A7" s="129" t="s">
        <v>79</v>
      </c>
      <c r="B7" s="128">
        <f>'ZO12 12ME 925 Group 9-2015'!G43</f>
        <v>143463.99351800009</v>
      </c>
      <c r="C7" s="127"/>
    </row>
    <row r="8" spans="1:4">
      <c r="A8" s="126" t="s">
        <v>80</v>
      </c>
      <c r="B8" s="125">
        <f ca="1">'ZO12 12ME 925 Group 9-2016'!G42</f>
        <v>97271.77609699998</v>
      </c>
      <c r="C8" s="124"/>
    </row>
    <row r="9" spans="1:4">
      <c r="A9" s="118" t="s">
        <v>38</v>
      </c>
      <c r="B9" s="123">
        <f ca="1">SUM(B6:B8)</f>
        <v>565795.20430300012</v>
      </c>
      <c r="C9" s="122"/>
      <c r="D9" s="117"/>
    </row>
    <row r="10" spans="1:4">
      <c r="A10" s="118"/>
      <c r="B10" s="123"/>
      <c r="C10" s="122"/>
      <c r="D10" s="117"/>
    </row>
    <row r="11" spans="1:4">
      <c r="A11" s="118"/>
      <c r="B11" s="123"/>
      <c r="C11" s="122"/>
      <c r="D11" s="117"/>
    </row>
    <row r="12" spans="1:4" ht="15" thickBot="1">
      <c r="A12" s="121" t="s">
        <v>64</v>
      </c>
      <c r="B12" s="120">
        <f ca="1">B9/3</f>
        <v>188598.40143433338</v>
      </c>
      <c r="C12" s="119"/>
    </row>
    <row r="13" spans="1:4" ht="1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B25" sqref="B25"/>
    </sheetView>
  </sheetViews>
  <sheetFormatPr defaultRowHeight="14.4"/>
  <cols>
    <col min="1" max="1" width="74.6640625" customWidth="1"/>
    <col min="2" max="2" width="14.33203125" customWidth="1"/>
    <col min="3" max="3" width="10.6640625" customWidth="1"/>
    <col min="4" max="4" width="10.44140625" customWidth="1"/>
    <col min="5" max="5" width="4.6640625" customWidth="1"/>
    <col min="6" max="6" width="10.5546875" customWidth="1"/>
    <col min="7" max="7" width="11.33203125" customWidth="1"/>
    <col min="8" max="8" width="5.5546875" customWidth="1"/>
  </cols>
  <sheetData>
    <row r="1" spans="1:8">
      <c r="A1" t="s">
        <v>84</v>
      </c>
      <c r="B1" s="139" t="s">
        <v>88</v>
      </c>
    </row>
    <row r="2" spans="1:8">
      <c r="A2" t="s">
        <v>81</v>
      </c>
      <c r="B2" s="140" t="s">
        <v>87</v>
      </c>
      <c r="D2" s="141" t="s">
        <v>104</v>
      </c>
      <c r="G2" s="141" t="s">
        <v>56</v>
      </c>
    </row>
    <row r="3" spans="1:8">
      <c r="A3" t="s">
        <v>16</v>
      </c>
      <c r="B3" s="56" t="s">
        <v>89</v>
      </c>
      <c r="D3" s="141" t="s">
        <v>90</v>
      </c>
      <c r="G3" s="141" t="s">
        <v>90</v>
      </c>
    </row>
    <row r="4" spans="1:8">
      <c r="A4" t="s">
        <v>17</v>
      </c>
      <c r="C4" s="141" t="s">
        <v>57</v>
      </c>
      <c r="D4" s="141" t="s">
        <v>91</v>
      </c>
      <c r="F4" s="141" t="s">
        <v>56</v>
      </c>
      <c r="G4" s="141" t="s">
        <v>91</v>
      </c>
    </row>
    <row r="5" spans="1:8">
      <c r="C5" s="141" t="s">
        <v>70</v>
      </c>
      <c r="D5" s="141" t="s">
        <v>70</v>
      </c>
      <c r="E5" s="142" t="s">
        <v>82</v>
      </c>
      <c r="F5" s="141" t="s">
        <v>70</v>
      </c>
      <c r="G5" s="141" t="s">
        <v>70</v>
      </c>
      <c r="H5" s="142" t="s">
        <v>82</v>
      </c>
    </row>
    <row r="6" spans="1:8">
      <c r="A6" t="s">
        <v>18</v>
      </c>
      <c r="B6" t="s">
        <v>19</v>
      </c>
    </row>
    <row r="7" spans="1:8">
      <c r="A7" s="156" t="s">
        <v>20</v>
      </c>
      <c r="B7" s="55">
        <v>333606.7</v>
      </c>
      <c r="C7" s="151">
        <v>162500</v>
      </c>
      <c r="D7" s="151">
        <v>171106.7</v>
      </c>
      <c r="E7" s="157">
        <f>B7-SUM(C7:D7)</f>
        <v>0</v>
      </c>
      <c r="H7" s="151"/>
    </row>
    <row r="8" spans="1:8">
      <c r="A8" t="s">
        <v>22</v>
      </c>
      <c r="B8" s="54">
        <v>333606.7</v>
      </c>
      <c r="C8" s="41"/>
      <c r="D8" s="41"/>
      <c r="E8" s="52"/>
      <c r="H8" s="41"/>
    </row>
    <row r="9" spans="1:8">
      <c r="A9" s="58" t="s">
        <v>23</v>
      </c>
      <c r="B9" s="59">
        <v>194596.8</v>
      </c>
      <c r="C9" s="41"/>
      <c r="D9" s="41"/>
      <c r="E9" s="143"/>
      <c r="F9" s="151">
        <v>190500</v>
      </c>
      <c r="G9" s="151">
        <v>4096.7999999999884</v>
      </c>
      <c r="H9" s="158">
        <f>B9-SUM(F9:G9)</f>
        <v>0</v>
      </c>
    </row>
    <row r="10" spans="1:8">
      <c r="A10" t="s">
        <v>24</v>
      </c>
      <c r="B10" s="54">
        <v>194596.8</v>
      </c>
    </row>
    <row r="11" spans="1:8">
      <c r="A11" s="56" t="s">
        <v>25</v>
      </c>
      <c r="B11" s="57">
        <v>0</v>
      </c>
      <c r="C11" s="41"/>
      <c r="D11" s="41"/>
      <c r="E11" s="41"/>
      <c r="F11" s="41"/>
      <c r="G11" s="41"/>
    </row>
    <row r="12" spans="1:8">
      <c r="A12" t="s">
        <v>27</v>
      </c>
      <c r="B12" s="54">
        <v>292.95</v>
      </c>
      <c r="C12" s="41"/>
      <c r="D12" s="41"/>
      <c r="E12" s="41"/>
      <c r="F12" s="41"/>
      <c r="G12" s="41"/>
    </row>
    <row r="13" spans="1:8">
      <c r="A13" t="s">
        <v>36</v>
      </c>
      <c r="B13" s="54">
        <v>0</v>
      </c>
      <c r="C13" s="41"/>
      <c r="D13" s="41"/>
      <c r="E13" s="41"/>
      <c r="F13" s="41"/>
      <c r="G13" s="41"/>
    </row>
    <row r="14" spans="1:8">
      <c r="A14" t="s">
        <v>28</v>
      </c>
      <c r="B14" s="54">
        <v>253987.67</v>
      </c>
      <c r="C14" s="41"/>
      <c r="D14" s="41"/>
      <c r="E14" s="41"/>
      <c r="F14" s="41"/>
      <c r="G14" s="41"/>
    </row>
    <row r="15" spans="1:8">
      <c r="A15" t="s">
        <v>29</v>
      </c>
      <c r="B15" s="54">
        <v>840535.46</v>
      </c>
      <c r="C15" s="41"/>
      <c r="D15" s="41"/>
      <c r="E15" s="41"/>
      <c r="F15" s="41"/>
      <c r="G15" s="41"/>
    </row>
    <row r="16" spans="1:8">
      <c r="A16" s="56" t="s">
        <v>30</v>
      </c>
      <c r="B16" s="57">
        <v>1066305.52</v>
      </c>
      <c r="C16" s="41"/>
      <c r="D16" s="41"/>
      <c r="E16" s="41"/>
      <c r="F16" s="41"/>
      <c r="G16" s="41"/>
    </row>
    <row r="17" spans="1:7">
      <c r="A17" s="56" t="s">
        <v>31</v>
      </c>
      <c r="B17" s="57">
        <v>-884627.37</v>
      </c>
      <c r="C17" s="41"/>
      <c r="D17" s="41"/>
      <c r="E17" s="41"/>
      <c r="F17" s="41"/>
      <c r="G17" s="41"/>
    </row>
    <row r="18" spans="1:7">
      <c r="A18" s="56" t="s">
        <v>32</v>
      </c>
      <c r="B18" s="57">
        <v>40749.58</v>
      </c>
      <c r="C18" s="41"/>
      <c r="D18" s="41"/>
      <c r="E18" s="41"/>
      <c r="F18" s="41"/>
      <c r="G18" s="41"/>
    </row>
    <row r="19" spans="1:7">
      <c r="A19" t="s">
        <v>33</v>
      </c>
      <c r="B19" s="54">
        <v>1317243.81</v>
      </c>
      <c r="C19" s="41"/>
      <c r="D19" s="41"/>
      <c r="E19" s="41"/>
      <c r="F19" s="41"/>
      <c r="G19" s="41"/>
    </row>
    <row r="20" spans="1:7">
      <c r="A20" t="s">
        <v>34</v>
      </c>
      <c r="B20" s="54">
        <v>1845447.31</v>
      </c>
      <c r="C20" s="41"/>
      <c r="D20" s="41"/>
      <c r="E20" s="41"/>
      <c r="F20" s="41"/>
      <c r="G20" s="41"/>
    </row>
    <row r="21" spans="1:7">
      <c r="A21" t="s">
        <v>76</v>
      </c>
      <c r="B21" s="54">
        <v>1845447.31</v>
      </c>
      <c r="C21" s="41"/>
      <c r="D21" s="41"/>
      <c r="E21" s="41"/>
      <c r="F21" s="41"/>
      <c r="G21" s="41"/>
    </row>
    <row r="22" spans="1:7">
      <c r="C22" s="41"/>
      <c r="D22" s="41"/>
      <c r="E22" s="41"/>
      <c r="F22" s="41"/>
      <c r="G22" s="41"/>
    </row>
    <row r="23" spans="1:7">
      <c r="A23" s="52" t="s">
        <v>103</v>
      </c>
      <c r="C23" s="41"/>
      <c r="D23" s="41"/>
      <c r="E23" s="41"/>
      <c r="F23" s="41"/>
      <c r="G23" s="41"/>
    </row>
    <row r="24" spans="1:7">
      <c r="A24" s="149" t="s">
        <v>105</v>
      </c>
      <c r="B24" s="160">
        <f ca="1">'[2]3.04 &amp; 4.04 Lead'!$E$9</f>
        <v>0.58109999999999995</v>
      </c>
      <c r="C24" s="41"/>
      <c r="D24" s="41"/>
      <c r="E24" s="41"/>
      <c r="F24" s="41"/>
      <c r="G24" s="41"/>
    </row>
    <row r="25" spans="1:7">
      <c r="A25" s="150" t="s">
        <v>105</v>
      </c>
      <c r="B25" s="159">
        <f ca="1">'[2]3.04 &amp; 4.04 Lead'!$F$9</f>
        <v>0.41889999999999999</v>
      </c>
      <c r="C25" s="41"/>
      <c r="D25" s="41"/>
      <c r="E25" s="41"/>
      <c r="F25" s="41"/>
      <c r="G25" s="41"/>
    </row>
    <row r="26" spans="1:7">
      <c r="C26" s="41"/>
      <c r="D26" s="41"/>
      <c r="E26" s="41"/>
      <c r="F26" s="41"/>
      <c r="G26" s="41"/>
    </row>
    <row r="27" spans="1:7">
      <c r="A27" s="146" t="s">
        <v>35</v>
      </c>
      <c r="B27" s="152">
        <f>B11</f>
        <v>0</v>
      </c>
      <c r="C27" s="41"/>
      <c r="D27" s="41"/>
      <c r="E27" s="41"/>
      <c r="F27" s="41"/>
      <c r="G27" s="41"/>
    </row>
    <row r="28" spans="1:7">
      <c r="A28" s="149" t="s">
        <v>95</v>
      </c>
      <c r="B28" s="55">
        <f ca="1">B27*B24</f>
        <v>0</v>
      </c>
      <c r="C28" s="41"/>
      <c r="D28" s="41">
        <f ca="1">B28</f>
        <v>0</v>
      </c>
      <c r="E28" s="41"/>
      <c r="F28" s="41"/>
      <c r="G28" s="41"/>
    </row>
    <row r="29" spans="1:7">
      <c r="A29" s="150" t="s">
        <v>96</v>
      </c>
      <c r="B29" s="59">
        <f ca="1">B27*B25</f>
        <v>0</v>
      </c>
      <c r="C29" s="41"/>
      <c r="D29" s="41"/>
      <c r="E29" s="41"/>
      <c r="F29" s="41"/>
      <c r="G29" s="41">
        <f ca="1">B29</f>
        <v>0</v>
      </c>
    </row>
    <row r="30" spans="1:7">
      <c r="C30" s="41"/>
      <c r="D30" s="41"/>
      <c r="E30" s="41"/>
      <c r="F30" s="41"/>
      <c r="G30" s="41"/>
    </row>
    <row r="31" spans="1:7">
      <c r="A31" s="146" t="s">
        <v>99</v>
      </c>
      <c r="B31" s="152">
        <f>B17</f>
        <v>-884627.37</v>
      </c>
      <c r="C31" s="41"/>
      <c r="D31" s="41"/>
      <c r="E31" s="41"/>
      <c r="F31" s="41"/>
      <c r="G31" s="41"/>
    </row>
    <row r="32" spans="1:7">
      <c r="A32" s="149" t="s">
        <v>97</v>
      </c>
      <c r="B32" s="55">
        <f ca="1">B31*B24</f>
        <v>-514056.96470699995</v>
      </c>
      <c r="C32" s="41"/>
      <c r="D32" s="41">
        <f ca="1">B32</f>
        <v>-514056.96470699995</v>
      </c>
      <c r="E32" s="41"/>
      <c r="F32" s="41"/>
      <c r="G32" s="41"/>
    </row>
    <row r="33" spans="1:7">
      <c r="A33" s="150" t="s">
        <v>98</v>
      </c>
      <c r="B33" s="59">
        <f ca="1">B31*B25</f>
        <v>-370570.40529299999</v>
      </c>
      <c r="C33" s="41"/>
      <c r="D33" s="41"/>
      <c r="E33" s="41"/>
      <c r="F33" s="41"/>
      <c r="G33" s="41">
        <f ca="1">B33</f>
        <v>-370570.40529299999</v>
      </c>
    </row>
    <row r="34" spans="1:7">
      <c r="C34" s="41"/>
      <c r="D34" s="41"/>
      <c r="E34" s="41"/>
      <c r="F34" s="41"/>
      <c r="G34" s="41"/>
    </row>
    <row r="35" spans="1:7">
      <c r="A35" s="146" t="s">
        <v>92</v>
      </c>
      <c r="B35" s="152">
        <f>B16</f>
        <v>1066305.52</v>
      </c>
      <c r="C35" s="41"/>
      <c r="D35" s="41"/>
      <c r="E35" s="41"/>
      <c r="F35" s="41"/>
      <c r="G35" s="41"/>
    </row>
    <row r="36" spans="1:7">
      <c r="A36" s="149" t="s">
        <v>100</v>
      </c>
      <c r="B36" s="55">
        <f ca="1">B35*B24</f>
        <v>619630.13767199998</v>
      </c>
      <c r="C36" s="41"/>
      <c r="D36" s="41">
        <f ca="1">B36</f>
        <v>619630.13767199998</v>
      </c>
      <c r="E36" s="41"/>
      <c r="F36" s="41"/>
      <c r="G36" s="41"/>
    </row>
    <row r="37" spans="1:7">
      <c r="A37" s="150" t="s">
        <v>101</v>
      </c>
      <c r="B37" s="59">
        <f ca="1">B35*B25</f>
        <v>446675.38232799998</v>
      </c>
      <c r="C37" s="41"/>
      <c r="D37" s="41"/>
      <c r="E37" s="41"/>
      <c r="F37" s="41"/>
      <c r="G37" s="41">
        <f ca="1">B37</f>
        <v>446675.38232799998</v>
      </c>
    </row>
    <row r="38" spans="1:7">
      <c r="C38" s="41"/>
      <c r="D38" s="41"/>
      <c r="E38" s="41"/>
      <c r="F38" s="41"/>
      <c r="G38" s="41"/>
    </row>
    <row r="39" spans="1:7">
      <c r="A39" s="146" t="s">
        <v>93</v>
      </c>
      <c r="B39" s="152">
        <f>B18</f>
        <v>40749.58</v>
      </c>
      <c r="C39" s="41"/>
      <c r="D39" s="41"/>
      <c r="E39" s="41"/>
      <c r="F39" s="41"/>
      <c r="G39" s="41"/>
    </row>
    <row r="40" spans="1:7">
      <c r="A40" s="149" t="s">
        <v>94</v>
      </c>
      <c r="B40" s="55">
        <f ca="1">B39*B24</f>
        <v>23679.580937999999</v>
      </c>
      <c r="C40" s="41"/>
      <c r="D40" s="41">
        <f ca="1">B40</f>
        <v>23679.580937999999</v>
      </c>
      <c r="E40" s="41"/>
      <c r="F40" s="41"/>
      <c r="G40" s="41"/>
    </row>
    <row r="41" spans="1:7">
      <c r="A41" s="150" t="s">
        <v>102</v>
      </c>
      <c r="B41" s="59">
        <f ca="1">B39*B25</f>
        <v>17069.999061999999</v>
      </c>
      <c r="C41" s="41"/>
      <c r="D41" s="41"/>
      <c r="E41" s="41"/>
      <c r="F41" s="41"/>
      <c r="G41" s="41">
        <f ca="1">B41</f>
        <v>17069.999061999999</v>
      </c>
    </row>
    <row r="42" spans="1:7" ht="15" thickBot="1">
      <c r="C42" s="154">
        <f>SUM(C7:C41)</f>
        <v>162500</v>
      </c>
      <c r="D42" s="154">
        <f ca="1">SUM(D7:D41)</f>
        <v>300359.45390300005</v>
      </c>
      <c r="E42" s="155"/>
      <c r="F42" s="154">
        <f t="shared" ref="F42:G42" si="0">SUM(F7:F41)</f>
        <v>190500</v>
      </c>
      <c r="G42" s="154">
        <f t="shared" ca="1" si="0"/>
        <v>97271.77609699998</v>
      </c>
    </row>
    <row r="43" spans="1:7" ht="15" thickTop="1"/>
  </sheetData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B25" sqref="B25"/>
    </sheetView>
  </sheetViews>
  <sheetFormatPr defaultRowHeight="14.4"/>
  <cols>
    <col min="1" max="1" width="58.6640625" customWidth="1"/>
    <col min="2" max="2" width="13.6640625" bestFit="1" customWidth="1"/>
    <col min="4" max="4" width="10.5546875" customWidth="1"/>
    <col min="5" max="5" width="4.5546875" customWidth="1"/>
    <col min="6" max="6" width="10.33203125" customWidth="1"/>
    <col min="7" max="7" width="10.88671875" customWidth="1"/>
    <col min="8" max="8" width="5.109375" customWidth="1"/>
  </cols>
  <sheetData>
    <row r="1" spans="1:8">
      <c r="A1" t="s">
        <v>85</v>
      </c>
    </row>
    <row r="2" spans="1:8">
      <c r="A2" t="s">
        <v>81</v>
      </c>
      <c r="B2" s="139" t="s">
        <v>88</v>
      </c>
    </row>
    <row r="3" spans="1:8">
      <c r="A3" t="s">
        <v>16</v>
      </c>
      <c r="B3" s="140" t="s">
        <v>87</v>
      </c>
      <c r="D3" s="141" t="s">
        <v>104</v>
      </c>
      <c r="G3" s="141" t="s">
        <v>56</v>
      </c>
    </row>
    <row r="4" spans="1:8">
      <c r="A4" t="s">
        <v>17</v>
      </c>
      <c r="B4" s="56" t="s">
        <v>89</v>
      </c>
      <c r="D4" s="141" t="s">
        <v>90</v>
      </c>
      <c r="G4" s="141" t="s">
        <v>90</v>
      </c>
    </row>
    <row r="5" spans="1:8">
      <c r="C5" s="141" t="s">
        <v>57</v>
      </c>
      <c r="D5" s="141" t="s">
        <v>91</v>
      </c>
      <c r="F5" s="141" t="s">
        <v>56</v>
      </c>
      <c r="G5" s="141" t="s">
        <v>91</v>
      </c>
    </row>
    <row r="6" spans="1:8">
      <c r="C6" s="141" t="s">
        <v>70</v>
      </c>
      <c r="D6" s="141" t="s">
        <v>70</v>
      </c>
      <c r="E6" s="142" t="s">
        <v>82</v>
      </c>
      <c r="F6" s="141" t="s">
        <v>70</v>
      </c>
      <c r="G6" s="141" t="s">
        <v>70</v>
      </c>
      <c r="H6" s="142" t="s">
        <v>82</v>
      </c>
    </row>
    <row r="7" spans="1:8">
      <c r="A7" t="s">
        <v>18</v>
      </c>
      <c r="B7" t="s">
        <v>19</v>
      </c>
    </row>
    <row r="8" spans="1:8">
      <c r="A8" s="156" t="s">
        <v>20</v>
      </c>
      <c r="B8" s="55">
        <v>121304.33</v>
      </c>
      <c r="C8" s="151">
        <v>77500</v>
      </c>
      <c r="D8" s="151">
        <v>43804.33</v>
      </c>
      <c r="E8" s="143">
        <f>B8-SUM(C8:D8)</f>
        <v>0</v>
      </c>
    </row>
    <row r="9" spans="1:8">
      <c r="A9" t="s">
        <v>22</v>
      </c>
      <c r="B9" s="54">
        <v>121304.33</v>
      </c>
      <c r="C9" s="41"/>
      <c r="D9" s="41"/>
      <c r="E9" s="52"/>
    </row>
    <row r="10" spans="1:8">
      <c r="A10" s="58" t="s">
        <v>23</v>
      </c>
      <c r="B10" s="59">
        <v>345656.38</v>
      </c>
      <c r="C10" s="41"/>
      <c r="D10" s="41"/>
      <c r="E10" s="143"/>
      <c r="F10" s="151">
        <v>323500</v>
      </c>
      <c r="G10" s="151">
        <v>22156.380000000005</v>
      </c>
      <c r="H10" s="143">
        <f>B10-SUM(F10:G10)</f>
        <v>0</v>
      </c>
    </row>
    <row r="11" spans="1:8">
      <c r="A11" t="s">
        <v>24</v>
      </c>
      <c r="B11" s="54">
        <v>345656.38</v>
      </c>
      <c r="C11" s="41"/>
      <c r="D11" s="41"/>
      <c r="E11" s="41"/>
      <c r="F11" s="41"/>
      <c r="G11" s="41"/>
    </row>
    <row r="12" spans="1:8">
      <c r="A12" s="56" t="s">
        <v>25</v>
      </c>
      <c r="B12" s="57">
        <v>1782.37</v>
      </c>
      <c r="C12" s="41"/>
      <c r="D12" s="41"/>
      <c r="E12" s="41"/>
      <c r="F12" s="41"/>
      <c r="G12" s="41"/>
    </row>
    <row r="13" spans="1:8">
      <c r="A13" t="s">
        <v>27</v>
      </c>
      <c r="B13" s="54">
        <v>312.83999999999997</v>
      </c>
      <c r="C13" s="41"/>
      <c r="D13" s="41"/>
      <c r="E13" s="41"/>
      <c r="F13" s="41"/>
      <c r="G13" s="41"/>
    </row>
    <row r="14" spans="1:8">
      <c r="A14" t="s">
        <v>36</v>
      </c>
      <c r="B14" s="54">
        <v>100</v>
      </c>
      <c r="C14" s="41"/>
      <c r="D14" s="41"/>
      <c r="E14" s="41"/>
      <c r="F14" s="41"/>
      <c r="G14" s="41"/>
    </row>
    <row r="15" spans="1:8">
      <c r="A15" t="s">
        <v>28</v>
      </c>
      <c r="B15" s="54">
        <v>243563.56</v>
      </c>
      <c r="C15" s="41"/>
      <c r="D15" s="41"/>
      <c r="E15" s="41"/>
      <c r="F15" s="41"/>
      <c r="G15" s="41"/>
    </row>
    <row r="16" spans="1:8">
      <c r="A16" t="s">
        <v>29</v>
      </c>
      <c r="B16" s="54">
        <v>876193.9</v>
      </c>
      <c r="C16" s="41"/>
      <c r="D16" s="41"/>
      <c r="E16" s="41"/>
      <c r="F16" s="41"/>
      <c r="G16" s="41"/>
    </row>
    <row r="17" spans="1:7">
      <c r="A17" s="56" t="s">
        <v>30</v>
      </c>
      <c r="B17" s="57">
        <v>1051406.3400000001</v>
      </c>
      <c r="C17" s="41"/>
      <c r="D17" s="41"/>
      <c r="E17" s="41"/>
      <c r="F17" s="41"/>
      <c r="G17" s="41"/>
    </row>
    <row r="18" spans="1:7">
      <c r="A18" s="56" t="s">
        <v>31</v>
      </c>
      <c r="B18" s="57">
        <v>-835366.48</v>
      </c>
      <c r="C18" s="41"/>
      <c r="D18" s="41"/>
      <c r="E18" s="41"/>
      <c r="F18" s="41"/>
      <c r="G18" s="41"/>
    </row>
    <row r="19" spans="1:7">
      <c r="A19" s="56" t="s">
        <v>32</v>
      </c>
      <c r="B19" s="57">
        <v>71971.399999999994</v>
      </c>
      <c r="C19" s="41"/>
      <c r="D19" s="41"/>
      <c r="E19" s="41"/>
      <c r="F19" s="41"/>
      <c r="G19" s="41"/>
    </row>
    <row r="20" spans="1:7">
      <c r="A20" t="s">
        <v>33</v>
      </c>
      <c r="B20" s="54">
        <v>1409963.93</v>
      </c>
      <c r="C20" s="41"/>
      <c r="D20" s="41"/>
      <c r="E20" s="41"/>
      <c r="F20" s="41"/>
      <c r="G20" s="41"/>
    </row>
    <row r="21" spans="1:7">
      <c r="A21" t="s">
        <v>34</v>
      </c>
      <c r="B21" s="54">
        <v>1876924.64</v>
      </c>
      <c r="C21" s="41"/>
      <c r="D21" s="41"/>
      <c r="E21" s="41"/>
      <c r="F21" s="41"/>
      <c r="G21" s="41"/>
    </row>
    <row r="22" spans="1:7">
      <c r="A22" t="s">
        <v>76</v>
      </c>
      <c r="B22" s="54">
        <v>1876924.64</v>
      </c>
      <c r="C22" s="41"/>
      <c r="D22" s="41"/>
      <c r="E22" s="41"/>
      <c r="F22" s="41"/>
      <c r="G22" s="41"/>
    </row>
    <row r="23" spans="1:7">
      <c r="C23" s="41"/>
      <c r="D23" s="41"/>
      <c r="E23" s="41"/>
      <c r="F23" s="41"/>
      <c r="G23" s="41"/>
    </row>
    <row r="24" spans="1:7">
      <c r="A24" s="52" t="s">
        <v>103</v>
      </c>
      <c r="C24" s="41"/>
      <c r="D24" s="41"/>
      <c r="E24" s="41"/>
      <c r="F24" s="41"/>
      <c r="G24" s="41"/>
    </row>
    <row r="25" spans="1:7">
      <c r="A25" s="149" t="s">
        <v>106</v>
      </c>
      <c r="B25" s="161">
        <f>'Alloc. Methods 6-2015'!E9</f>
        <v>0.58140000000000003</v>
      </c>
      <c r="C25" s="41"/>
      <c r="D25" s="41"/>
      <c r="E25" s="41"/>
      <c r="F25" s="41"/>
      <c r="G25" s="41"/>
    </row>
    <row r="26" spans="1:7">
      <c r="A26" s="150" t="s">
        <v>106</v>
      </c>
      <c r="B26" s="159">
        <f>'Alloc. Methods 6-2015'!F9</f>
        <v>0.41860000000000003</v>
      </c>
      <c r="C26" s="41"/>
      <c r="D26" s="41"/>
      <c r="E26" s="41"/>
      <c r="F26" s="41"/>
      <c r="G26" s="41"/>
    </row>
    <row r="27" spans="1:7">
      <c r="C27" s="41"/>
      <c r="D27" s="41"/>
      <c r="E27" s="41"/>
      <c r="F27" s="41"/>
      <c r="G27" s="41"/>
    </row>
    <row r="28" spans="1:7">
      <c r="A28" s="146" t="s">
        <v>35</v>
      </c>
      <c r="B28" s="152">
        <f>B12</f>
        <v>1782.37</v>
      </c>
      <c r="C28" s="41"/>
      <c r="D28" s="41"/>
      <c r="E28" s="41"/>
      <c r="F28" s="41"/>
      <c r="G28" s="41"/>
    </row>
    <row r="29" spans="1:7">
      <c r="A29" s="149" t="s">
        <v>95</v>
      </c>
      <c r="B29" s="55">
        <f>B28*B25</f>
        <v>1036.269918</v>
      </c>
      <c r="C29" s="41"/>
      <c r="D29" s="41">
        <f>B29</f>
        <v>1036.269918</v>
      </c>
      <c r="E29" s="41"/>
      <c r="F29" s="41"/>
      <c r="G29" s="41"/>
    </row>
    <row r="30" spans="1:7">
      <c r="A30" s="150" t="s">
        <v>96</v>
      </c>
      <c r="B30" s="59">
        <f>B28*B26</f>
        <v>746.10008200000004</v>
      </c>
      <c r="C30" s="41"/>
      <c r="D30" s="41"/>
      <c r="E30" s="41"/>
      <c r="F30" s="41"/>
      <c r="G30" s="41">
        <f>B30</f>
        <v>746.10008200000004</v>
      </c>
    </row>
    <row r="31" spans="1:7">
      <c r="C31" s="41"/>
      <c r="D31" s="41"/>
      <c r="E31" s="41"/>
      <c r="F31" s="41"/>
      <c r="G31" s="41"/>
    </row>
    <row r="32" spans="1:7">
      <c r="A32" s="146" t="s">
        <v>99</v>
      </c>
      <c r="B32" s="152">
        <f>B18</f>
        <v>-835366.48</v>
      </c>
      <c r="C32" s="41"/>
      <c r="D32" s="41"/>
      <c r="E32" s="41"/>
      <c r="F32" s="41"/>
      <c r="G32" s="41"/>
    </row>
    <row r="33" spans="1:7">
      <c r="A33" s="149" t="s">
        <v>97</v>
      </c>
      <c r="B33" s="55">
        <f>B32*B25</f>
        <v>-485682.07147200004</v>
      </c>
      <c r="C33" s="41"/>
      <c r="D33" s="41">
        <f>B33</f>
        <v>-485682.07147200004</v>
      </c>
      <c r="E33" s="41"/>
      <c r="F33" s="41"/>
      <c r="G33" s="41"/>
    </row>
    <row r="34" spans="1:7">
      <c r="A34" s="150" t="s">
        <v>98</v>
      </c>
      <c r="B34" s="59">
        <f>B32*B26</f>
        <v>-349684.408528</v>
      </c>
      <c r="C34" s="41"/>
      <c r="D34" s="41"/>
      <c r="E34" s="41"/>
      <c r="F34" s="41"/>
      <c r="G34" s="41">
        <f>B34</f>
        <v>-349684.408528</v>
      </c>
    </row>
    <row r="35" spans="1:7">
      <c r="C35" s="41"/>
      <c r="D35" s="41"/>
      <c r="E35" s="41"/>
      <c r="F35" s="41"/>
      <c r="G35" s="41"/>
    </row>
    <row r="36" spans="1:7">
      <c r="A36" s="146" t="s">
        <v>92</v>
      </c>
      <c r="B36" s="152">
        <f>B17</f>
        <v>1051406.3400000001</v>
      </c>
      <c r="C36" s="41"/>
      <c r="D36" s="41"/>
      <c r="E36" s="41"/>
      <c r="F36" s="41"/>
      <c r="G36" s="41"/>
    </row>
    <row r="37" spans="1:7">
      <c r="A37" s="149" t="s">
        <v>100</v>
      </c>
      <c r="B37" s="55">
        <f>B36*B25</f>
        <v>611287.64607600006</v>
      </c>
      <c r="C37" s="41"/>
      <c r="D37" s="41">
        <f>B37</f>
        <v>611287.64607600006</v>
      </c>
      <c r="E37" s="41"/>
      <c r="F37" s="41"/>
      <c r="G37" s="41"/>
    </row>
    <row r="38" spans="1:7">
      <c r="A38" s="150" t="s">
        <v>101</v>
      </c>
      <c r="B38" s="59">
        <f>B36*B26</f>
        <v>440118.69392400008</v>
      </c>
      <c r="C38" s="41"/>
      <c r="D38" s="41"/>
      <c r="E38" s="41"/>
      <c r="F38" s="41"/>
      <c r="G38" s="41">
        <f>B38</f>
        <v>440118.69392400008</v>
      </c>
    </row>
    <row r="39" spans="1:7">
      <c r="C39" s="41"/>
      <c r="D39" s="41"/>
      <c r="E39" s="41"/>
      <c r="F39" s="41"/>
      <c r="G39" s="41"/>
    </row>
    <row r="40" spans="1:7">
      <c r="A40" s="146" t="s">
        <v>93</v>
      </c>
      <c r="B40" s="152">
        <f>B19</f>
        <v>71971.399999999994</v>
      </c>
      <c r="C40" s="41"/>
      <c r="D40" s="41"/>
      <c r="E40" s="41"/>
      <c r="F40" s="41"/>
      <c r="G40" s="41"/>
    </row>
    <row r="41" spans="1:7">
      <c r="A41" s="149" t="s">
        <v>94</v>
      </c>
      <c r="B41" s="55">
        <f>B40*B25</f>
        <v>41844.17196</v>
      </c>
      <c r="C41" s="41"/>
      <c r="D41" s="41">
        <f>B41</f>
        <v>41844.17196</v>
      </c>
      <c r="E41" s="41"/>
      <c r="F41" s="41"/>
      <c r="G41" s="41"/>
    </row>
    <row r="42" spans="1:7">
      <c r="A42" s="150" t="s">
        <v>102</v>
      </c>
      <c r="B42" s="59">
        <f>B40*B26</f>
        <v>30127.228039999998</v>
      </c>
      <c r="C42" s="41"/>
      <c r="D42" s="41"/>
      <c r="E42" s="41"/>
      <c r="F42" s="41"/>
      <c r="G42" s="41">
        <f>B42</f>
        <v>30127.228039999998</v>
      </c>
    </row>
    <row r="43" spans="1:7" ht="15" thickBot="1">
      <c r="C43" s="154">
        <f>SUM(C8:C42)</f>
        <v>77500</v>
      </c>
      <c r="D43" s="154">
        <f>SUM(D8:D42)</f>
        <v>212290.34648200002</v>
      </c>
      <c r="E43" s="155"/>
      <c r="F43" s="154">
        <f t="shared" ref="F43:G43" si="0">SUM(F8:F42)</f>
        <v>323500</v>
      </c>
      <c r="G43" s="154">
        <f t="shared" si="0"/>
        <v>143463.99351800009</v>
      </c>
    </row>
    <row r="44" spans="1:7" ht="15" thickTop="1"/>
  </sheetData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6" zoomScaleNormal="100" workbookViewId="0">
      <selection activeCell="B22" sqref="B22"/>
    </sheetView>
  </sheetViews>
  <sheetFormatPr defaultRowHeight="14.4"/>
  <cols>
    <col min="1" max="1" width="58.33203125" customWidth="1"/>
    <col min="2" max="2" width="14.33203125" bestFit="1" customWidth="1"/>
    <col min="3" max="3" width="11.33203125" customWidth="1"/>
    <col min="4" max="4" width="10.33203125" customWidth="1"/>
    <col min="5" max="5" width="5.5546875" customWidth="1"/>
    <col min="6" max="6" width="11.44140625" customWidth="1"/>
    <col min="7" max="7" width="10.6640625" customWidth="1"/>
    <col min="8" max="8" width="5.109375" customWidth="1"/>
  </cols>
  <sheetData>
    <row r="1" spans="1:8">
      <c r="A1" s="53" t="s">
        <v>86</v>
      </c>
    </row>
    <row r="2" spans="1:8">
      <c r="A2" t="s">
        <v>81</v>
      </c>
      <c r="B2" s="139" t="s">
        <v>88</v>
      </c>
    </row>
    <row r="3" spans="1:8">
      <c r="A3" t="s">
        <v>16</v>
      </c>
      <c r="B3" s="140" t="s">
        <v>87</v>
      </c>
      <c r="D3" s="141" t="s">
        <v>104</v>
      </c>
      <c r="G3" s="141" t="s">
        <v>56</v>
      </c>
    </row>
    <row r="4" spans="1:8">
      <c r="A4" t="s">
        <v>17</v>
      </c>
      <c r="B4" s="56" t="s">
        <v>89</v>
      </c>
      <c r="D4" s="141" t="s">
        <v>90</v>
      </c>
      <c r="G4" s="141" t="s">
        <v>90</v>
      </c>
    </row>
    <row r="5" spans="1:8">
      <c r="C5" s="141" t="s">
        <v>57</v>
      </c>
      <c r="D5" s="141" t="s">
        <v>91</v>
      </c>
      <c r="F5" s="141" t="s">
        <v>56</v>
      </c>
      <c r="G5" s="141" t="s">
        <v>91</v>
      </c>
    </row>
    <row r="6" spans="1:8">
      <c r="A6" s="53" t="s">
        <v>18</v>
      </c>
      <c r="B6" s="141" t="s">
        <v>19</v>
      </c>
      <c r="C6" s="141" t="s">
        <v>70</v>
      </c>
      <c r="D6" s="141" t="s">
        <v>70</v>
      </c>
      <c r="E6" s="142" t="s">
        <v>82</v>
      </c>
      <c r="F6" s="141" t="s">
        <v>70</v>
      </c>
      <c r="G6" s="141" t="s">
        <v>70</v>
      </c>
      <c r="H6" s="142" t="s">
        <v>82</v>
      </c>
    </row>
    <row r="7" spans="1:8">
      <c r="A7" s="144" t="s">
        <v>20</v>
      </c>
      <c r="B7" s="147">
        <v>169587.56</v>
      </c>
      <c r="C7" s="151">
        <v>-10000</v>
      </c>
      <c r="D7" s="151">
        <v>179587.56</v>
      </c>
      <c r="E7" s="143">
        <f>B7-SUM(C7:D7)</f>
        <v>0</v>
      </c>
    </row>
    <row r="8" spans="1:8">
      <c r="A8" t="s">
        <v>21</v>
      </c>
      <c r="B8" s="54">
        <v>0</v>
      </c>
      <c r="C8" s="41"/>
      <c r="D8" s="41"/>
      <c r="E8" s="52"/>
    </row>
    <row r="9" spans="1:8">
      <c r="A9" s="145" t="s">
        <v>23</v>
      </c>
      <c r="B9" s="148">
        <v>270307.96999999997</v>
      </c>
      <c r="C9" s="41"/>
      <c r="D9" s="41"/>
      <c r="E9" s="143"/>
      <c r="F9" s="151">
        <v>50000</v>
      </c>
      <c r="G9" s="151">
        <v>220307.96999999997</v>
      </c>
      <c r="H9" s="143">
        <f>B9-SUM(F9:G9)</f>
        <v>0</v>
      </c>
    </row>
    <row r="10" spans="1:8">
      <c r="A10" s="146" t="s">
        <v>25</v>
      </c>
      <c r="B10" s="57">
        <v>651.6</v>
      </c>
    </row>
    <row r="11" spans="1:8">
      <c r="A11" t="s">
        <v>26</v>
      </c>
      <c r="B11" s="54">
        <v>0</v>
      </c>
      <c r="C11" s="41"/>
      <c r="D11" s="41"/>
      <c r="E11" s="41"/>
      <c r="F11" s="41"/>
      <c r="G11" s="41"/>
    </row>
    <row r="12" spans="1:8">
      <c r="A12" t="s">
        <v>27</v>
      </c>
      <c r="B12" s="54">
        <v>339.43</v>
      </c>
      <c r="C12" s="41"/>
      <c r="D12" s="41"/>
      <c r="E12" s="41"/>
      <c r="F12" s="41"/>
      <c r="G12" s="41"/>
    </row>
    <row r="13" spans="1:8">
      <c r="A13" t="s">
        <v>28</v>
      </c>
      <c r="B13" s="54">
        <v>196576.36</v>
      </c>
      <c r="C13" s="41"/>
      <c r="D13" s="41"/>
      <c r="E13" s="41"/>
      <c r="F13" s="41"/>
      <c r="G13" s="41"/>
    </row>
    <row r="14" spans="1:8">
      <c r="A14" t="s">
        <v>29</v>
      </c>
      <c r="B14" s="54">
        <v>789202.14</v>
      </c>
      <c r="C14" s="41"/>
      <c r="D14" s="41"/>
      <c r="E14" s="41"/>
      <c r="F14" s="41"/>
      <c r="G14" s="41"/>
    </row>
    <row r="15" spans="1:8">
      <c r="A15" s="146" t="s">
        <v>30</v>
      </c>
      <c r="B15" s="57">
        <v>889884.48</v>
      </c>
      <c r="C15" s="41"/>
      <c r="D15" s="41"/>
      <c r="E15" s="41"/>
      <c r="F15" s="41"/>
      <c r="G15" s="41"/>
    </row>
    <row r="16" spans="1:8">
      <c r="A16" s="146" t="s">
        <v>31</v>
      </c>
      <c r="B16" s="57">
        <v>-693366.21</v>
      </c>
      <c r="C16" s="41"/>
      <c r="D16" s="41"/>
      <c r="E16" s="41"/>
      <c r="F16" s="41"/>
      <c r="G16" s="41"/>
    </row>
    <row r="17" spans="1:7">
      <c r="A17" s="146" t="s">
        <v>32</v>
      </c>
      <c r="B17" s="57">
        <v>53671.76</v>
      </c>
      <c r="C17" s="41"/>
      <c r="D17" s="41"/>
      <c r="E17" s="41"/>
      <c r="F17" s="41"/>
      <c r="G17" s="41"/>
    </row>
    <row r="18" spans="1:7">
      <c r="A18" t="s">
        <v>34</v>
      </c>
      <c r="B18" s="54">
        <v>1676855.09</v>
      </c>
      <c r="C18" s="41"/>
      <c r="D18" s="41"/>
      <c r="E18" s="41"/>
      <c r="F18" s="41"/>
      <c r="G18" s="41"/>
    </row>
    <row r="19" spans="1:7">
      <c r="A19" t="s">
        <v>76</v>
      </c>
      <c r="B19" s="54">
        <v>1676855.09</v>
      </c>
      <c r="C19" s="41"/>
      <c r="D19" s="41"/>
      <c r="E19" s="41"/>
      <c r="F19" s="41"/>
      <c r="G19" s="41"/>
    </row>
    <row r="20" spans="1:7">
      <c r="B20" s="54"/>
      <c r="C20" s="41"/>
      <c r="D20" s="41"/>
      <c r="E20" s="41"/>
      <c r="F20" s="41"/>
      <c r="G20" s="41"/>
    </row>
    <row r="21" spans="1:7">
      <c r="A21" s="52" t="s">
        <v>103</v>
      </c>
      <c r="C21" s="41"/>
      <c r="D21" s="41"/>
      <c r="E21" s="41"/>
      <c r="F21" s="41"/>
      <c r="G21" s="41"/>
    </row>
    <row r="22" spans="1:7">
      <c r="A22" s="149" t="s">
        <v>107</v>
      </c>
      <c r="B22" s="161">
        <f>'Alloc. Methods 6-2014'!E10</f>
        <v>0.58240000000000003</v>
      </c>
      <c r="C22" s="41"/>
      <c r="D22" s="41"/>
      <c r="E22" s="41"/>
      <c r="F22" s="41"/>
      <c r="G22" s="41"/>
    </row>
    <row r="23" spans="1:7">
      <c r="A23" s="150" t="s">
        <v>107</v>
      </c>
      <c r="B23" s="159">
        <f>'Alloc. Methods 6-2014'!F10</f>
        <v>0.41760000000000003</v>
      </c>
      <c r="C23" s="41"/>
      <c r="D23" s="41"/>
      <c r="E23" s="41"/>
      <c r="F23" s="41"/>
      <c r="G23" s="41"/>
    </row>
    <row r="24" spans="1:7">
      <c r="C24" s="41"/>
      <c r="D24" s="41"/>
      <c r="E24" s="41"/>
      <c r="F24" s="41"/>
      <c r="G24" s="41"/>
    </row>
    <row r="25" spans="1:7">
      <c r="A25" s="146" t="s">
        <v>35</v>
      </c>
      <c r="B25" s="152">
        <f>B10</f>
        <v>651.6</v>
      </c>
      <c r="C25" s="41"/>
      <c r="D25" s="41"/>
      <c r="E25" s="41"/>
      <c r="F25" s="41"/>
      <c r="G25" s="41"/>
    </row>
    <row r="26" spans="1:7">
      <c r="A26" s="149" t="s">
        <v>95</v>
      </c>
      <c r="B26" s="55">
        <f>B25*B22</f>
        <v>379.49184000000002</v>
      </c>
      <c r="C26" s="41"/>
      <c r="D26" s="41">
        <f>B26</f>
        <v>379.49184000000002</v>
      </c>
      <c r="E26" s="41"/>
      <c r="F26" s="41"/>
      <c r="G26" s="41"/>
    </row>
    <row r="27" spans="1:7">
      <c r="A27" s="150" t="s">
        <v>96</v>
      </c>
      <c r="B27" s="59">
        <f>B25*B23</f>
        <v>272.10816000000005</v>
      </c>
      <c r="C27" s="41"/>
      <c r="D27" s="41"/>
      <c r="E27" s="41"/>
      <c r="F27" s="41"/>
      <c r="G27" s="41">
        <f>B27</f>
        <v>272.10816000000005</v>
      </c>
    </row>
    <row r="28" spans="1:7">
      <c r="C28" s="41"/>
      <c r="D28" s="41"/>
      <c r="E28" s="41"/>
      <c r="F28" s="41"/>
      <c r="G28" s="41"/>
    </row>
    <row r="29" spans="1:7">
      <c r="A29" s="146" t="s">
        <v>99</v>
      </c>
      <c r="B29" s="152">
        <f>B16</f>
        <v>-693366.21</v>
      </c>
      <c r="C29" s="41"/>
      <c r="D29" s="41"/>
      <c r="E29" s="41"/>
      <c r="F29" s="41"/>
      <c r="G29" s="41"/>
    </row>
    <row r="30" spans="1:7">
      <c r="A30" s="149" t="s">
        <v>97</v>
      </c>
      <c r="B30" s="55">
        <f>B29*B22</f>
        <v>-403816.48070399999</v>
      </c>
      <c r="C30" s="41"/>
      <c r="D30" s="41">
        <f>B30</f>
        <v>-403816.48070399999</v>
      </c>
      <c r="E30" s="41"/>
      <c r="F30" s="41"/>
      <c r="G30" s="41"/>
    </row>
    <row r="31" spans="1:7">
      <c r="A31" s="150" t="s">
        <v>98</v>
      </c>
      <c r="B31" s="59">
        <f>B29*B23</f>
        <v>-289549.72929599998</v>
      </c>
      <c r="C31" s="41"/>
      <c r="D31" s="41"/>
      <c r="E31" s="41"/>
      <c r="F31" s="41"/>
      <c r="G31" s="41">
        <f>B31</f>
        <v>-289549.72929599998</v>
      </c>
    </row>
    <row r="32" spans="1:7">
      <c r="C32" s="41"/>
      <c r="D32" s="41"/>
      <c r="E32" s="41"/>
      <c r="F32" s="41"/>
      <c r="G32" s="41"/>
    </row>
    <row r="33" spans="1:7">
      <c r="A33" s="146" t="s">
        <v>92</v>
      </c>
      <c r="B33" s="152">
        <f>B15</f>
        <v>889884.48</v>
      </c>
      <c r="C33" s="41"/>
      <c r="D33" s="41"/>
      <c r="E33" s="41"/>
      <c r="F33" s="41"/>
      <c r="G33" s="41"/>
    </row>
    <row r="34" spans="1:7">
      <c r="A34" s="149" t="s">
        <v>100</v>
      </c>
      <c r="B34" s="55">
        <f>B33*B22</f>
        <v>518268.72115200001</v>
      </c>
      <c r="C34" s="41"/>
      <c r="D34" s="41">
        <f>B34</f>
        <v>518268.72115200001</v>
      </c>
      <c r="E34" s="41"/>
      <c r="F34" s="41"/>
      <c r="G34" s="41"/>
    </row>
    <row r="35" spans="1:7">
      <c r="A35" s="150" t="s">
        <v>101</v>
      </c>
      <c r="B35" s="59">
        <f>B33*B23</f>
        <v>371615.75884800003</v>
      </c>
      <c r="C35" s="41"/>
      <c r="D35" s="41"/>
      <c r="E35" s="41"/>
      <c r="F35" s="41"/>
      <c r="G35" s="41">
        <f>B35</f>
        <v>371615.75884800003</v>
      </c>
    </row>
    <row r="36" spans="1:7">
      <c r="C36" s="41"/>
      <c r="D36" s="41"/>
      <c r="E36" s="41"/>
      <c r="F36" s="41"/>
      <c r="G36" s="41"/>
    </row>
    <row r="37" spans="1:7">
      <c r="A37" s="146" t="s">
        <v>93</v>
      </c>
      <c r="B37" s="152">
        <f>B17</f>
        <v>53671.76</v>
      </c>
      <c r="C37" s="41"/>
      <c r="D37" s="41"/>
      <c r="E37" s="41"/>
      <c r="F37" s="41"/>
      <c r="G37" s="41"/>
    </row>
    <row r="38" spans="1:7">
      <c r="A38" s="149" t="s">
        <v>94</v>
      </c>
      <c r="B38" s="55">
        <f>B37*B22</f>
        <v>31258.433024000002</v>
      </c>
      <c r="C38" s="41"/>
      <c r="D38" s="41">
        <f>B38</f>
        <v>31258.433024000002</v>
      </c>
      <c r="E38" s="41"/>
      <c r="F38" s="41"/>
      <c r="G38" s="41"/>
    </row>
    <row r="39" spans="1:7">
      <c r="A39" s="150" t="s">
        <v>102</v>
      </c>
      <c r="B39" s="59">
        <f>B37*B23</f>
        <v>22413.326976000004</v>
      </c>
      <c r="C39" s="153"/>
      <c r="D39" s="153"/>
      <c r="E39" s="153"/>
      <c r="F39" s="153"/>
      <c r="G39" s="153">
        <f>B39</f>
        <v>22413.326976000004</v>
      </c>
    </row>
    <row r="40" spans="1:7" ht="15" thickBot="1">
      <c r="C40" s="154">
        <f>SUM(C7:C39)</f>
        <v>-10000</v>
      </c>
      <c r="D40" s="154">
        <f>SUM(D7:D39)</f>
        <v>325677.72531200002</v>
      </c>
      <c r="E40" s="155"/>
      <c r="F40" s="154">
        <f t="shared" ref="F40:G40" si="0">SUM(F7:F39)</f>
        <v>50000</v>
      </c>
      <c r="G40" s="154">
        <f t="shared" si="0"/>
        <v>325059.43468800001</v>
      </c>
    </row>
    <row r="41" spans="1:7" ht="15" thickTop="1">
      <c r="D41" s="141"/>
      <c r="F41" s="141"/>
    </row>
    <row r="42" spans="1:7">
      <c r="C42" s="141"/>
      <c r="D42" s="141"/>
      <c r="E42" s="141"/>
      <c r="F42" s="141"/>
    </row>
    <row r="43" spans="1:7">
      <c r="C43" s="141"/>
      <c r="D43" s="141"/>
      <c r="E43" s="141"/>
      <c r="F43" s="141"/>
    </row>
    <row r="44" spans="1:7">
      <c r="A44" s="53"/>
      <c r="C44" s="41"/>
    </row>
  </sheetData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D7FE14-C438-4847-8CA5-CE8C67BE147E}"/>
</file>

<file path=customXml/itemProps2.xml><?xml version="1.0" encoding="utf-8"?>
<ds:datastoreItem xmlns:ds="http://schemas.openxmlformats.org/officeDocument/2006/customXml" ds:itemID="{DC6A18F4-F8AA-4855-8513-CD1E5AFEE95F}"/>
</file>

<file path=customXml/itemProps3.xml><?xml version="1.0" encoding="utf-8"?>
<ds:datastoreItem xmlns:ds="http://schemas.openxmlformats.org/officeDocument/2006/customXml" ds:itemID="{65479310-96F0-4500-A276-FE7F5CB6C4B4}"/>
</file>

<file path=customXml/itemProps4.xml><?xml version="1.0" encoding="utf-8"?>
<ds:datastoreItem xmlns:ds="http://schemas.openxmlformats.org/officeDocument/2006/customXml" ds:itemID="{6B00DF75-62A0-4F22-B8E3-A570798D4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12ME 925 Group 9-2016</vt:lpstr>
      <vt:lpstr>ZO12 12ME 925 Group 9-2015</vt:lpstr>
      <vt:lpstr>ZO12 12ME 925 Group 9-2014</vt:lpstr>
      <vt:lpstr>Alloc. Methods 6-2015</vt:lpstr>
      <vt:lpstr>Alloc. Methods 6-2014</vt:lpstr>
      <vt:lpstr>'ZO12 12ME 925 Group 9-2014'!Print_Area</vt:lpstr>
      <vt:lpstr>'ZO12 12ME 925 Group 9-2015'!Print_Area</vt:lpstr>
      <vt:lpstr>'ZO12 12ME 925 Group 9-2016'!Print_Area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2016-12-21T18:40:41Z</cp:lastPrinted>
  <dcterms:created xsi:type="dcterms:W3CDTF">2016-07-06T16:24:09Z</dcterms:created>
  <dcterms:modified xsi:type="dcterms:W3CDTF">2018-04-05T15:58:43Z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