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240" tabRatio="365" activeTab="0"/>
  </bookViews>
  <sheets>
    <sheet name="3-Month Average Price" sheetId="1" r:id="rId1"/>
  </sheets>
  <definedNames>
    <definedName name="\A">'3-Month Average Price'!#REF!</definedName>
    <definedName name="_xlnm.Print_Area" localSheetId="0">'3-Month Average Price'!$A$1:$H$37</definedName>
  </definedNames>
  <calcPr fullCalcOnLoad="1"/>
</workbook>
</file>

<file path=xl/sharedStrings.xml><?xml version="1.0" encoding="utf-8"?>
<sst xmlns="http://schemas.openxmlformats.org/spreadsheetml/2006/main" count="46" uniqueCount="42">
  <si>
    <t>Column</t>
  </si>
  <si>
    <t>VALUE</t>
  </si>
  <si>
    <t>MONTHLY AVG HIGH/LOW</t>
  </si>
  <si>
    <t>LINE</t>
  </si>
  <si>
    <t>AVERAGE</t>
  </si>
  <si>
    <t>PRICE</t>
  </si>
  <si>
    <t>HIGH</t>
  </si>
  <si>
    <t>LOW</t>
  </si>
  <si>
    <t>DIFF</t>
  </si>
  <si>
    <t>Ameren</t>
  </si>
  <si>
    <t>Cleco Corporation</t>
  </si>
  <si>
    <t>DPL Inc.</t>
  </si>
  <si>
    <t>DTE Energy Co.</t>
  </si>
  <si>
    <t>FPL Group, Inc.</t>
  </si>
  <si>
    <t>NSTAR</t>
  </si>
  <si>
    <t>Pinnacle West</t>
  </si>
  <si>
    <t>Potomac Elec. Pwr.</t>
  </si>
  <si>
    <t>UIL Holdings Co.</t>
  </si>
  <si>
    <t>Data Sources:</t>
  </si>
  <si>
    <t>3-MONTH</t>
  </si>
  <si>
    <t>Con. Edison</t>
  </si>
  <si>
    <t>Hawaiian Electric</t>
  </si>
  <si>
    <t>Stock Price Comparison</t>
  </si>
  <si>
    <t>Monthly average prices from AOL.</t>
  </si>
  <si>
    <t>Entergy Corp.</t>
  </si>
  <si>
    <t>FirstEnergy</t>
  </si>
  <si>
    <t>GPU, Inc.</t>
  </si>
  <si>
    <t>Alliant Energy Co.</t>
  </si>
  <si>
    <t>CINERGY</t>
  </si>
  <si>
    <t>Energy East Corp.</t>
  </si>
  <si>
    <t>P.S. Enterprise Gp.</t>
  </si>
  <si>
    <t>Sempra Energy</t>
  </si>
  <si>
    <t>Southern Co.</t>
  </si>
  <si>
    <t>Teco Energy, Inc.</t>
  </si>
  <si>
    <t>AUG 01</t>
  </si>
  <si>
    <t>SEP 01</t>
  </si>
  <si>
    <t>OCT 01</t>
  </si>
  <si>
    <t>Great Plains Energy</t>
  </si>
  <si>
    <t>Puget Sound Energy</t>
  </si>
  <si>
    <t>Value Line prices taken from company reports dated October 5, 2001 (Central);</t>
  </si>
  <si>
    <t>September 7, 2001 (East); August 17, 2001 (West).</t>
  </si>
  <si>
    <t>IDACORP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</si>
</sst>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#,##0.000_);\(#,##0.000\)"/>
    <numFmt numFmtId="167" formatCode="0.0000_)"/>
  </numFmts>
  <fonts count="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39" fontId="0" fillId="0" borderId="0" xfId="0" applyAlignment="1">
      <alignment/>
    </xf>
    <xf numFmtId="39" fontId="0" fillId="0" borderId="0" xfId="0" applyAlignment="1" applyProtection="1">
      <alignment/>
      <protection/>
    </xf>
    <xf numFmtId="39" fontId="1" fillId="0" borderId="0" xfId="0" applyFont="1" applyAlignment="1" applyProtection="1">
      <alignment/>
      <protection/>
    </xf>
    <xf numFmtId="39" fontId="0" fillId="0" borderId="0" xfId="0" applyAlignment="1" applyProtection="1">
      <alignment horizontal="centerContinuous"/>
      <protection/>
    </xf>
    <xf numFmtId="37" fontId="1" fillId="0" borderId="0" xfId="0" applyNumberFormat="1" applyFont="1" applyAlignment="1" applyProtection="1">
      <alignment/>
      <protection/>
    </xf>
    <xf numFmtId="39" fontId="0" fillId="0" borderId="0" xfId="0" applyAlignment="1" applyProtection="1">
      <alignment horizontal="center"/>
      <protection/>
    </xf>
    <xf numFmtId="39" fontId="0" fillId="0" borderId="1" xfId="0" applyBorder="1" applyAlignment="1" applyProtection="1">
      <alignment/>
      <protection/>
    </xf>
    <xf numFmtId="39" fontId="0" fillId="0" borderId="1" xfId="0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7" fontId="0" fillId="0" borderId="2" xfId="0" applyNumberFormat="1" applyBorder="1" applyAlignment="1" applyProtection="1">
      <alignment/>
      <protection/>
    </xf>
    <xf numFmtId="39" fontId="0" fillId="0" borderId="0" xfId="0" applyAlignment="1">
      <alignment horizontal="right"/>
    </xf>
    <xf numFmtId="39" fontId="0" fillId="0" borderId="0" xfId="0" applyAlignment="1" applyProtection="1">
      <alignment horizontal="right"/>
      <protection/>
    </xf>
    <xf numFmtId="39" fontId="0" fillId="0" borderId="1" xfId="0" applyBorder="1" applyAlignment="1" applyProtection="1">
      <alignment horizontal="right"/>
      <protection/>
    </xf>
    <xf numFmtId="39" fontId="0" fillId="0" borderId="0" xfId="0" applyAlignment="1" applyProtection="1">
      <alignment horizontal="left"/>
      <protection/>
    </xf>
    <xf numFmtId="39" fontId="0" fillId="0" borderId="0" xfId="0" applyAlignment="1">
      <alignment horizontal="left"/>
    </xf>
    <xf numFmtId="7" fontId="0" fillId="0" borderId="0" xfId="0" applyNumberFormat="1" applyFont="1" applyAlignment="1" applyProtection="1">
      <alignment/>
      <protection/>
    </xf>
    <xf numFmtId="39" fontId="0" fillId="0" borderId="0" xfId="0" applyAlignment="1" applyProtection="1" quotePrefix="1">
      <alignment horizontal="right"/>
      <protection/>
    </xf>
    <xf numFmtId="166" fontId="0" fillId="0" borderId="0" xfId="0" applyNumberFormat="1" applyAlignment="1">
      <alignment/>
    </xf>
    <xf numFmtId="39" fontId="0" fillId="0" borderId="0" xfId="0" applyFont="1" applyFill="1" applyAlignment="1">
      <alignment/>
    </xf>
    <xf numFmtId="39" fontId="0" fillId="0" borderId="0" xfId="0" applyFont="1" applyFill="1" applyAlignment="1" quotePrefix="1">
      <alignment horizontal="left"/>
    </xf>
    <xf numFmtId="165" fontId="0" fillId="0" borderId="0" xfId="0" applyNumberFormat="1" applyAlignment="1">
      <alignment/>
    </xf>
    <xf numFmtId="39" fontId="0" fillId="0" borderId="0" xfId="0" applyBorder="1" applyAlignment="1" applyProtection="1">
      <alignment/>
      <protection/>
    </xf>
    <xf numFmtId="39" fontId="0" fillId="0" borderId="3" xfId="0" applyBorder="1" applyAlignment="1" applyProtection="1">
      <alignment horizontal="center"/>
      <protection/>
    </xf>
    <xf numFmtId="39" fontId="4" fillId="0" borderId="0" xfId="0" applyFont="1" applyAlignment="1" applyProtection="1">
      <alignment horizontal="center"/>
      <protection/>
    </xf>
    <xf numFmtId="39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8"/>
  <sheetViews>
    <sheetView showGridLines="0" tabSelected="1" defaultGridColor="0" zoomScale="70" zoomScaleNormal="70" colorId="8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4" sqref="B4"/>
    </sheetView>
  </sheetViews>
  <sheetFormatPr defaultColWidth="9.77734375" defaultRowHeight="15"/>
  <cols>
    <col min="1" max="1" width="3.77734375" style="0" customWidth="1"/>
    <col min="2" max="2" width="19.3359375" style="0" bestFit="1" customWidth="1"/>
    <col min="3" max="5" width="9.77734375" style="0" customWidth="1"/>
    <col min="6" max="6" width="9.6640625" style="0" bestFit="1" customWidth="1"/>
    <col min="7" max="8" width="8.77734375" style="0" customWidth="1"/>
  </cols>
  <sheetData>
    <row r="1" spans="1:8" ht="23.25">
      <c r="A1" s="24" t="s">
        <v>38</v>
      </c>
      <c r="B1" s="24"/>
      <c r="C1" s="24"/>
      <c r="D1" s="24"/>
      <c r="E1" s="24"/>
      <c r="F1" s="24"/>
      <c r="G1" s="24"/>
      <c r="H1" s="24"/>
    </row>
    <row r="2" spans="1:8" ht="18">
      <c r="A2" s="25" t="s">
        <v>22</v>
      </c>
      <c r="B2" s="25"/>
      <c r="C2" s="25"/>
      <c r="D2" s="25"/>
      <c r="E2" s="25"/>
      <c r="F2" s="25"/>
      <c r="G2" s="25"/>
      <c r="H2" s="25"/>
    </row>
    <row r="3" ht="15.75">
      <c r="A3" s="2"/>
    </row>
    <row r="4" spans="1:8" ht="15.75">
      <c r="A4" s="2" t="s">
        <v>0</v>
      </c>
      <c r="B4" s="1"/>
      <c r="C4" s="4">
        <v>-1</v>
      </c>
      <c r="D4" s="4">
        <f>C4-1</f>
        <v>-2</v>
      </c>
      <c r="E4" s="4">
        <f>D4-1</f>
        <v>-3</v>
      </c>
      <c r="F4" s="4">
        <f>E4-1</f>
        <v>-4</v>
      </c>
      <c r="G4" s="4">
        <f>F4-1</f>
        <v>-5</v>
      </c>
      <c r="H4" s="4">
        <f>G4-1</f>
        <v>-6</v>
      </c>
    </row>
    <row r="5" ht="15">
      <c r="G5" s="11" t="s">
        <v>1</v>
      </c>
    </row>
    <row r="6" spans="1:14" ht="15">
      <c r="A6" s="1"/>
      <c r="B6" s="1"/>
      <c r="C6" s="23" t="s">
        <v>2</v>
      </c>
      <c r="D6" s="23"/>
      <c r="E6" s="23"/>
      <c r="F6" s="17" t="s">
        <v>19</v>
      </c>
      <c r="G6" s="12" t="s">
        <v>3</v>
      </c>
      <c r="H6" s="1"/>
      <c r="I6" s="1"/>
      <c r="J6" s="14" t="str">
        <f>C7</f>
        <v>AUG 01</v>
      </c>
      <c r="K6" s="5"/>
      <c r="L6" s="15" t="str">
        <f>D7</f>
        <v>SEP 01</v>
      </c>
      <c r="N6" s="15" t="str">
        <f>E7</f>
        <v>OCT 01</v>
      </c>
    </row>
    <row r="7" spans="1:15" ht="15">
      <c r="A7" s="6"/>
      <c r="B7" s="6"/>
      <c r="C7" s="13" t="s">
        <v>34</v>
      </c>
      <c r="D7" s="13" t="s">
        <v>35</v>
      </c>
      <c r="E7" s="13" t="s">
        <v>36</v>
      </c>
      <c r="F7" s="13" t="s">
        <v>4</v>
      </c>
      <c r="G7" s="13" t="s">
        <v>5</v>
      </c>
      <c r="H7" s="13" t="s">
        <v>8</v>
      </c>
      <c r="I7" s="1"/>
      <c r="J7" s="7" t="s">
        <v>6</v>
      </c>
      <c r="K7" s="7" t="s">
        <v>7</v>
      </c>
      <c r="L7" s="7" t="s">
        <v>6</v>
      </c>
      <c r="M7" s="7" t="s">
        <v>7</v>
      </c>
      <c r="N7" s="7" t="s">
        <v>6</v>
      </c>
      <c r="O7" s="7" t="s">
        <v>7</v>
      </c>
    </row>
    <row r="8" spans="1:15" ht="15">
      <c r="A8" s="8">
        <v>1</v>
      </c>
      <c r="B8" s="22" t="s">
        <v>27</v>
      </c>
      <c r="C8" s="1">
        <f>AVERAGEA(J8:K8)</f>
        <v>29.555</v>
      </c>
      <c r="D8" s="1">
        <f>AVERAGEA(L8:M8)</f>
        <v>30.494999999999997</v>
      </c>
      <c r="E8" s="1">
        <f>AVERAGEA(N8:O8)</f>
        <v>30.52</v>
      </c>
      <c r="F8" s="1">
        <f>AVERAGEA(C8:E8)</f>
        <v>30.189999999999998</v>
      </c>
      <c r="G8" s="16">
        <v>29.85</v>
      </c>
      <c r="H8" s="1">
        <f aca="true" t="shared" si="0" ref="H8:H30">G8-F8</f>
        <v>-0.3399999999999963</v>
      </c>
      <c r="I8" s="1"/>
      <c r="J8" s="9">
        <v>30.82</v>
      </c>
      <c r="K8" s="9">
        <v>28.29</v>
      </c>
      <c r="L8" s="21">
        <v>31.49</v>
      </c>
      <c r="M8" s="18">
        <v>29.5</v>
      </c>
      <c r="N8" s="9">
        <v>32.29</v>
      </c>
      <c r="O8" s="9">
        <v>28.75</v>
      </c>
    </row>
    <row r="9" spans="1:15" ht="15">
      <c r="A9" s="8">
        <f>A8+1</f>
        <v>2</v>
      </c>
      <c r="B9" s="19" t="s">
        <v>9</v>
      </c>
      <c r="C9" s="1">
        <f>AVERAGEA(J9:K9)</f>
        <v>40.55</v>
      </c>
      <c r="D9" s="1">
        <f>AVERAGEA(L9:M9)</f>
        <v>39.150000000000006</v>
      </c>
      <c r="E9" s="1">
        <f>AVERAGEA(N9:O9)</f>
        <v>39.955</v>
      </c>
      <c r="F9" s="1">
        <f>AVERAGEA(C9:E9)</f>
        <v>39.885</v>
      </c>
      <c r="G9" s="16">
        <v>37.33</v>
      </c>
      <c r="H9" s="1">
        <f t="shared" si="0"/>
        <v>-2.5549999999999997</v>
      </c>
      <c r="I9" s="1"/>
      <c r="J9" s="9">
        <v>42.2</v>
      </c>
      <c r="K9" s="9">
        <v>38.9</v>
      </c>
      <c r="L9" s="21">
        <v>41.77</v>
      </c>
      <c r="M9" s="18">
        <v>36.53</v>
      </c>
      <c r="N9" s="9">
        <v>41.31</v>
      </c>
      <c r="O9" s="9">
        <v>38.6</v>
      </c>
    </row>
    <row r="10" spans="1:15" ht="15">
      <c r="A10" s="8">
        <f aca="true" t="shared" si="1" ref="A10:A30">A9+1</f>
        <v>3</v>
      </c>
      <c r="B10" s="19" t="s">
        <v>28</v>
      </c>
      <c r="C10" s="1">
        <f aca="true" t="shared" si="2" ref="C10:C30">AVERAGEA(J10:K10)</f>
        <v>31.990000000000002</v>
      </c>
      <c r="D10" s="1">
        <f aca="true" t="shared" si="3" ref="D10:D30">AVERAGEA(L10:M10)</f>
        <v>30.435</v>
      </c>
      <c r="E10" s="1">
        <f aca="true" t="shared" si="4" ref="E10:E30">AVERAGEA(N10:O10)</f>
        <v>31.215000000000003</v>
      </c>
      <c r="F10" s="1">
        <f aca="true" t="shared" si="5" ref="F10:F30">AVERAGEA(C10:E10)</f>
        <v>31.213333333333335</v>
      </c>
      <c r="G10" s="16">
        <v>29.05</v>
      </c>
      <c r="H10" s="1">
        <f t="shared" si="0"/>
        <v>-2.163333333333334</v>
      </c>
      <c r="I10" s="1"/>
      <c r="J10" s="9">
        <v>33.2</v>
      </c>
      <c r="K10" s="9">
        <v>30.78</v>
      </c>
      <c r="L10" s="21">
        <v>32.87</v>
      </c>
      <c r="M10" s="18">
        <v>28</v>
      </c>
      <c r="N10" s="9">
        <v>32.38</v>
      </c>
      <c r="O10" s="9">
        <v>30.05</v>
      </c>
    </row>
    <row r="11" spans="1:15" ht="15">
      <c r="A11" s="8">
        <f t="shared" si="1"/>
        <v>4</v>
      </c>
      <c r="B11" s="20" t="s">
        <v>10</v>
      </c>
      <c r="C11" s="1">
        <f t="shared" si="2"/>
        <v>22.04</v>
      </c>
      <c r="D11" s="1">
        <f t="shared" si="3"/>
        <v>20.85</v>
      </c>
      <c r="E11" s="1">
        <f t="shared" si="4"/>
        <v>21.075000000000003</v>
      </c>
      <c r="F11" s="1">
        <f t="shared" si="5"/>
        <v>21.32166666666667</v>
      </c>
      <c r="G11" s="16">
        <v>19.7</v>
      </c>
      <c r="H11" s="1">
        <f t="shared" si="0"/>
        <v>-1.6216666666666697</v>
      </c>
      <c r="I11" s="1"/>
      <c r="J11" s="9">
        <v>23.08</v>
      </c>
      <c r="K11" s="9">
        <v>21</v>
      </c>
      <c r="L11" s="21">
        <v>22.3</v>
      </c>
      <c r="M11" s="18">
        <v>19.4</v>
      </c>
      <c r="N11" s="9">
        <v>22.35</v>
      </c>
      <c r="O11" s="9">
        <v>19.8</v>
      </c>
    </row>
    <row r="12" spans="1:15" ht="15">
      <c r="A12" s="8">
        <f t="shared" si="1"/>
        <v>5</v>
      </c>
      <c r="B12" s="20" t="s">
        <v>20</v>
      </c>
      <c r="C12" s="1">
        <f t="shared" si="2"/>
        <v>40.709999999999994</v>
      </c>
      <c r="D12" s="1">
        <f t="shared" si="3"/>
        <v>41.385</v>
      </c>
      <c r="E12" s="1">
        <f t="shared" si="4"/>
        <v>40.605000000000004</v>
      </c>
      <c r="F12" s="1">
        <f t="shared" si="5"/>
        <v>40.9</v>
      </c>
      <c r="G12" s="16">
        <v>41.55</v>
      </c>
      <c r="H12" s="1">
        <f t="shared" si="0"/>
        <v>0.6499999999999986</v>
      </c>
      <c r="I12" s="1"/>
      <c r="J12" s="9">
        <v>41.98</v>
      </c>
      <c r="K12" s="9">
        <v>39.44</v>
      </c>
      <c r="L12" s="21">
        <v>43.37</v>
      </c>
      <c r="M12" s="18">
        <v>39.4</v>
      </c>
      <c r="N12" s="9">
        <v>42.2</v>
      </c>
      <c r="O12" s="9">
        <v>39.01</v>
      </c>
    </row>
    <row r="13" spans="1:15" ht="15">
      <c r="A13" s="8">
        <f t="shared" si="1"/>
        <v>6</v>
      </c>
      <c r="B13" s="20" t="s">
        <v>11</v>
      </c>
      <c r="C13" s="1">
        <f t="shared" si="2"/>
        <v>25.16</v>
      </c>
      <c r="D13" s="1">
        <f t="shared" si="3"/>
        <v>24.415</v>
      </c>
      <c r="E13" s="1">
        <f t="shared" si="4"/>
        <v>23.685000000000002</v>
      </c>
      <c r="F13" s="1">
        <f t="shared" si="5"/>
        <v>24.42</v>
      </c>
      <c r="G13" s="16">
        <v>22.87</v>
      </c>
      <c r="H13" s="1">
        <f t="shared" si="0"/>
        <v>-1.5500000000000007</v>
      </c>
      <c r="I13" s="1"/>
      <c r="J13" s="9">
        <v>26.22</v>
      </c>
      <c r="K13" s="9">
        <v>24.1</v>
      </c>
      <c r="L13" s="21">
        <v>26.41</v>
      </c>
      <c r="M13" s="18">
        <v>22.42</v>
      </c>
      <c r="N13" s="9">
        <v>25.32</v>
      </c>
      <c r="O13" s="9">
        <v>22.05</v>
      </c>
    </row>
    <row r="14" spans="1:15" ht="15">
      <c r="A14" s="8">
        <f t="shared" si="1"/>
        <v>7</v>
      </c>
      <c r="B14" s="19" t="s">
        <v>12</v>
      </c>
      <c r="C14" s="1">
        <f t="shared" si="2"/>
        <v>43.01</v>
      </c>
      <c r="D14" s="1">
        <f t="shared" si="3"/>
        <v>42.85</v>
      </c>
      <c r="E14" s="1">
        <f t="shared" si="4"/>
        <v>42.75</v>
      </c>
      <c r="F14" s="1">
        <f t="shared" si="5"/>
        <v>42.870000000000005</v>
      </c>
      <c r="G14" s="16">
        <v>41.9</v>
      </c>
      <c r="H14" s="1">
        <f t="shared" si="0"/>
        <v>-0.970000000000006</v>
      </c>
      <c r="I14" s="1"/>
      <c r="J14" s="9">
        <v>44.37</v>
      </c>
      <c r="K14" s="9">
        <v>41.65</v>
      </c>
      <c r="L14" s="21">
        <v>44.35</v>
      </c>
      <c r="M14" s="18">
        <v>41.35</v>
      </c>
      <c r="N14" s="9">
        <v>45</v>
      </c>
      <c r="O14" s="9">
        <v>40.5</v>
      </c>
    </row>
    <row r="15" spans="1:15" ht="15">
      <c r="A15" s="8">
        <f t="shared" si="1"/>
        <v>8</v>
      </c>
      <c r="B15" s="19" t="s">
        <v>29</v>
      </c>
      <c r="C15" s="1">
        <f t="shared" si="2"/>
        <v>20.835</v>
      </c>
      <c r="D15" s="1">
        <f t="shared" si="3"/>
        <v>20.295</v>
      </c>
      <c r="E15" s="1">
        <f t="shared" si="4"/>
        <v>20.075</v>
      </c>
      <c r="F15" s="1">
        <f t="shared" si="5"/>
        <v>20.401666666666667</v>
      </c>
      <c r="G15" s="16">
        <v>21.03</v>
      </c>
      <c r="H15" s="1">
        <f t="shared" si="0"/>
        <v>0.6283333333333339</v>
      </c>
      <c r="I15" s="1"/>
      <c r="J15" s="9">
        <v>21.96</v>
      </c>
      <c r="K15" s="9">
        <v>19.71</v>
      </c>
      <c r="L15" s="21">
        <v>21.6</v>
      </c>
      <c r="M15" s="18">
        <v>18.99</v>
      </c>
      <c r="N15" s="9">
        <v>21.49</v>
      </c>
      <c r="O15" s="9">
        <v>18.66</v>
      </c>
    </row>
    <row r="16" spans="1:15" ht="15">
      <c r="A16" s="8">
        <f t="shared" si="1"/>
        <v>9</v>
      </c>
      <c r="B16" s="19" t="s">
        <v>24</v>
      </c>
      <c r="C16" s="1">
        <f t="shared" si="2"/>
        <v>38.39</v>
      </c>
      <c r="D16" s="1">
        <f t="shared" si="3"/>
        <v>36.900000000000006</v>
      </c>
      <c r="E16" s="1">
        <f t="shared" si="4"/>
        <v>37.375</v>
      </c>
      <c r="F16" s="1">
        <f t="shared" si="5"/>
        <v>37.555</v>
      </c>
      <c r="G16" s="16">
        <v>33.66</v>
      </c>
      <c r="H16" s="1">
        <f t="shared" si="0"/>
        <v>-3.895000000000003</v>
      </c>
      <c r="I16" s="1"/>
      <c r="J16" s="9">
        <v>40.25</v>
      </c>
      <c r="K16" s="9">
        <v>36.53</v>
      </c>
      <c r="L16" s="21">
        <v>40.2</v>
      </c>
      <c r="M16" s="18">
        <v>33.6</v>
      </c>
      <c r="N16" s="9">
        <v>39.1</v>
      </c>
      <c r="O16" s="9">
        <v>35.65</v>
      </c>
    </row>
    <row r="17" spans="1:15" ht="15">
      <c r="A17" s="8">
        <f t="shared" si="1"/>
        <v>10</v>
      </c>
      <c r="B17" s="19" t="s">
        <v>25</v>
      </c>
      <c r="C17" s="1">
        <f t="shared" si="2"/>
        <v>31.3</v>
      </c>
      <c r="D17" s="1">
        <f t="shared" si="3"/>
        <v>34.06</v>
      </c>
      <c r="E17" s="1">
        <f t="shared" si="4"/>
        <v>35.364999999999995</v>
      </c>
      <c r="F17" s="1">
        <f t="shared" si="5"/>
        <v>33.574999999999996</v>
      </c>
      <c r="G17" s="16">
        <v>33.95</v>
      </c>
      <c r="H17" s="1">
        <f t="shared" si="0"/>
        <v>0.3750000000000071</v>
      </c>
      <c r="I17" s="1"/>
      <c r="J17" s="9">
        <v>33</v>
      </c>
      <c r="K17" s="9">
        <v>29.6</v>
      </c>
      <c r="L17" s="21">
        <v>36.36</v>
      </c>
      <c r="M17" s="18">
        <v>31.76</v>
      </c>
      <c r="N17" s="9">
        <v>36.98</v>
      </c>
      <c r="O17" s="9">
        <v>33.75</v>
      </c>
    </row>
    <row r="18" spans="1:15" ht="15">
      <c r="A18" s="8">
        <f t="shared" si="1"/>
        <v>11</v>
      </c>
      <c r="B18" s="19" t="s">
        <v>13</v>
      </c>
      <c r="C18" s="1">
        <f t="shared" si="2"/>
        <v>54.41</v>
      </c>
      <c r="D18" s="1">
        <f t="shared" si="3"/>
        <v>53.89</v>
      </c>
      <c r="E18" s="1">
        <f t="shared" si="4"/>
        <v>53.7</v>
      </c>
      <c r="F18" s="1">
        <f t="shared" si="5"/>
        <v>54</v>
      </c>
      <c r="G18" s="16">
        <v>55.15</v>
      </c>
      <c r="H18" s="1">
        <f t="shared" si="0"/>
        <v>1.1499999999999986</v>
      </c>
      <c r="I18" s="1"/>
      <c r="J18" s="18">
        <v>55.97</v>
      </c>
      <c r="K18" s="18">
        <v>52.85</v>
      </c>
      <c r="L18" s="21">
        <v>56.58</v>
      </c>
      <c r="M18" s="18">
        <v>51.2</v>
      </c>
      <c r="N18" s="18">
        <v>55.24</v>
      </c>
      <c r="O18" s="18">
        <v>52.16</v>
      </c>
    </row>
    <row r="19" spans="1:15" ht="15">
      <c r="A19" s="8">
        <f t="shared" si="1"/>
        <v>12</v>
      </c>
      <c r="B19" s="19" t="s">
        <v>37</v>
      </c>
      <c r="C19" s="1">
        <f>AVERAGEA(J19:K19)</f>
        <v>25.115000000000002</v>
      </c>
      <c r="D19" s="1">
        <f>AVERAGEA(L19:M19)</f>
        <v>25.354999999999997</v>
      </c>
      <c r="E19" s="1">
        <f>AVERAGEA(N19:O19)</f>
        <v>25.270000000000003</v>
      </c>
      <c r="F19" s="1">
        <f>AVERAGEA(C19:E19)</f>
        <v>25.24666666666667</v>
      </c>
      <c r="G19" s="16">
        <v>25.03</v>
      </c>
      <c r="H19" s="1">
        <f>G19-F19</f>
        <v>-0.21666666666666856</v>
      </c>
      <c r="I19" s="1"/>
      <c r="J19" s="18">
        <v>25.95</v>
      </c>
      <c r="K19" s="18">
        <v>24.28</v>
      </c>
      <c r="L19" s="21">
        <v>26.13</v>
      </c>
      <c r="M19" s="18">
        <v>24.58</v>
      </c>
      <c r="N19" s="18">
        <v>27.35</v>
      </c>
      <c r="O19" s="18">
        <v>23.19</v>
      </c>
    </row>
    <row r="20" spans="1:15" ht="15">
      <c r="A20" s="8">
        <f t="shared" si="1"/>
        <v>13</v>
      </c>
      <c r="B20" s="19" t="s">
        <v>26</v>
      </c>
      <c r="C20" s="1">
        <f t="shared" si="2"/>
        <v>37.105000000000004</v>
      </c>
      <c r="D20" s="1">
        <f t="shared" si="3"/>
        <v>38.754999999999995</v>
      </c>
      <c r="E20" s="1">
        <f t="shared" si="4"/>
        <v>40.175</v>
      </c>
      <c r="F20" s="1">
        <f t="shared" si="5"/>
        <v>38.678333333333335</v>
      </c>
      <c r="G20" s="16">
        <v>37.85</v>
      </c>
      <c r="H20" s="1">
        <f t="shared" si="0"/>
        <v>-0.8283333333333331</v>
      </c>
      <c r="I20" s="1"/>
      <c r="J20" s="18">
        <v>38.45</v>
      </c>
      <c r="K20" s="18">
        <v>35.76</v>
      </c>
      <c r="L20" s="21">
        <v>40.48</v>
      </c>
      <c r="M20" s="18">
        <v>37.03</v>
      </c>
      <c r="N20" s="18">
        <v>41.35</v>
      </c>
      <c r="O20" s="18">
        <v>39</v>
      </c>
    </row>
    <row r="21" spans="1:15" ht="15">
      <c r="A21" s="8">
        <f t="shared" si="1"/>
        <v>14</v>
      </c>
      <c r="B21" s="19" t="s">
        <v>21</v>
      </c>
      <c r="C21" s="1">
        <f t="shared" si="2"/>
        <v>40</v>
      </c>
      <c r="D21" s="1">
        <f t="shared" si="3"/>
        <v>39.365</v>
      </c>
      <c r="E21" s="1">
        <f t="shared" si="4"/>
        <v>38.504999999999995</v>
      </c>
      <c r="F21" s="1">
        <f t="shared" si="5"/>
        <v>39.29</v>
      </c>
      <c r="G21" s="16">
        <v>39.39</v>
      </c>
      <c r="H21" s="1">
        <f t="shared" si="0"/>
        <v>0.10000000000000142</v>
      </c>
      <c r="I21" s="1"/>
      <c r="J21" s="18">
        <v>41.25</v>
      </c>
      <c r="K21" s="18">
        <v>38.75</v>
      </c>
      <c r="L21" s="21">
        <v>40.78</v>
      </c>
      <c r="M21" s="18">
        <v>37.95</v>
      </c>
      <c r="N21" s="18">
        <v>40.01</v>
      </c>
      <c r="O21" s="18">
        <v>37</v>
      </c>
    </row>
    <row r="22" spans="1:15" ht="15">
      <c r="A22" s="8">
        <f t="shared" si="1"/>
        <v>15</v>
      </c>
      <c r="B22" s="19" t="s">
        <v>41</v>
      </c>
      <c r="C22" s="1">
        <f>AVERAGEA(J22:K22)</f>
        <v>38.125</v>
      </c>
      <c r="D22" s="1">
        <f>AVERAGEA(L22:M22)</f>
        <v>37.04</v>
      </c>
      <c r="E22" s="1">
        <f>AVERAGEA(N22:O22)</f>
        <v>37.375</v>
      </c>
      <c r="F22" s="1">
        <f>AVERAGEA(C22:E22)</f>
        <v>37.51333333333333</v>
      </c>
      <c r="G22" s="16">
        <v>37.5</v>
      </c>
      <c r="H22" s="1">
        <f t="shared" si="0"/>
        <v>-0.013333333333328312</v>
      </c>
      <c r="I22" s="1"/>
      <c r="J22" s="18">
        <v>39.72</v>
      </c>
      <c r="K22" s="18">
        <v>36.53</v>
      </c>
      <c r="L22" s="21">
        <v>39.94</v>
      </c>
      <c r="M22" s="18">
        <v>34.14</v>
      </c>
      <c r="N22" s="18">
        <v>39.17</v>
      </c>
      <c r="O22" s="18">
        <v>35.58</v>
      </c>
    </row>
    <row r="23" spans="1:15" ht="15">
      <c r="A23" s="8">
        <f t="shared" si="1"/>
        <v>16</v>
      </c>
      <c r="B23" s="19" t="s">
        <v>14</v>
      </c>
      <c r="C23" s="1">
        <f t="shared" si="2"/>
        <v>43.504999999999995</v>
      </c>
      <c r="D23" s="1">
        <f t="shared" si="3"/>
        <v>42.275</v>
      </c>
      <c r="E23" s="1">
        <f t="shared" si="4"/>
        <v>41.945</v>
      </c>
      <c r="F23" s="1">
        <f t="shared" si="5"/>
        <v>42.574999999999996</v>
      </c>
      <c r="G23" s="16">
        <v>44.64</v>
      </c>
      <c r="H23" s="1">
        <f t="shared" si="0"/>
        <v>2.065000000000005</v>
      </c>
      <c r="I23" s="1"/>
      <c r="J23" s="18">
        <v>44.91</v>
      </c>
      <c r="K23" s="18">
        <v>42.1</v>
      </c>
      <c r="L23" s="21">
        <v>45.05</v>
      </c>
      <c r="M23" s="18">
        <v>39.5</v>
      </c>
      <c r="N23" s="18">
        <v>43.79</v>
      </c>
      <c r="O23" s="18">
        <v>40.1</v>
      </c>
    </row>
    <row r="24" spans="1:15" ht="15">
      <c r="A24" s="8">
        <f t="shared" si="1"/>
        <v>17</v>
      </c>
      <c r="B24" s="19" t="s">
        <v>15</v>
      </c>
      <c r="C24" s="1">
        <f t="shared" si="2"/>
        <v>43.480000000000004</v>
      </c>
      <c r="D24" s="1">
        <f t="shared" si="3"/>
        <v>41.445</v>
      </c>
      <c r="E24" s="1">
        <f t="shared" si="4"/>
        <v>40.805</v>
      </c>
      <c r="F24" s="1">
        <f t="shared" si="5"/>
        <v>41.910000000000004</v>
      </c>
      <c r="G24" s="16">
        <v>42.61</v>
      </c>
      <c r="H24" s="1">
        <f t="shared" si="0"/>
        <v>0.6999999999999957</v>
      </c>
      <c r="I24" s="1"/>
      <c r="J24" s="18">
        <v>44.96</v>
      </c>
      <c r="K24" s="18">
        <v>42</v>
      </c>
      <c r="L24" s="21">
        <v>45.24</v>
      </c>
      <c r="M24" s="18">
        <v>37.65</v>
      </c>
      <c r="N24" s="18">
        <v>42.61</v>
      </c>
      <c r="O24" s="18">
        <v>39</v>
      </c>
    </row>
    <row r="25" spans="1:15" ht="15">
      <c r="A25" s="8">
        <f t="shared" si="1"/>
        <v>18</v>
      </c>
      <c r="B25" s="19" t="s">
        <v>16</v>
      </c>
      <c r="C25" s="1">
        <f t="shared" si="2"/>
        <v>22.075</v>
      </c>
      <c r="D25" s="1">
        <f t="shared" si="3"/>
        <v>21.884999999999998</v>
      </c>
      <c r="E25" s="1">
        <f t="shared" si="4"/>
        <v>21.485</v>
      </c>
      <c r="F25" s="1">
        <f t="shared" si="5"/>
        <v>21.814999999999998</v>
      </c>
      <c r="G25" s="16">
        <v>22.38</v>
      </c>
      <c r="H25" s="1">
        <f t="shared" si="0"/>
        <v>0.5650000000000013</v>
      </c>
      <c r="I25" s="1"/>
      <c r="J25" s="18">
        <v>22.75</v>
      </c>
      <c r="K25" s="18">
        <v>21.4</v>
      </c>
      <c r="L25" s="21">
        <v>22.78</v>
      </c>
      <c r="M25" s="18">
        <v>20.99</v>
      </c>
      <c r="N25" s="18">
        <v>22.35</v>
      </c>
      <c r="O25" s="18">
        <v>20.62</v>
      </c>
    </row>
    <row r="26" spans="1:15" ht="15">
      <c r="A26" s="8">
        <f t="shared" si="1"/>
        <v>19</v>
      </c>
      <c r="B26" s="19" t="s">
        <v>30</v>
      </c>
      <c r="C26" s="1">
        <f t="shared" si="2"/>
        <v>46.7</v>
      </c>
      <c r="D26" s="1">
        <f t="shared" si="3"/>
        <v>43.57</v>
      </c>
      <c r="E26" s="1">
        <f t="shared" si="4"/>
        <v>41.45</v>
      </c>
      <c r="F26" s="1">
        <f t="shared" si="5"/>
        <v>43.90666666666667</v>
      </c>
      <c r="G26" s="16">
        <v>47.38</v>
      </c>
      <c r="H26" s="1">
        <f t="shared" si="0"/>
        <v>3.473333333333329</v>
      </c>
      <c r="I26" s="1"/>
      <c r="J26" s="18">
        <v>48.15</v>
      </c>
      <c r="K26" s="18">
        <v>45.25</v>
      </c>
      <c r="L26" s="21">
        <v>46.93</v>
      </c>
      <c r="M26" s="18">
        <v>40.21</v>
      </c>
      <c r="N26" s="18">
        <v>44.2</v>
      </c>
      <c r="O26" s="18">
        <v>38.7</v>
      </c>
    </row>
    <row r="27" spans="1:15" ht="15">
      <c r="A27" s="8">
        <f t="shared" si="1"/>
        <v>20</v>
      </c>
      <c r="B27" s="19" t="s">
        <v>31</v>
      </c>
      <c r="C27" s="1">
        <f t="shared" si="2"/>
        <v>26.43</v>
      </c>
      <c r="D27" s="1">
        <f t="shared" si="3"/>
        <v>25.475</v>
      </c>
      <c r="E27" s="1">
        <f t="shared" si="4"/>
        <v>24.34</v>
      </c>
      <c r="F27" s="1">
        <f t="shared" si="5"/>
        <v>25.415000000000003</v>
      </c>
      <c r="G27" s="16">
        <v>26.39</v>
      </c>
      <c r="H27" s="1">
        <f t="shared" si="0"/>
        <v>0.9749999999999979</v>
      </c>
      <c r="I27" s="1"/>
      <c r="J27" s="18">
        <v>27.8</v>
      </c>
      <c r="K27" s="18">
        <v>25.06</v>
      </c>
      <c r="L27" s="21">
        <v>27.7</v>
      </c>
      <c r="M27" s="18">
        <v>23.25</v>
      </c>
      <c r="N27" s="18">
        <v>26.68</v>
      </c>
      <c r="O27" s="18">
        <v>22</v>
      </c>
    </row>
    <row r="28" spans="1:15" ht="15">
      <c r="A28" s="8">
        <f t="shared" si="1"/>
        <v>21</v>
      </c>
      <c r="B28" s="19" t="s">
        <v>32</v>
      </c>
      <c r="C28" s="1">
        <f t="shared" si="2"/>
        <v>23.509999999999998</v>
      </c>
      <c r="D28" s="1">
        <f t="shared" si="3"/>
        <v>24.619999999999997</v>
      </c>
      <c r="E28" s="1">
        <f t="shared" si="4"/>
        <v>24.9</v>
      </c>
      <c r="F28" s="1">
        <f t="shared" si="5"/>
        <v>24.343333333333334</v>
      </c>
      <c r="G28" s="16">
        <v>23.3</v>
      </c>
      <c r="H28" s="1">
        <f t="shared" si="0"/>
        <v>-1.043333333333333</v>
      </c>
      <c r="I28" s="1"/>
      <c r="J28" s="18">
        <v>24.22</v>
      </c>
      <c r="K28" s="18">
        <v>22.8</v>
      </c>
      <c r="L28" s="21">
        <v>26</v>
      </c>
      <c r="M28" s="18">
        <v>23.24</v>
      </c>
      <c r="N28" s="18">
        <v>25.98</v>
      </c>
      <c r="O28" s="18">
        <v>23.82</v>
      </c>
    </row>
    <row r="29" spans="1:15" ht="15">
      <c r="A29" s="8">
        <f t="shared" si="1"/>
        <v>22</v>
      </c>
      <c r="B29" s="19" t="s">
        <v>33</v>
      </c>
      <c r="C29" s="1">
        <f t="shared" si="2"/>
        <v>28.82</v>
      </c>
      <c r="D29" s="1">
        <f t="shared" si="3"/>
        <v>27.44</v>
      </c>
      <c r="E29" s="1">
        <f t="shared" si="4"/>
        <v>26.695</v>
      </c>
      <c r="F29" s="1">
        <f t="shared" si="5"/>
        <v>27.65166666666667</v>
      </c>
      <c r="G29" s="16">
        <v>28.99</v>
      </c>
      <c r="H29" s="1">
        <f t="shared" si="0"/>
        <v>1.3383333333333276</v>
      </c>
      <c r="I29" s="1"/>
      <c r="J29" s="18">
        <v>29.64</v>
      </c>
      <c r="K29" s="18">
        <v>28</v>
      </c>
      <c r="L29" s="21">
        <v>29.35</v>
      </c>
      <c r="M29" s="18">
        <v>25.53</v>
      </c>
      <c r="N29" s="18">
        <v>28.3</v>
      </c>
      <c r="O29" s="18">
        <v>25.09</v>
      </c>
    </row>
    <row r="30" spans="1:15" ht="15">
      <c r="A30" s="8">
        <f t="shared" si="1"/>
        <v>23</v>
      </c>
      <c r="B30" s="19" t="s">
        <v>17</v>
      </c>
      <c r="C30" s="1">
        <f t="shared" si="2"/>
        <v>48.045</v>
      </c>
      <c r="D30" s="1">
        <f t="shared" si="3"/>
        <v>47.575</v>
      </c>
      <c r="E30" s="1">
        <f t="shared" si="4"/>
        <v>48.269999999999996</v>
      </c>
      <c r="F30" s="1">
        <f t="shared" si="5"/>
        <v>47.96333333333333</v>
      </c>
      <c r="G30" s="16">
        <v>49.3</v>
      </c>
      <c r="H30" s="1">
        <f t="shared" si="0"/>
        <v>1.336666666666666</v>
      </c>
      <c r="I30" s="1"/>
      <c r="J30" s="18">
        <v>49.6</v>
      </c>
      <c r="K30" s="18">
        <v>46.49</v>
      </c>
      <c r="L30" s="21">
        <v>49.36</v>
      </c>
      <c r="M30" s="18">
        <v>45.79</v>
      </c>
      <c r="N30" s="18">
        <v>49.55</v>
      </c>
      <c r="O30" s="18">
        <v>46.99</v>
      </c>
    </row>
    <row r="31" spans="1:15" ht="15">
      <c r="A31" s="8"/>
      <c r="B31" s="6"/>
      <c r="C31" s="6"/>
      <c r="D31" s="6"/>
      <c r="E31" s="6"/>
      <c r="F31" s="6"/>
      <c r="G31" s="6"/>
      <c r="H31" s="6"/>
      <c r="I31" s="1"/>
      <c r="J31" s="9"/>
      <c r="K31" s="9"/>
      <c r="L31" s="9"/>
      <c r="M31" s="9"/>
      <c r="N31" s="9"/>
      <c r="O31" s="9"/>
    </row>
    <row r="32" spans="1:15" ht="15.75" thickBot="1">
      <c r="A32" s="1"/>
      <c r="B32" s="1"/>
      <c r="C32" s="1"/>
      <c r="D32" s="1"/>
      <c r="F32" s="3"/>
      <c r="G32" s="3"/>
      <c r="H32" s="10">
        <f>AVERAGEA(H8:H31)</f>
        <v>-0.08000000000000046</v>
      </c>
      <c r="I32" s="1"/>
      <c r="J32" s="9"/>
      <c r="K32" s="9"/>
      <c r="L32" s="9"/>
      <c r="M32" s="9"/>
      <c r="N32" s="9"/>
      <c r="O32" s="9"/>
    </row>
    <row r="33" ht="15.75" thickTop="1"/>
    <row r="35" ht="15">
      <c r="A35" t="s">
        <v>18</v>
      </c>
    </row>
    <row r="36" ht="15">
      <c r="A36" t="s">
        <v>39</v>
      </c>
    </row>
    <row r="37" ht="15">
      <c r="A37" t="s">
        <v>40</v>
      </c>
    </row>
    <row r="38" ht="15">
      <c r="A38" t="s">
        <v>23</v>
      </c>
    </row>
  </sheetData>
  <mergeCells count="3">
    <mergeCell ref="C6:E6"/>
    <mergeCell ref="A1:H1"/>
    <mergeCell ref="A2:H2"/>
  </mergeCells>
  <printOptions/>
  <pageMargins left="1" right="1" top="1.5" bottom="0.5" header="0.5" footer="0.5"/>
  <pageSetup fitToHeight="1" fitToWidth="1" horizontalDpi="300" verticalDpi="300" orientation="portrait" scale="87" r:id="rId1"/>
  <headerFooter alignWithMargins="0">
    <oddHeader>&amp;RExhibit SCH-8</oddHeader>
    <oddFooter>&amp;L&amp;"Arial,Bold"&amp;8XL BA013160073/SCH-8&amp;R&amp;"Arial,Bold"&amp;8&amp;D/&amp;T/Excel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PSE/Exh 8/Stock Price Comparison/Hadaway</dc:title>
  <dc:subject>8</dc:subject>
  <dc:creator>Gearin, Vicki G.</dc:creator>
  <cp:keywords>07771-0082</cp:keywords>
  <dc:description/>
  <cp:lastModifiedBy>No Name</cp:lastModifiedBy>
  <cp:lastPrinted>2001-11-16T21:53:03Z</cp:lastPrinted>
  <dcterms:created xsi:type="dcterms:W3CDTF">1997-06-18T22:33:00Z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Schaefer, A. Chris</vt:lpwstr>
  </property>
  <property fmtid="{D5CDD505-2E9C-101B-9397-08002B2CF9AE}" pid="4" name="archive">
    <vt:lpwstr>24 mos.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Business/Tax</vt:lpwstr>
  </property>
  <property fmtid="{D5CDD505-2E9C-101B-9397-08002B2CF9AE}" pid="8" name="reference">
    <vt:lpwstr>07771-0082</vt:lpwstr>
  </property>
  <property fmtid="{D5CDD505-2E9C-101B-9397-08002B2CF9AE}" pid="9" name="doctype">
    <vt:lpwstr/>
  </property>
  <property fmtid="{D5CDD505-2E9C-101B-9397-08002B2CF9AE}" pid="10" name="title">
    <vt:lpwstr>PSE/Exh 8/Stock Price Comparison/Hadaway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2001 GENERAL RATE CASE - ELECTRIC AND GA</vt:lpwstr>
  </property>
  <property fmtid="{D5CDD505-2E9C-101B-9397-08002B2CF9AE}" pid="14" name="indextext">
    <vt:lpwstr>0</vt:lpwstr>
  </property>
  <property fmtid="{D5CDD505-2E9C-101B-9397-08002B2CF9AE}" pid="15" name="filecat">
    <vt:lpwstr>13 GENERAL BUSINESS</vt:lpwstr>
  </property>
  <property fmtid="{D5CDD505-2E9C-101B-9397-08002B2CF9AE}" pid="16" name="ckogroup">
    <vt:lpwstr>GENERAL USERS</vt:lpwstr>
  </property>
  <property fmtid="{D5CDD505-2E9C-101B-9397-08002B2CF9AE}" pid="17" name="version">
    <vt:lpwstr>8</vt:lpwstr>
  </property>
  <property fmtid="{D5CDD505-2E9C-101B-9397-08002B2CF9AE}" pid="18" name="typist">
    <vt:lpwstr>Gearin, Vicki G.</vt:lpwstr>
  </property>
  <property fmtid="{D5CDD505-2E9C-101B-9397-08002B2CF9AE}" pid="19" name="filename">
    <vt:lpwstr>BA013160.073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011570</vt:lpwstr>
  </property>
  <property fmtid="{D5CDD505-2E9C-101B-9397-08002B2CF9AE}" pid="23" name="IsConfidential">
    <vt:lpwstr>0</vt:lpwstr>
  </property>
  <property fmtid="{D5CDD505-2E9C-101B-9397-08002B2CF9AE}" pid="24" name="Date1">
    <vt:lpwstr>2001-11-26T00:00:00Z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UE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140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