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17400" windowHeight="12615" tabRatio="653"/>
  </bookViews>
  <sheets>
    <sheet name="Whidbey Telephone" sheetId="18" r:id="rId1"/>
  </sheets>
  <calcPr calcId="125725"/>
</workbook>
</file>

<file path=xl/calcChain.xml><?xml version="1.0" encoding="utf-8"?>
<calcChain xmlns="http://schemas.openxmlformats.org/spreadsheetml/2006/main">
  <c r="I9" i="18"/>
  <c r="K50"/>
  <c r="K49"/>
  <c r="K48"/>
  <c r="K47"/>
  <c r="K46"/>
  <c r="K45"/>
  <c r="I39"/>
  <c r="K39"/>
  <c r="I38"/>
  <c r="K38"/>
  <c r="I37"/>
  <c r="K37"/>
  <c r="I36"/>
  <c r="K36"/>
  <c r="I35"/>
  <c r="K35"/>
  <c r="I34"/>
  <c r="G17"/>
  <c r="J51"/>
  <c r="I51"/>
  <c r="J40"/>
  <c r="I11"/>
  <c r="G19"/>
  <c r="L11"/>
  <c r="H19"/>
  <c r="L9"/>
  <c r="H17"/>
  <c r="I10"/>
  <c r="G18"/>
  <c r="L10"/>
  <c r="H18"/>
  <c r="K26"/>
  <c r="I19"/>
  <c r="K19"/>
  <c r="I18"/>
  <c r="K18"/>
  <c r="K51"/>
  <c r="I40"/>
  <c r="K34"/>
  <c r="K40"/>
  <c r="I17"/>
  <c r="K17"/>
  <c r="K21"/>
  <c r="K24"/>
  <c r="K28"/>
  <c r="K42"/>
  <c r="K53"/>
  <c r="I21"/>
  <c r="I24"/>
  <c r="I28"/>
  <c r="I42"/>
  <c r="I53"/>
</calcChain>
</file>

<file path=xl/sharedStrings.xml><?xml version="1.0" encoding="utf-8"?>
<sst xmlns="http://schemas.openxmlformats.org/spreadsheetml/2006/main" count="90" uniqueCount="66">
  <si>
    <t>2110 - 2690</t>
  </si>
  <si>
    <t>SOURCE</t>
  </si>
  <si>
    <t>Utility Name:</t>
  </si>
  <si>
    <t>DESCRIPTION</t>
  </si>
  <si>
    <t>Telephone Plant in Service</t>
  </si>
  <si>
    <t>Accumulated Deferred Income Taxes</t>
  </si>
  <si>
    <t>Accumulated Depreciation</t>
  </si>
  <si>
    <t>NET INVESTMENT</t>
  </si>
  <si>
    <t>Cost of Capital</t>
  </si>
  <si>
    <t>Return on Investment</t>
  </si>
  <si>
    <t>Federal Tax Rate</t>
  </si>
  <si>
    <t>Authorized Return</t>
  </si>
  <si>
    <t>Miscellaneous</t>
  </si>
  <si>
    <t>Investment</t>
  </si>
  <si>
    <t>Revenues</t>
  </si>
  <si>
    <t>OPERATING REVENUES</t>
  </si>
  <si>
    <t>Expenses</t>
  </si>
  <si>
    <t>6510 - 6540</t>
  </si>
  <si>
    <t xml:space="preserve">Customer Operations </t>
  </si>
  <si>
    <t>Depreciation &amp; Amortization</t>
  </si>
  <si>
    <t>Corporate Operations</t>
  </si>
  <si>
    <t>TOTAL COST</t>
  </si>
  <si>
    <t>Total Company</t>
  </si>
  <si>
    <t>Year-End 2008</t>
  </si>
  <si>
    <t>Adjustments</t>
  </si>
  <si>
    <t>Adjusted</t>
  </si>
  <si>
    <t>Known &amp;</t>
  </si>
  <si>
    <t>Measurable</t>
  </si>
  <si>
    <t>4340 (Plant-Related Only)</t>
  </si>
  <si>
    <t>OPERATING EXPENSES</t>
  </si>
  <si>
    <t xml:space="preserve">Part 64 </t>
  </si>
  <si>
    <t>Exclusions</t>
  </si>
  <si>
    <t>Part 64</t>
  </si>
  <si>
    <t>Net Y-E 2008</t>
  </si>
  <si>
    <t>Line 8 * Line 9</t>
  </si>
  <si>
    <t>Line 10 / (1 - Line 11)</t>
  </si>
  <si>
    <t>Line 1</t>
  </si>
  <si>
    <t>Line 2</t>
  </si>
  <si>
    <t>Line 3</t>
  </si>
  <si>
    <t>Year-End 2009</t>
  </si>
  <si>
    <t>Net Y-E 2009</t>
  </si>
  <si>
    <t>Line 12 + Line 19</t>
  </si>
  <si>
    <t>3100 &amp; 3400</t>
  </si>
  <si>
    <t>Pt 32 Class B Financial Stmts</t>
  </si>
  <si>
    <t>Local Network Services</t>
  </si>
  <si>
    <t>Network Access Services</t>
  </si>
  <si>
    <t>Long Distance Network Services</t>
  </si>
  <si>
    <t>Uncollectible</t>
  </si>
  <si>
    <t>6110 - 6410</t>
  </si>
  <si>
    <t>Plant Specific Operations</t>
  </si>
  <si>
    <t>Plant Nonspecific Operations</t>
  </si>
  <si>
    <t>6610 - 6620</t>
  </si>
  <si>
    <t>6720 - 6790</t>
  </si>
  <si>
    <t>7200 (excluding Income Taxes)</t>
  </si>
  <si>
    <t>Operating Taxes</t>
  </si>
  <si>
    <t>6560 (TPIS-Related Only)</t>
  </si>
  <si>
    <t>Avg 2009</t>
  </si>
  <si>
    <t>5081 - 5083 (excluding FUSF)</t>
  </si>
  <si>
    <t>Federal Universal Service Funds (FUSF)</t>
  </si>
  <si>
    <t>HCL, LSS, SNA, and ICLS</t>
  </si>
  <si>
    <t>Line 20 - Line 27</t>
  </si>
  <si>
    <t>RLEC Model                                                                                                                                         Attachment 2</t>
  </si>
  <si>
    <t>Earnings : Under or (Over)</t>
  </si>
  <si>
    <t>Whidbey Telephone Company</t>
  </si>
  <si>
    <t>CONFIDENTIAL PER WAC 480-07-160</t>
  </si>
  <si>
    <t>REDACTED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</si>
</sst>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0"/>
      <name val="Arial"/>
    </font>
    <font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/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0" fontId="3" fillId="0" borderId="0" xfId="0" quotePrefix="1" applyFont="1" applyBorder="1" applyAlignment="1">
      <alignment horizontal="left"/>
    </xf>
    <xf numFmtId="0" fontId="8" fillId="0" borderId="0" xfId="0" applyFont="1" applyBorder="1" applyAlignment="1"/>
    <xf numFmtId="0" fontId="9" fillId="0" borderId="0" xfId="0" quotePrefix="1" applyFont="1" applyAlignment="1">
      <alignment horizontal="left"/>
    </xf>
    <xf numFmtId="0" fontId="3" fillId="0" borderId="0" xfId="0" applyFont="1" applyBorder="1"/>
    <xf numFmtId="0" fontId="8" fillId="0" borderId="0" xfId="0" applyFont="1"/>
    <xf numFmtId="0" fontId="8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2" xfId="0" applyFont="1" applyBorder="1" applyAlignment="1">
      <alignment horizontal="centerContinuous"/>
    </xf>
    <xf numFmtId="0" fontId="10" fillId="0" borderId="3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10" fontId="1" fillId="0" borderId="0" xfId="6" applyNumberFormat="1" applyFont="1"/>
    <xf numFmtId="164" fontId="1" fillId="0" borderId="0" xfId="1" applyNumberFormat="1" applyFont="1"/>
    <xf numFmtId="10" fontId="1" fillId="2" borderId="0" xfId="6" applyNumberFormat="1" applyFont="1" applyFill="1"/>
    <xf numFmtId="10" fontId="1" fillId="0" borderId="0" xfId="6" applyNumberFormat="1"/>
    <xf numFmtId="164" fontId="1" fillId="0" borderId="0" xfId="1" applyNumberFormat="1"/>
    <xf numFmtId="10" fontId="1" fillId="0" borderId="1" xfId="6" applyNumberFormat="1" applyFill="1" applyBorder="1"/>
    <xf numFmtId="10" fontId="1" fillId="0" borderId="5" xfId="6" applyNumberFormat="1" applyFill="1" applyBorder="1"/>
    <xf numFmtId="164" fontId="1" fillId="0" borderId="1" xfId="1" applyNumberFormat="1" applyBorder="1"/>
    <xf numFmtId="164" fontId="1" fillId="0" borderId="6" xfId="1" applyNumberFormat="1" applyBorder="1"/>
    <xf numFmtId="164" fontId="1" fillId="0" borderId="0" xfId="1" applyNumberFormat="1" applyAlignment="1">
      <alignment horizontal="center"/>
    </xf>
    <xf numFmtId="0" fontId="8" fillId="0" borderId="0" xfId="0" applyFont="1" applyAlignment="1">
      <alignment horizontal="left"/>
    </xf>
    <xf numFmtId="164" fontId="1" fillId="0" borderId="0" xfId="1" applyNumberFormat="1" applyFont="1" applyFill="1" applyBorder="1"/>
    <xf numFmtId="0" fontId="1" fillId="0" borderId="1" xfId="0" quotePrefix="1" applyFont="1" applyFill="1" applyBorder="1" applyAlignment="1">
      <alignment horizontal="left"/>
    </xf>
    <xf numFmtId="10" fontId="1" fillId="3" borderId="5" xfId="1" applyNumberFormat="1" applyFont="1" applyFill="1" applyBorder="1"/>
    <xf numFmtId="164" fontId="8" fillId="2" borderId="5" xfId="1" applyNumberFormat="1" applyFont="1" applyFill="1" applyBorder="1"/>
    <xf numFmtId="164" fontId="1" fillId="2" borderId="5" xfId="1" applyNumberFormat="1" applyFont="1" applyFill="1" applyBorder="1"/>
    <xf numFmtId="164" fontId="1" fillId="2" borderId="0" xfId="1" applyNumberFormat="1" applyFill="1"/>
    <xf numFmtId="164" fontId="1" fillId="2" borderId="6" xfId="1" applyNumberFormat="1" applyFill="1" applyBorder="1"/>
    <xf numFmtId="164" fontId="1" fillId="2" borderId="1" xfId="1" applyNumberFormat="1" applyFill="1" applyBorder="1"/>
    <xf numFmtId="164" fontId="1" fillId="2" borderId="7" xfId="1" applyNumberFormat="1" applyFill="1" applyBorder="1"/>
    <xf numFmtId="0" fontId="6" fillId="0" borderId="1" xfId="0" quotePrefix="1" applyFont="1" applyBorder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6" fillId="3" borderId="0" xfId="0" applyFont="1" applyFill="1" applyBorder="1" applyAlignment="1">
      <alignment horizontal="center"/>
    </xf>
  </cellXfs>
  <cellStyles count="10">
    <cellStyle name="Comma" xfId="1" builtinId="3"/>
    <cellStyle name="Comma 2" xfId="2"/>
    <cellStyle name="Comma 2 2" xfId="3"/>
    <cellStyle name="Comma 3" xfId="4"/>
    <cellStyle name="Normal" xfId="0" builtinId="0"/>
    <cellStyle name="Normal 2" xfId="5"/>
    <cellStyle name="Percent" xfId="6" builtinId="5"/>
    <cellStyle name="Percent 2" xfId="7"/>
    <cellStyle name="Percent 2 2" xfId="8"/>
    <cellStyle name="Percent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N59"/>
  <sheetViews>
    <sheetView tabSelected="1" topLeftCell="A13" zoomScale="80" zoomScaleNormal="80" workbookViewId="0">
      <selection activeCell="L39" sqref="L39"/>
    </sheetView>
  </sheetViews>
  <sheetFormatPr defaultColWidth="8.85546875" defaultRowHeight="12.75"/>
  <cols>
    <col min="1" max="1" width="4.7109375" style="2" customWidth="1"/>
    <col min="2" max="2" width="11.5703125" customWidth="1"/>
    <col min="3" max="3" width="1.7109375" style="2" customWidth="1"/>
    <col min="4" max="4" width="26" customWidth="1"/>
    <col min="5" max="5" width="26.140625" customWidth="1"/>
    <col min="6" max="6" width="2.7109375" customWidth="1"/>
    <col min="7" max="16" width="14.42578125" customWidth="1"/>
  </cols>
  <sheetData>
    <row r="1" spans="1:14" ht="21" thickBot="1">
      <c r="A1" s="26" t="s">
        <v>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4">
      <c r="L2" s="32"/>
    </row>
    <row r="3" spans="1:14" ht="15.75">
      <c r="A3" s="49" t="s">
        <v>2</v>
      </c>
      <c r="B3" s="50"/>
      <c r="C3" s="1"/>
      <c r="D3" s="52" t="s">
        <v>63</v>
      </c>
      <c r="E3" s="52"/>
      <c r="F3" s="52"/>
      <c r="G3" s="52"/>
      <c r="H3" s="52"/>
      <c r="I3" s="52"/>
      <c r="J3" s="14"/>
      <c r="K3" s="14"/>
      <c r="L3" s="14"/>
      <c r="M3" s="14"/>
    </row>
    <row r="4" spans="1:14" s="22" customFormat="1">
      <c r="A4" s="18"/>
      <c r="B4" s="19"/>
      <c r="C4" s="20"/>
      <c r="D4" s="21"/>
    </row>
    <row r="5" spans="1:14">
      <c r="G5" s="23"/>
      <c r="I5" s="23"/>
      <c r="J5" s="23"/>
      <c r="L5" s="23"/>
    </row>
    <row r="6" spans="1:14">
      <c r="A6" s="3"/>
      <c r="C6" s="3"/>
      <c r="E6" s="13" t="s">
        <v>1</v>
      </c>
      <c r="G6" s="24" t="s">
        <v>22</v>
      </c>
      <c r="H6" s="2" t="s">
        <v>30</v>
      </c>
      <c r="I6" s="24" t="s">
        <v>22</v>
      </c>
      <c r="J6" s="24" t="s">
        <v>22</v>
      </c>
      <c r="K6" s="2" t="s">
        <v>32</v>
      </c>
      <c r="L6" s="24" t="s">
        <v>22</v>
      </c>
    </row>
    <row r="7" spans="1:14" ht="15">
      <c r="B7" s="51" t="s">
        <v>3</v>
      </c>
      <c r="C7" s="51"/>
      <c r="D7" s="51"/>
      <c r="E7" s="41" t="s">
        <v>43</v>
      </c>
      <c r="F7" s="5"/>
      <c r="G7" s="25" t="s">
        <v>23</v>
      </c>
      <c r="H7" s="15" t="s">
        <v>31</v>
      </c>
      <c r="I7" s="25" t="s">
        <v>33</v>
      </c>
      <c r="J7" s="25" t="s">
        <v>39</v>
      </c>
      <c r="K7" s="15" t="s">
        <v>31</v>
      </c>
      <c r="L7" s="25" t="s">
        <v>40</v>
      </c>
    </row>
    <row r="8" spans="1:14" ht="15">
      <c r="B8" s="12"/>
      <c r="C8" s="8" t="s">
        <v>13</v>
      </c>
      <c r="D8" s="8"/>
      <c r="E8" s="4"/>
      <c r="F8" s="5"/>
      <c r="G8" s="5"/>
      <c r="H8" s="5"/>
      <c r="I8" s="5"/>
      <c r="J8" s="5"/>
      <c r="K8" s="5"/>
      <c r="L8" s="5"/>
    </row>
    <row r="9" spans="1:14">
      <c r="A9" s="2">
        <v>1</v>
      </c>
      <c r="B9" s="6" t="s">
        <v>4</v>
      </c>
      <c r="D9" s="6"/>
      <c r="E9" s="7" t="s">
        <v>0</v>
      </c>
      <c r="F9" s="30"/>
      <c r="G9" s="43"/>
      <c r="H9" s="44"/>
      <c r="I9" s="44">
        <f>G9+H9</f>
        <v>0</v>
      </c>
      <c r="J9" s="44"/>
      <c r="K9" s="44"/>
      <c r="L9" s="44">
        <f>J9+K9</f>
        <v>0</v>
      </c>
    </row>
    <row r="10" spans="1:14">
      <c r="A10" s="2">
        <v>2</v>
      </c>
      <c r="B10" s="6" t="s">
        <v>6</v>
      </c>
      <c r="D10" s="6"/>
      <c r="E10" s="7" t="s">
        <v>42</v>
      </c>
      <c r="F10" s="30"/>
      <c r="G10" s="43"/>
      <c r="H10" s="44"/>
      <c r="I10" s="44">
        <f>G10+H10</f>
        <v>0</v>
      </c>
      <c r="J10" s="44"/>
      <c r="K10" s="44"/>
      <c r="L10" s="44">
        <f>J10+K10</f>
        <v>0</v>
      </c>
    </row>
    <row r="11" spans="1:14">
      <c r="A11" s="2">
        <v>3</v>
      </c>
      <c r="B11" s="6" t="s">
        <v>5</v>
      </c>
      <c r="D11" s="6"/>
      <c r="E11" s="7" t="s">
        <v>28</v>
      </c>
      <c r="F11" s="30"/>
      <c r="G11" s="43"/>
      <c r="H11" s="44"/>
      <c r="I11" s="44">
        <f>G11+H11</f>
        <v>0</v>
      </c>
      <c r="J11" s="44"/>
      <c r="K11" s="44"/>
      <c r="L11" s="44">
        <f>J11+K11</f>
        <v>0</v>
      </c>
    </row>
    <row r="12" spans="1:14">
      <c r="B12" s="7"/>
      <c r="D12" s="6"/>
      <c r="E12" s="7"/>
      <c r="F12" s="30"/>
      <c r="G12" s="30"/>
      <c r="H12" s="30"/>
      <c r="I12" s="30"/>
      <c r="J12" s="30"/>
      <c r="K12" s="30"/>
      <c r="L12" s="30"/>
    </row>
    <row r="13" spans="1:14">
      <c r="A13" s="30"/>
      <c r="B13" s="30"/>
      <c r="C13" s="30"/>
      <c r="D13" s="30"/>
      <c r="E13" s="30"/>
      <c r="F13" s="30"/>
      <c r="G13" s="30"/>
      <c r="H13" s="30"/>
      <c r="J13" s="2" t="s">
        <v>26</v>
      </c>
      <c r="K13" s="2" t="s">
        <v>25</v>
      </c>
      <c r="L13" s="30"/>
      <c r="M13" s="30"/>
      <c r="N13" s="30"/>
    </row>
    <row r="14" spans="1:14">
      <c r="A14" s="30"/>
      <c r="B14" s="30"/>
      <c r="C14" s="30"/>
      <c r="D14" s="30"/>
      <c r="E14" s="30"/>
      <c r="F14" s="30"/>
      <c r="G14" s="24" t="s">
        <v>22</v>
      </c>
      <c r="H14" s="24" t="s">
        <v>22</v>
      </c>
      <c r="I14" s="2" t="s">
        <v>22</v>
      </c>
      <c r="J14" s="2" t="s">
        <v>27</v>
      </c>
      <c r="K14" s="2" t="s">
        <v>22</v>
      </c>
      <c r="L14" s="30"/>
      <c r="M14" s="30"/>
    </row>
    <row r="15" spans="1:14">
      <c r="B15" s="7"/>
      <c r="C15" s="8"/>
      <c r="E15" s="6"/>
      <c r="F15" s="30"/>
      <c r="G15" s="25" t="s">
        <v>33</v>
      </c>
      <c r="H15" s="25" t="s">
        <v>40</v>
      </c>
      <c r="I15" s="15" t="s">
        <v>56</v>
      </c>
      <c r="J15" s="15" t="s">
        <v>24</v>
      </c>
      <c r="K15" s="15" t="s">
        <v>56</v>
      </c>
      <c r="L15" s="33"/>
      <c r="M15" s="33"/>
    </row>
    <row r="16" spans="1:14">
      <c r="B16" s="7"/>
      <c r="C16" s="8"/>
      <c r="E16" s="6"/>
      <c r="F16" s="30"/>
      <c r="G16" s="25"/>
      <c r="H16" s="30"/>
      <c r="I16" s="33"/>
      <c r="J16" s="33"/>
      <c r="K16" s="33"/>
    </row>
    <row r="17" spans="1:13">
      <c r="A17" s="2">
        <v>4</v>
      </c>
      <c r="B17" s="6" t="s">
        <v>4</v>
      </c>
      <c r="D17" s="6"/>
      <c r="E17" s="7" t="s">
        <v>36</v>
      </c>
      <c r="F17" s="30"/>
      <c r="G17" s="44">
        <f>I9</f>
        <v>0</v>
      </c>
      <c r="H17" s="44">
        <f>L9</f>
        <v>0</v>
      </c>
      <c r="I17" s="44">
        <f>(G17+H17)/2</f>
        <v>0</v>
      </c>
      <c r="J17" s="44"/>
      <c r="K17" s="44">
        <f>I17+J17</f>
        <v>0</v>
      </c>
    </row>
    <row r="18" spans="1:13">
      <c r="A18" s="2">
        <v>5</v>
      </c>
      <c r="B18" s="7" t="s">
        <v>6</v>
      </c>
      <c r="D18" s="7"/>
      <c r="E18" s="7" t="s">
        <v>37</v>
      </c>
      <c r="F18" s="30"/>
      <c r="G18" s="44">
        <f>I10</f>
        <v>0</v>
      </c>
      <c r="H18" s="44">
        <f>L10</f>
        <v>0</v>
      </c>
      <c r="I18" s="44">
        <f>(G18+H18)/2</f>
        <v>0</v>
      </c>
      <c r="J18" s="44">
        <v>0</v>
      </c>
      <c r="K18" s="44">
        <f>I18+J18</f>
        <v>0</v>
      </c>
    </row>
    <row r="19" spans="1:13">
      <c r="A19" s="2">
        <v>6</v>
      </c>
      <c r="B19" s="7" t="s">
        <v>5</v>
      </c>
      <c r="D19" s="6"/>
      <c r="E19" s="7" t="s">
        <v>38</v>
      </c>
      <c r="F19" s="30"/>
      <c r="G19" s="44">
        <f>I11</f>
        <v>0</v>
      </c>
      <c r="H19" s="44">
        <f>L11</f>
        <v>0</v>
      </c>
      <c r="I19" s="44">
        <f>(G19+H19)/2</f>
        <v>0</v>
      </c>
      <c r="J19" s="44">
        <v>0</v>
      </c>
      <c r="K19" s="44">
        <f>I19+J19</f>
        <v>0</v>
      </c>
    </row>
    <row r="20" spans="1:13">
      <c r="A20" s="2">
        <v>7</v>
      </c>
      <c r="B20" s="7"/>
      <c r="D20" s="6"/>
      <c r="E20" s="7"/>
      <c r="F20" s="30"/>
      <c r="G20" s="40"/>
      <c r="H20" s="40"/>
      <c r="I20" s="40"/>
      <c r="J20" s="32"/>
      <c r="K20" s="40"/>
    </row>
    <row r="21" spans="1:13">
      <c r="A21" s="2">
        <v>8</v>
      </c>
      <c r="B21" s="7" t="s">
        <v>7</v>
      </c>
      <c r="E21" s="7"/>
      <c r="F21" s="30"/>
      <c r="G21" s="30"/>
      <c r="H21" s="30"/>
      <c r="I21" s="45">
        <f>I17-I18-I19</f>
        <v>0</v>
      </c>
      <c r="J21" s="32"/>
      <c r="K21" s="45">
        <f>K17-K18-K19</f>
        <v>0</v>
      </c>
      <c r="L21" s="33"/>
    </row>
    <row r="22" spans="1:13">
      <c r="B22" s="7"/>
      <c r="E22" s="6"/>
      <c r="F22" s="30"/>
      <c r="G22" s="30"/>
      <c r="H22" s="30"/>
      <c r="I22" s="33"/>
      <c r="J22" s="32"/>
      <c r="K22" s="33"/>
      <c r="L22" s="33"/>
      <c r="M22" s="33"/>
    </row>
    <row r="23" spans="1:13">
      <c r="A23" s="2">
        <v>9</v>
      </c>
      <c r="B23" s="7" t="s">
        <v>8</v>
      </c>
      <c r="E23" s="6"/>
      <c r="F23" s="30"/>
      <c r="G23" s="29"/>
      <c r="H23" s="29"/>
      <c r="I23" s="34">
        <v>0.1125</v>
      </c>
      <c r="J23" s="32"/>
      <c r="K23" s="34">
        <v>0.1125</v>
      </c>
    </row>
    <row r="24" spans="1:13">
      <c r="A24" s="2">
        <v>10</v>
      </c>
      <c r="B24" s="7" t="s">
        <v>9</v>
      </c>
      <c r="E24" s="7" t="s">
        <v>34</v>
      </c>
      <c r="F24" s="30"/>
      <c r="G24" s="30"/>
      <c r="H24" s="30"/>
      <c r="I24" s="45">
        <f>I21*I23</f>
        <v>0</v>
      </c>
      <c r="J24" s="33"/>
      <c r="K24" s="45">
        <f>K21*K23</f>
        <v>0</v>
      </c>
    </row>
    <row r="25" spans="1:13">
      <c r="B25" s="7"/>
      <c r="E25" s="6"/>
      <c r="F25" s="30"/>
      <c r="G25" s="30"/>
      <c r="H25" s="30"/>
      <c r="I25" s="33"/>
      <c r="J25" s="33"/>
      <c r="K25" s="33"/>
    </row>
    <row r="26" spans="1:13">
      <c r="A26" s="2">
        <v>11</v>
      </c>
      <c r="B26" s="7" t="s">
        <v>10</v>
      </c>
      <c r="E26" s="7"/>
      <c r="F26" s="30"/>
      <c r="G26" s="29"/>
      <c r="H26" s="29"/>
      <c r="I26" s="42">
        <v>0.35</v>
      </c>
      <c r="J26" s="32"/>
      <c r="K26" s="35">
        <f>I26</f>
        <v>0.35</v>
      </c>
    </row>
    <row r="27" spans="1:13">
      <c r="B27" s="7"/>
      <c r="E27" s="6"/>
      <c r="F27" s="30"/>
      <c r="G27" s="30"/>
      <c r="H27" s="30"/>
      <c r="I27" s="36"/>
      <c r="J27" s="33"/>
      <c r="K27" s="36"/>
    </row>
    <row r="28" spans="1:13">
      <c r="A28" s="2">
        <v>12</v>
      </c>
      <c r="B28" s="7" t="s">
        <v>11</v>
      </c>
      <c r="E28" s="7" t="s">
        <v>35</v>
      </c>
      <c r="F28" s="30"/>
      <c r="G28" s="30"/>
      <c r="H28" s="30"/>
      <c r="I28" s="46">
        <f>I24/(1-I26)</f>
        <v>0</v>
      </c>
      <c r="J28" s="33"/>
      <c r="K28" s="46">
        <f>K24/(1-K26)</f>
        <v>0</v>
      </c>
    </row>
    <row r="29" spans="1:13">
      <c r="B29" s="7"/>
      <c r="E29" s="6"/>
      <c r="F29" s="30"/>
      <c r="G29" s="30"/>
      <c r="H29" s="30"/>
      <c r="I29" s="33"/>
      <c r="J29" s="32"/>
      <c r="K29" s="33"/>
      <c r="L29" s="33"/>
      <c r="M29" s="33"/>
    </row>
    <row r="30" spans="1:13">
      <c r="G30" s="33"/>
      <c r="H30" s="33"/>
      <c r="I30" s="33"/>
      <c r="J30" s="38" t="s">
        <v>26</v>
      </c>
      <c r="K30" s="2" t="s">
        <v>25</v>
      </c>
      <c r="L30" s="33"/>
    </row>
    <row r="31" spans="1:13">
      <c r="A31"/>
      <c r="C31"/>
      <c r="G31" s="24" t="s">
        <v>22</v>
      </c>
      <c r="H31" s="2" t="s">
        <v>32</v>
      </c>
      <c r="I31" s="38" t="s">
        <v>22</v>
      </c>
      <c r="J31" s="38" t="s">
        <v>27</v>
      </c>
      <c r="K31" s="2" t="s">
        <v>22</v>
      </c>
    </row>
    <row r="32" spans="1:13">
      <c r="A32"/>
      <c r="C32"/>
      <c r="G32" s="25" t="s">
        <v>39</v>
      </c>
      <c r="H32" s="15" t="s">
        <v>31</v>
      </c>
      <c r="I32" s="16">
        <v>2009</v>
      </c>
      <c r="J32" s="17" t="s">
        <v>24</v>
      </c>
      <c r="K32" s="15">
        <v>2009</v>
      </c>
    </row>
    <row r="33" spans="1:11" ht="15">
      <c r="B33" s="7"/>
      <c r="C33" s="8" t="s">
        <v>16</v>
      </c>
      <c r="E33" s="6"/>
      <c r="F33" s="30"/>
      <c r="G33" s="30"/>
      <c r="H33" s="5"/>
      <c r="I33" s="33"/>
      <c r="J33" s="33"/>
      <c r="K33" s="33"/>
    </row>
    <row r="34" spans="1:11">
      <c r="A34" s="2">
        <v>13</v>
      </c>
      <c r="B34" s="6" t="s">
        <v>49</v>
      </c>
      <c r="D34" s="6"/>
      <c r="E34" s="7" t="s">
        <v>48</v>
      </c>
      <c r="F34" s="30"/>
      <c r="G34" s="44"/>
      <c r="H34" s="44"/>
      <c r="I34" s="44">
        <f t="shared" ref="I34:I39" si="0">G34+H34</f>
        <v>0</v>
      </c>
      <c r="J34" s="44">
        <v>0</v>
      </c>
      <c r="K34" s="44">
        <f t="shared" ref="K34:K39" si="1">I34+J34</f>
        <v>0</v>
      </c>
    </row>
    <row r="35" spans="1:11">
      <c r="A35" s="2">
        <v>14</v>
      </c>
      <c r="B35" s="6" t="s">
        <v>50</v>
      </c>
      <c r="D35" s="6"/>
      <c r="E35" s="7" t="s">
        <v>17</v>
      </c>
      <c r="F35" s="30"/>
      <c r="G35" s="44"/>
      <c r="H35" s="44"/>
      <c r="I35" s="44">
        <f t="shared" si="0"/>
        <v>0</v>
      </c>
      <c r="J35" s="44">
        <v>0</v>
      </c>
      <c r="K35" s="44">
        <f t="shared" si="1"/>
        <v>0</v>
      </c>
    </row>
    <row r="36" spans="1:11">
      <c r="A36" s="2">
        <v>15</v>
      </c>
      <c r="B36" s="6" t="s">
        <v>19</v>
      </c>
      <c r="D36" s="6"/>
      <c r="E36" s="7" t="s">
        <v>55</v>
      </c>
      <c r="F36" s="30"/>
      <c r="G36" s="44"/>
      <c r="H36" s="44"/>
      <c r="I36" s="44">
        <f t="shared" si="0"/>
        <v>0</v>
      </c>
      <c r="J36" s="44">
        <v>0</v>
      </c>
      <c r="K36" s="44">
        <f t="shared" si="1"/>
        <v>0</v>
      </c>
    </row>
    <row r="37" spans="1:11">
      <c r="A37" s="2">
        <v>16</v>
      </c>
      <c r="B37" s="6" t="s">
        <v>18</v>
      </c>
      <c r="D37" s="6"/>
      <c r="E37" s="7" t="s">
        <v>51</v>
      </c>
      <c r="F37" s="30"/>
      <c r="G37" s="44"/>
      <c r="H37" s="44"/>
      <c r="I37" s="44">
        <f t="shared" si="0"/>
        <v>0</v>
      </c>
      <c r="J37" s="44">
        <v>0</v>
      </c>
      <c r="K37" s="44">
        <f t="shared" si="1"/>
        <v>0</v>
      </c>
    </row>
    <row r="38" spans="1:11">
      <c r="A38" s="2">
        <v>17</v>
      </c>
      <c r="B38" s="6" t="s">
        <v>20</v>
      </c>
      <c r="D38" s="6"/>
      <c r="E38" s="7" t="s">
        <v>52</v>
      </c>
      <c r="F38" s="30"/>
      <c r="G38" s="44"/>
      <c r="H38" s="44"/>
      <c r="I38" s="44">
        <f t="shared" si="0"/>
        <v>0</v>
      </c>
      <c r="J38" s="44">
        <v>0</v>
      </c>
      <c r="K38" s="44">
        <f t="shared" si="1"/>
        <v>0</v>
      </c>
    </row>
    <row r="39" spans="1:11">
      <c r="A39" s="2">
        <v>18</v>
      </c>
      <c r="B39" s="6" t="s">
        <v>54</v>
      </c>
      <c r="D39" s="6"/>
      <c r="E39" s="7" t="s">
        <v>53</v>
      </c>
      <c r="F39" s="30"/>
      <c r="G39" s="44"/>
      <c r="H39" s="44">
        <v>0</v>
      </c>
      <c r="I39" s="44">
        <f t="shared" si="0"/>
        <v>0</v>
      </c>
      <c r="J39" s="44">
        <v>0</v>
      </c>
      <c r="K39" s="44">
        <f t="shared" si="1"/>
        <v>0</v>
      </c>
    </row>
    <row r="40" spans="1:11">
      <c r="A40" s="2">
        <v>19</v>
      </c>
      <c r="B40" s="7" t="s">
        <v>29</v>
      </c>
      <c r="E40" s="7"/>
      <c r="F40" s="30"/>
      <c r="G40" s="30"/>
      <c r="H40" s="30"/>
      <c r="I40" s="46">
        <f>SUM(I34:I39)</f>
        <v>0</v>
      </c>
      <c r="J40" s="37">
        <f>SUM(J34:J39)</f>
        <v>0</v>
      </c>
      <c r="K40" s="46">
        <f>SUM(K34:K39)</f>
        <v>0</v>
      </c>
    </row>
    <row r="41" spans="1:11">
      <c r="B41" s="7"/>
      <c r="E41" s="6"/>
      <c r="F41" s="30"/>
      <c r="G41" s="30"/>
      <c r="H41" s="30"/>
      <c r="I41" s="33"/>
      <c r="J41" s="33"/>
      <c r="K41" s="33"/>
    </row>
    <row r="42" spans="1:11">
      <c r="A42" s="2">
        <v>20</v>
      </c>
      <c r="B42" s="7" t="s">
        <v>21</v>
      </c>
      <c r="E42" s="7" t="s">
        <v>41</v>
      </c>
      <c r="F42" s="30"/>
      <c r="G42" s="30"/>
      <c r="H42" s="30"/>
      <c r="I42" s="47">
        <f>I28+I40</f>
        <v>0</v>
      </c>
      <c r="J42" s="33"/>
      <c r="K42" s="47">
        <f>K28+K40</f>
        <v>0</v>
      </c>
    </row>
    <row r="43" spans="1:11">
      <c r="B43" s="7"/>
      <c r="E43" s="6"/>
      <c r="F43" s="30"/>
      <c r="G43" s="30"/>
      <c r="H43" s="30"/>
      <c r="I43" s="33"/>
      <c r="J43" s="33"/>
      <c r="K43" s="33"/>
    </row>
    <row r="44" spans="1:11">
      <c r="B44" s="7"/>
      <c r="C44" s="8" t="s">
        <v>14</v>
      </c>
      <c r="E44" s="6"/>
      <c r="F44" s="30"/>
      <c r="G44" s="30"/>
      <c r="H44" s="30"/>
      <c r="I44" s="33"/>
      <c r="J44" s="33"/>
      <c r="K44" s="33"/>
    </row>
    <row r="45" spans="1:11">
      <c r="A45" s="2">
        <v>21</v>
      </c>
      <c r="B45" s="6" t="s">
        <v>44</v>
      </c>
      <c r="D45" s="6"/>
      <c r="E45" s="7">
        <v>5000</v>
      </c>
      <c r="F45" s="30"/>
      <c r="G45" s="30"/>
      <c r="H45" s="30"/>
      <c r="I45" s="44"/>
      <c r="J45" s="44">
        <v>0</v>
      </c>
      <c r="K45" s="44">
        <f t="shared" ref="K45:K50" si="2">I45+J45</f>
        <v>0</v>
      </c>
    </row>
    <row r="46" spans="1:11">
      <c r="A46" s="2">
        <v>22</v>
      </c>
      <c r="B46" s="6" t="s">
        <v>45</v>
      </c>
      <c r="D46" s="6"/>
      <c r="E46" s="7" t="s">
        <v>57</v>
      </c>
      <c r="F46" s="30"/>
      <c r="G46" s="30"/>
      <c r="H46" s="30"/>
      <c r="I46" s="44"/>
      <c r="J46" s="44">
        <v>0</v>
      </c>
      <c r="K46" s="44">
        <f t="shared" si="2"/>
        <v>0</v>
      </c>
    </row>
    <row r="47" spans="1:11">
      <c r="A47" s="2">
        <v>23</v>
      </c>
      <c r="B47" s="6" t="s">
        <v>58</v>
      </c>
      <c r="D47" s="6"/>
      <c r="E47" s="7" t="s">
        <v>59</v>
      </c>
      <c r="F47" s="30"/>
      <c r="G47" s="30"/>
      <c r="H47" s="30"/>
      <c r="I47" s="44"/>
      <c r="J47" s="44">
        <v>0</v>
      </c>
      <c r="K47" s="44">
        <f t="shared" si="2"/>
        <v>0</v>
      </c>
    </row>
    <row r="48" spans="1:11">
      <c r="A48" s="2">
        <v>24</v>
      </c>
      <c r="B48" s="6" t="s">
        <v>46</v>
      </c>
      <c r="D48" s="6"/>
      <c r="E48" s="7">
        <v>5100</v>
      </c>
      <c r="F48" s="30"/>
      <c r="G48" s="30"/>
      <c r="H48" s="30"/>
      <c r="I48" s="44"/>
      <c r="J48" s="44">
        <v>0</v>
      </c>
      <c r="K48" s="44">
        <f t="shared" si="2"/>
        <v>0</v>
      </c>
    </row>
    <row r="49" spans="1:11">
      <c r="A49" s="2">
        <v>25</v>
      </c>
      <c r="B49" s="6" t="s">
        <v>12</v>
      </c>
      <c r="D49" s="6"/>
      <c r="E49" s="7">
        <v>5200</v>
      </c>
      <c r="F49" s="30"/>
      <c r="G49" s="30"/>
      <c r="H49" s="30"/>
      <c r="I49" s="44"/>
      <c r="J49" s="44">
        <v>0</v>
      </c>
      <c r="K49" s="44">
        <f t="shared" si="2"/>
        <v>0</v>
      </c>
    </row>
    <row r="50" spans="1:11">
      <c r="A50" s="2">
        <v>26</v>
      </c>
      <c r="B50" s="6" t="s">
        <v>47</v>
      </c>
      <c r="D50" s="6"/>
      <c r="E50" s="7">
        <v>5300</v>
      </c>
      <c r="F50" s="30"/>
      <c r="G50" s="30"/>
      <c r="H50" s="30"/>
      <c r="I50" s="44"/>
      <c r="J50" s="44">
        <v>0</v>
      </c>
      <c r="K50" s="44">
        <f t="shared" si="2"/>
        <v>0</v>
      </c>
    </row>
    <row r="51" spans="1:11">
      <c r="A51" s="2">
        <v>27</v>
      </c>
      <c r="B51" s="7" t="s">
        <v>15</v>
      </c>
      <c r="D51" s="6"/>
      <c r="E51" s="7"/>
      <c r="F51" s="30"/>
      <c r="G51" s="30"/>
      <c r="H51" s="30"/>
      <c r="I51" s="46">
        <f>SUM(I45:I50)</f>
        <v>0</v>
      </c>
      <c r="J51" s="37">
        <f>SUM(J45:J50)</f>
        <v>0</v>
      </c>
      <c r="K51" s="46">
        <f>SUM(K45:K50)</f>
        <v>0</v>
      </c>
    </row>
    <row r="52" spans="1:11">
      <c r="B52" s="6"/>
      <c r="D52" s="6"/>
      <c r="E52" s="6"/>
      <c r="F52" s="30"/>
      <c r="G52" s="30"/>
      <c r="H52" s="30"/>
      <c r="I52" s="33"/>
      <c r="J52" s="33"/>
      <c r="K52" s="33"/>
    </row>
    <row r="53" spans="1:11" ht="13.5" thickBot="1">
      <c r="A53" s="2">
        <v>28</v>
      </c>
      <c r="B53" s="39" t="s">
        <v>62</v>
      </c>
      <c r="D53" s="7"/>
      <c r="E53" s="7" t="s">
        <v>60</v>
      </c>
      <c r="F53" s="30"/>
      <c r="G53" s="30"/>
      <c r="H53" s="30"/>
      <c r="I53" s="48">
        <f>I42-I51</f>
        <v>0</v>
      </c>
      <c r="J53" s="33"/>
      <c r="K53" s="48">
        <f>K42-K51</f>
        <v>0</v>
      </c>
    </row>
    <row r="54" spans="1:11" ht="13.5" thickTop="1">
      <c r="B54" s="6"/>
      <c r="D54" s="6"/>
      <c r="F54" s="29"/>
      <c r="G54" s="29"/>
      <c r="H54" s="29"/>
      <c r="I54" s="30"/>
      <c r="J54" s="30"/>
      <c r="K54" s="30"/>
    </row>
    <row r="55" spans="1:11" ht="6" customHeight="1">
      <c r="A55" s="9"/>
      <c r="B55" s="10"/>
      <c r="C55" s="9"/>
      <c r="D55" s="10"/>
      <c r="E55" s="11"/>
      <c r="F55" s="10"/>
      <c r="G55" s="10"/>
      <c r="H55" s="10"/>
      <c r="I55" s="31"/>
      <c r="J55" s="31"/>
      <c r="K55" s="31"/>
    </row>
    <row r="56" spans="1:11">
      <c r="A56" s="8"/>
      <c r="C56" s="8"/>
      <c r="J56" s="32"/>
    </row>
    <row r="57" spans="1:11">
      <c r="J57" s="32"/>
    </row>
    <row r="59" spans="1:11">
      <c r="D59" t="s">
        <v>64</v>
      </c>
      <c r="J59" t="s">
        <v>65</v>
      </c>
    </row>
  </sheetData>
  <mergeCells count="3">
    <mergeCell ref="A3:B3"/>
    <mergeCell ref="B7:D7"/>
    <mergeCell ref="D3:I3"/>
  </mergeCells>
  <phoneticPr fontId="7" type="noConversion"/>
  <printOptions horizontalCentered="1"/>
  <pageMargins left="1" right="1" top="1" bottom="1" header="0.5" footer="0.5"/>
  <pageSetup scale="6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2011-05-12T07:00:00+00:00</OpenedDate>
    <Date1 xmlns="dc463f71-b30c-4ab2-9473-d307f9d35888">2011-11-09T08:00:00+00:00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110858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44C88C8399EAC4FAB659354C849B91D" ma:contentTypeVersion="143" ma:contentTypeDescription="" ma:contentTypeScope="" ma:versionID="b3dbbc525588e17bd2963387f1b567c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C94A558-2EC6-49A9-8521-119B861CB890}"/>
</file>

<file path=customXml/itemProps2.xml><?xml version="1.0" encoding="utf-8"?>
<ds:datastoreItem xmlns:ds="http://schemas.openxmlformats.org/officeDocument/2006/customXml" ds:itemID="{E1D90C85-D14E-4E07-B079-DE97772469F7}"/>
</file>

<file path=customXml/itemProps3.xml><?xml version="1.0" encoding="utf-8"?>
<ds:datastoreItem xmlns:ds="http://schemas.openxmlformats.org/officeDocument/2006/customXml" ds:itemID="{8B23FCCB-68B2-468F-A41E-2E7A8BEE87C6}"/>
</file>

<file path=customXml/itemProps4.xml><?xml version="1.0" encoding="utf-8"?>
<ds:datastoreItem xmlns:ds="http://schemas.openxmlformats.org/officeDocument/2006/customXml" ds:itemID="{91BD116F-338D-4F2C-B891-9E417FACC2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Whidbey Telephone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2011-09-26T18:52:54Z</dcterms:created>
  <dcterms:modified xsi:type="dcterms:W3CDTF">2011-11-09T19:08:55Z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0x0101006E56B4D1795A2E4DB2F0B01679ED314A00F44C88C8399EAC4FAB659354C849B91D</vt:lpwstr>
  </property>
  <property fmtid="{D5CDD505-2E9C-101B-9397-08002B2CF9AE}" pid="3" name="_docset_NoMedatataSyncRequired">
    <vt:lpwstr>False</vt:lpwstr>
  </property>
</Properties>
</file>