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smr\AppData\Local\Temp\Workshare\oyytzni1.acn\6\"/>
    </mc:Choice>
  </mc:AlternateContent>
  <xr:revisionPtr revIDLastSave="0" documentId="13_ncr:1_{9E5E16BC-CDBE-4A1C-88E1-D70CF54D7E51}" xr6:coauthVersionLast="46" xr6:coauthVersionMax="46" xr10:uidLastSave="{00000000-0000-0000-0000-000000000000}"/>
  <bookViews>
    <workbookView xWindow="1950" yWindow="1950" windowWidth="18000" windowHeight="9360" xr2:uid="{639E1EB3-C46A-4804-BEB3-38C3F7A21CB7}"/>
  </bookViews>
  <sheets>
    <sheet name="WA Allocated + Direct" sheetId="2" r:id="rId1"/>
    <sheet name="Affiliate Allocate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2" l="1"/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5" i="3"/>
  <c r="L5" i="3" s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5" i="3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F18" i="2"/>
  <c r="F6" i="2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0" i="2"/>
  <c r="F5" i="2"/>
  <c r="L5" i="2" s="1"/>
  <c r="I34" i="3" l="1"/>
  <c r="J34" i="3"/>
  <c r="H34" i="3"/>
  <c r="E34" i="3"/>
  <c r="D34" i="3"/>
  <c r="L7" i="3"/>
  <c r="L8" i="3"/>
  <c r="L9" i="3"/>
  <c r="L10" i="3"/>
  <c r="L17" i="3"/>
  <c r="L18" i="3"/>
  <c r="L25" i="3"/>
  <c r="L26" i="3"/>
  <c r="C34" i="3"/>
  <c r="L6" i="3"/>
  <c r="L11" i="3"/>
  <c r="L19" i="3"/>
  <c r="L21" i="3"/>
  <c r="L27" i="3"/>
  <c r="L29" i="3"/>
  <c r="L30" i="3"/>
  <c r="L33" i="3"/>
  <c r="L32" i="3" l="1"/>
  <c r="L24" i="3"/>
  <c r="L16" i="3"/>
  <c r="L31" i="3"/>
  <c r="L22" i="3"/>
  <c r="L14" i="3"/>
  <c r="F34" i="3"/>
  <c r="L15" i="3"/>
  <c r="L13" i="3"/>
  <c r="L23" i="3"/>
  <c r="L28" i="3"/>
  <c r="L20" i="3"/>
  <c r="L12" i="3"/>
  <c r="K34" i="3"/>
  <c r="J31" i="2"/>
  <c r="I31" i="2"/>
  <c r="H31" i="2"/>
  <c r="E31" i="2"/>
  <c r="D31" i="2"/>
  <c r="C31" i="2"/>
  <c r="L34" i="3" l="1"/>
  <c r="L17" i="2"/>
  <c r="L18" i="2"/>
  <c r="L10" i="2"/>
  <c r="L26" i="2"/>
  <c r="L25" i="2"/>
  <c r="L9" i="2"/>
  <c r="L23" i="2"/>
  <c r="L7" i="2"/>
  <c r="L30" i="2"/>
  <c r="L6" i="2"/>
  <c r="L15" i="2"/>
  <c r="L22" i="2"/>
  <c r="L14" i="2"/>
  <c r="L29" i="2"/>
  <c r="L13" i="2"/>
  <c r="L28" i="2"/>
  <c r="L20" i="2"/>
  <c r="L12" i="2"/>
  <c r="L21" i="2"/>
  <c r="L27" i="2"/>
  <c r="L19" i="2"/>
  <c r="L24" i="2"/>
  <c r="L16" i="2"/>
  <c r="L8" i="2"/>
  <c r="K31" i="2"/>
  <c r="L11" i="2"/>
  <c r="F31" i="2"/>
  <c r="L31" i="2" l="1"/>
</calcChain>
</file>

<file path=xl/sharedStrings.xml><?xml version="1.0" encoding="utf-8"?>
<sst xmlns="http://schemas.openxmlformats.org/spreadsheetml/2006/main" count="56" uniqueCount="26">
  <si>
    <t>Union</t>
  </si>
  <si>
    <t>Grand Total</t>
  </si>
  <si>
    <t>Pay Period</t>
  </si>
  <si>
    <t># EEs</t>
  </si>
  <si>
    <t>Base</t>
  </si>
  <si>
    <t>Overtime</t>
  </si>
  <si>
    <t>Other</t>
  </si>
  <si>
    <t>Total</t>
  </si>
  <si>
    <t>Non-Union</t>
  </si>
  <si>
    <t>Grand Totals</t>
  </si>
  <si>
    <t>Intermountain Gas Company</t>
  </si>
  <si>
    <t>Montana-Dakota Utilities Co.</t>
  </si>
  <si>
    <t>PC DR 19 - WA Allocated Affilate Employee Wages: 2021 Q1 - Q3 (Includes Capital Expense)</t>
  </si>
  <si>
    <t>PC DR 19 - WA Cascade Natural Gas Employee Wages: 2021 Q1 - Q3 (Includes Capital Expense)</t>
  </si>
  <si>
    <t>1/03/2021</t>
  </si>
  <si>
    <t>1/17/2021</t>
  </si>
  <si>
    <t>1/31/2021</t>
  </si>
  <si>
    <t>2/14/2021</t>
  </si>
  <si>
    <t>2/28/2021</t>
  </si>
  <si>
    <t>3/14/2021</t>
  </si>
  <si>
    <t>3/28/2021</t>
  </si>
  <si>
    <t>4/11/2021</t>
  </si>
  <si>
    <t>4/25/2021</t>
  </si>
  <si>
    <t>5/23/2021</t>
  </si>
  <si>
    <t>5/9/2021</t>
  </si>
  <si>
    <t>6/6/2021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</si>
</sst>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14" fontId="2" fillId="0" borderId="0" xfId="0" applyNumberFormat="1" applyFont="1"/>
    <xf numFmtId="0" fontId="2" fillId="0" borderId="0" xfId="0" applyFont="1"/>
    <xf numFmtId="14" fontId="2" fillId="0" borderId="6" xfId="0" applyNumberFormat="1" applyFont="1" applyBorder="1"/>
    <xf numFmtId="44" fontId="0" fillId="0" borderId="0" xfId="2" applyFont="1" applyBorder="1"/>
    <xf numFmtId="44" fontId="0" fillId="0" borderId="0" xfId="0" applyNumberFormat="1"/>
    <xf numFmtId="44" fontId="0" fillId="0" borderId="4" xfId="2" applyFont="1" applyBorder="1"/>
    <xf numFmtId="44" fontId="0" fillId="0" borderId="2" xfId="2" applyFont="1" applyBorder="1"/>
    <xf numFmtId="44" fontId="0" fillId="0" borderId="3" xfId="2" applyFont="1" applyBorder="1"/>
    <xf numFmtId="44" fontId="0" fillId="0" borderId="6" xfId="2" applyFont="1" applyBorder="1"/>
    <xf numFmtId="44" fontId="0" fillId="0" borderId="7" xfId="2" applyFont="1" applyBorder="1"/>
    <xf numFmtId="0" fontId="0" fillId="0" borderId="1" xfId="0" applyBorder="1"/>
    <xf numFmtId="0" fontId="0" fillId="0" borderId="8" xfId="0" applyBorder="1"/>
    <xf numFmtId="0" fontId="0" fillId="0" borderId="5" xfId="0" applyBorder="1"/>
    <xf numFmtId="0" fontId="2" fillId="0" borderId="4" xfId="0" applyFont="1" applyBorder="1"/>
    <xf numFmtId="0" fontId="2" fillId="0" borderId="8" xfId="0" applyNumberFormat="1" applyFont="1" applyBorder="1"/>
    <xf numFmtId="0" fontId="2" fillId="0" borderId="0" xfId="0" applyFont="1" applyBorder="1"/>
    <xf numFmtId="14" fontId="0" fillId="0" borderId="9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2" fillId="2" borderId="0" xfId="0" applyFont="1" applyFill="1"/>
    <xf numFmtId="44" fontId="2" fillId="2" borderId="0" xfId="0" applyNumberFormat="1" applyFont="1" applyFill="1"/>
    <xf numFmtId="44" fontId="0" fillId="0" borderId="0" xfId="2" applyFont="1" applyFill="1" applyBorder="1"/>
    <xf numFmtId="14" fontId="0" fillId="0" borderId="10" xfId="0" applyNumberFormat="1" applyFill="1" applyBorder="1" applyAlignment="1">
      <alignment horizontal="left"/>
    </xf>
    <xf numFmtId="43" fontId="2" fillId="2" borderId="0" xfId="0" applyNumberFormat="1" applyFont="1" applyFill="1"/>
    <xf numFmtId="43" fontId="0" fillId="0" borderId="3" xfId="1" applyFont="1" applyBorder="1"/>
    <xf numFmtId="43" fontId="0" fillId="0" borderId="4" xfId="1" applyFont="1" applyBorder="1"/>
    <xf numFmtId="43" fontId="0" fillId="0" borderId="7" xfId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0BA7C-D9A7-4AC2-A92C-726B125D3874}">
  <dimension ref="A1:L33"/>
  <sheetViews>
    <sheetView tabSelected="1" workbookViewId="0">
      <selection activeCell="H15" sqref="H15"/>
    </sheetView>
  </sheetViews>
  <sheetFormatPr defaultRowHeight="15" x14ac:dyDescent="0.25"/>
  <cols>
    <col min="1" max="1" width="12.140625" bestFit="1" customWidth="1"/>
    <col min="2" max="2" width="5.28515625" bestFit="1" customWidth="1"/>
    <col min="3" max="3" width="15.28515625" bestFit="1" customWidth="1"/>
    <col min="4" max="4" width="11.5703125" bestFit="1" customWidth="1"/>
    <col min="5" max="5" width="12.5703125" bestFit="1" customWidth="1"/>
    <col min="6" max="6" width="15.28515625" bestFit="1" customWidth="1"/>
    <col min="7" max="7" width="5.28515625" bestFit="1" customWidth="1"/>
    <col min="8" max="9" width="15.28515625" bestFit="1" customWidth="1"/>
    <col min="10" max="10" width="11.5703125" bestFit="1" customWidth="1"/>
    <col min="11" max="12" width="15.28515625" bestFit="1" customWidth="1"/>
  </cols>
  <sheetData>
    <row r="1" spans="1:12" ht="15.75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thickBot="1" x14ac:dyDescent="0.3"/>
    <row r="3" spans="1:12" x14ac:dyDescent="0.25">
      <c r="A3" s="2"/>
      <c r="B3" s="29" t="s">
        <v>8</v>
      </c>
      <c r="C3" s="30"/>
      <c r="D3" s="30"/>
      <c r="E3" s="30"/>
      <c r="F3" s="31"/>
      <c r="G3" s="29" t="s">
        <v>0</v>
      </c>
      <c r="H3" s="30"/>
      <c r="I3" s="30"/>
      <c r="J3" s="30"/>
      <c r="K3" s="31"/>
      <c r="L3" s="3"/>
    </row>
    <row r="4" spans="1:12" ht="15.75" thickBot="1" x14ac:dyDescent="0.3">
      <c r="A4" s="4" t="s">
        <v>2</v>
      </c>
      <c r="B4" s="16" t="s">
        <v>3</v>
      </c>
      <c r="C4" s="17" t="s">
        <v>4</v>
      </c>
      <c r="D4" s="17" t="s">
        <v>5</v>
      </c>
      <c r="E4" s="17" t="s">
        <v>6</v>
      </c>
      <c r="F4" s="15" t="s">
        <v>7</v>
      </c>
      <c r="G4" s="16" t="s">
        <v>3</v>
      </c>
      <c r="H4" s="17" t="s">
        <v>4</v>
      </c>
      <c r="I4" s="17" t="s">
        <v>5</v>
      </c>
      <c r="J4" s="17" t="s">
        <v>6</v>
      </c>
      <c r="K4" s="15" t="s">
        <v>7</v>
      </c>
      <c r="L4" s="17" t="s">
        <v>1</v>
      </c>
    </row>
    <row r="5" spans="1:12" x14ac:dyDescent="0.25">
      <c r="A5" s="18" t="s">
        <v>14</v>
      </c>
      <c r="B5" s="12">
        <v>129</v>
      </c>
      <c r="C5" s="8">
        <v>347963.76004599995</v>
      </c>
      <c r="D5" s="8">
        <v>3082.4884029999998</v>
      </c>
      <c r="E5" s="8"/>
      <c r="F5" s="9">
        <f t="shared" ref="F5:F30" si="0">C5+D5+E5</f>
        <v>351046.24844899995</v>
      </c>
      <c r="G5" s="12">
        <v>143</v>
      </c>
      <c r="H5" s="8">
        <v>431661.26886199991</v>
      </c>
      <c r="I5" s="8">
        <v>74610.499004999991</v>
      </c>
      <c r="J5" s="8">
        <v>5412.8557540000002</v>
      </c>
      <c r="K5" s="9">
        <f t="shared" ref="K5:K30" si="1">H5+I5+J5</f>
        <v>511684.62362099992</v>
      </c>
      <c r="L5" s="9">
        <f t="shared" ref="L5:L30" si="2">F5+K5</f>
        <v>862730.87206999981</v>
      </c>
    </row>
    <row r="6" spans="1:12" x14ac:dyDescent="0.25">
      <c r="A6" s="19" t="s">
        <v>15</v>
      </c>
      <c r="B6" s="13">
        <v>127</v>
      </c>
      <c r="C6" s="5">
        <v>338777.53367400001</v>
      </c>
      <c r="D6" s="5">
        <v>1101.4080440000002</v>
      </c>
      <c r="E6" s="5"/>
      <c r="F6" s="7">
        <f t="shared" si="0"/>
        <v>339878.94171799999</v>
      </c>
      <c r="G6" s="13">
        <v>143</v>
      </c>
      <c r="H6" s="5">
        <v>423633.36910900014</v>
      </c>
      <c r="I6" s="5">
        <v>67084.700222999993</v>
      </c>
      <c r="J6" s="5">
        <v>419.82400000000001</v>
      </c>
      <c r="K6" s="7">
        <f t="shared" si="1"/>
        <v>491137.89333200012</v>
      </c>
      <c r="L6" s="7">
        <f t="shared" si="2"/>
        <v>831016.83505000011</v>
      </c>
    </row>
    <row r="7" spans="1:12" x14ac:dyDescent="0.25">
      <c r="A7" s="19" t="s">
        <v>16</v>
      </c>
      <c r="B7" s="13">
        <v>127</v>
      </c>
      <c r="C7" s="5">
        <v>342831.603046</v>
      </c>
      <c r="D7" s="5">
        <v>1113.637491</v>
      </c>
      <c r="E7" s="5"/>
      <c r="F7" s="7">
        <f t="shared" si="0"/>
        <v>343945.24053700001</v>
      </c>
      <c r="G7" s="13">
        <v>142</v>
      </c>
      <c r="H7" s="5">
        <v>422535.83321200003</v>
      </c>
      <c r="I7" s="5">
        <v>84090.398453999995</v>
      </c>
      <c r="J7" s="5">
        <v>1059.8240000000001</v>
      </c>
      <c r="K7" s="7">
        <f t="shared" si="1"/>
        <v>507686.05566600006</v>
      </c>
      <c r="L7" s="7">
        <f t="shared" si="2"/>
        <v>851631.29620300001</v>
      </c>
    </row>
    <row r="8" spans="1:12" x14ac:dyDescent="0.25">
      <c r="A8" s="19" t="s">
        <v>17</v>
      </c>
      <c r="B8" s="13">
        <v>127</v>
      </c>
      <c r="C8" s="5">
        <v>340581.00433500006</v>
      </c>
      <c r="D8" s="5">
        <v>695.75668800000005</v>
      </c>
      <c r="E8" s="5"/>
      <c r="F8" s="7">
        <f t="shared" si="0"/>
        <v>341276.76102300006</v>
      </c>
      <c r="G8" s="13">
        <v>142</v>
      </c>
      <c r="H8" s="5">
        <v>422171.56221199996</v>
      </c>
      <c r="I8" s="5">
        <v>70819.978331999984</v>
      </c>
      <c r="J8" s="5">
        <v>544.846</v>
      </c>
      <c r="K8" s="7">
        <f t="shared" si="1"/>
        <v>493536.38654399995</v>
      </c>
      <c r="L8" s="7">
        <f t="shared" si="2"/>
        <v>834813.14756700001</v>
      </c>
    </row>
    <row r="9" spans="1:12" x14ac:dyDescent="0.25">
      <c r="A9" s="19" t="s">
        <v>18</v>
      </c>
      <c r="B9" s="13">
        <v>126</v>
      </c>
      <c r="C9" s="5">
        <v>341763.04356599989</v>
      </c>
      <c r="D9" s="5">
        <v>2880.8868590000002</v>
      </c>
      <c r="E9" s="5">
        <v>1500</v>
      </c>
      <c r="F9" s="7">
        <f t="shared" si="0"/>
        <v>346143.93042499991</v>
      </c>
      <c r="G9" s="13">
        <v>144</v>
      </c>
      <c r="H9" s="5">
        <v>424307.57218800014</v>
      </c>
      <c r="I9" s="5">
        <v>89491.717717000007</v>
      </c>
      <c r="J9" s="5">
        <v>654.80200000000002</v>
      </c>
      <c r="K9" s="7">
        <f t="shared" si="1"/>
        <v>514454.09190500015</v>
      </c>
      <c r="L9" s="7">
        <f t="shared" si="2"/>
        <v>860598.02233000007</v>
      </c>
    </row>
    <row r="10" spans="1:12" x14ac:dyDescent="0.25">
      <c r="A10" s="19" t="s">
        <v>19</v>
      </c>
      <c r="B10" s="13">
        <v>127</v>
      </c>
      <c r="C10" s="5">
        <v>349723.1775489999</v>
      </c>
      <c r="D10" s="5">
        <v>1012.3517519999999</v>
      </c>
      <c r="E10" s="5">
        <v>0</v>
      </c>
      <c r="F10" s="7">
        <f t="shared" si="0"/>
        <v>350735.52930099989</v>
      </c>
      <c r="G10" s="13">
        <v>145</v>
      </c>
      <c r="H10" s="5">
        <v>430490.00654499995</v>
      </c>
      <c r="I10" s="5">
        <v>70777.665085000015</v>
      </c>
      <c r="J10" s="5">
        <v>469.95600000000002</v>
      </c>
      <c r="K10" s="7">
        <f t="shared" si="1"/>
        <v>501737.62763</v>
      </c>
      <c r="L10" s="7">
        <f t="shared" si="2"/>
        <v>852473.15693099983</v>
      </c>
    </row>
    <row r="11" spans="1:12" x14ac:dyDescent="0.25">
      <c r="A11" s="19" t="s">
        <v>20</v>
      </c>
      <c r="B11" s="13">
        <v>126</v>
      </c>
      <c r="C11" s="5">
        <v>344248.34732900001</v>
      </c>
      <c r="D11" s="5">
        <v>540.88315800000009</v>
      </c>
      <c r="E11" s="5">
        <v>0</v>
      </c>
      <c r="F11" s="7">
        <f t="shared" si="0"/>
        <v>344789.23048700002</v>
      </c>
      <c r="G11" s="13">
        <v>145</v>
      </c>
      <c r="H11" s="5">
        <v>431715.95339699998</v>
      </c>
      <c r="I11" s="5">
        <v>76563.262033000006</v>
      </c>
      <c r="J11" s="5">
        <v>894.89</v>
      </c>
      <c r="K11" s="7">
        <f t="shared" si="1"/>
        <v>509174.10543</v>
      </c>
      <c r="L11" s="7">
        <f t="shared" si="2"/>
        <v>853963.33591699996</v>
      </c>
    </row>
    <row r="12" spans="1:12" x14ac:dyDescent="0.25">
      <c r="A12" s="19" t="s">
        <v>21</v>
      </c>
      <c r="B12" s="13">
        <v>125</v>
      </c>
      <c r="C12" s="5">
        <v>345098.177883</v>
      </c>
      <c r="D12" s="5">
        <v>1657.0032150000002</v>
      </c>
      <c r="E12" s="5">
        <v>0</v>
      </c>
      <c r="F12" s="7">
        <f t="shared" si="0"/>
        <v>346755.18109799997</v>
      </c>
      <c r="G12" s="13">
        <v>146</v>
      </c>
      <c r="H12" s="5">
        <v>430960.74176499998</v>
      </c>
      <c r="I12" s="5">
        <v>75168.144503000003</v>
      </c>
      <c r="J12" s="5">
        <v>5612.8557540000002</v>
      </c>
      <c r="K12" s="7">
        <f t="shared" si="1"/>
        <v>511741.74202200002</v>
      </c>
      <c r="L12" s="7">
        <f t="shared" si="2"/>
        <v>858496.92311999993</v>
      </c>
    </row>
    <row r="13" spans="1:12" x14ac:dyDescent="0.25">
      <c r="A13" s="19" t="s">
        <v>22</v>
      </c>
      <c r="B13" s="13">
        <v>126</v>
      </c>
      <c r="C13" s="5">
        <v>347186.66453000007</v>
      </c>
      <c r="D13" s="5">
        <v>984.11220200000002</v>
      </c>
      <c r="E13" s="5">
        <v>0</v>
      </c>
      <c r="F13" s="7">
        <f t="shared" si="0"/>
        <v>348170.77673200006</v>
      </c>
      <c r="G13" s="13">
        <v>144</v>
      </c>
      <c r="H13" s="5">
        <v>428853.40271200001</v>
      </c>
      <c r="I13" s="5">
        <v>81616.879659000013</v>
      </c>
      <c r="J13" s="5">
        <v>5074.9780000000001</v>
      </c>
      <c r="K13" s="7">
        <f t="shared" si="1"/>
        <v>515545.26037100004</v>
      </c>
      <c r="L13" s="7">
        <f t="shared" si="2"/>
        <v>863716.0371030001</v>
      </c>
    </row>
    <row r="14" spans="1:12" x14ac:dyDescent="0.25">
      <c r="A14" s="19" t="s">
        <v>24</v>
      </c>
      <c r="B14" s="13">
        <v>127</v>
      </c>
      <c r="C14" s="5">
        <v>346822.54203399993</v>
      </c>
      <c r="D14" s="5">
        <v>1683.9634199999998</v>
      </c>
      <c r="E14" s="5">
        <v>20</v>
      </c>
      <c r="F14" s="7">
        <f t="shared" si="0"/>
        <v>348526.50545399991</v>
      </c>
      <c r="G14" s="13">
        <v>143</v>
      </c>
      <c r="H14" s="5">
        <v>426503.40922000003</v>
      </c>
      <c r="I14" s="5">
        <v>75864.071672000035</v>
      </c>
      <c r="J14" s="5">
        <v>505.68290000000002</v>
      </c>
      <c r="K14" s="7">
        <f t="shared" si="1"/>
        <v>502873.16379200009</v>
      </c>
      <c r="L14" s="7">
        <f t="shared" si="2"/>
        <v>851399.669246</v>
      </c>
    </row>
    <row r="15" spans="1:12" x14ac:dyDescent="0.25">
      <c r="A15" s="19" t="s">
        <v>23</v>
      </c>
      <c r="B15" s="13">
        <v>126</v>
      </c>
      <c r="C15" s="5">
        <v>346589.51562200004</v>
      </c>
      <c r="D15" s="5">
        <v>1742.6694380000004</v>
      </c>
      <c r="E15" s="5">
        <v>150</v>
      </c>
      <c r="F15" s="7">
        <f t="shared" si="0"/>
        <v>348482.18506000005</v>
      </c>
      <c r="G15" s="13">
        <v>142</v>
      </c>
      <c r="H15" s="5">
        <v>436932.63214899978</v>
      </c>
      <c r="I15" s="5">
        <v>74213.498049999995</v>
      </c>
      <c r="J15" s="5">
        <v>21734.299569999992</v>
      </c>
      <c r="K15" s="7">
        <f t="shared" si="1"/>
        <v>532880.42976899981</v>
      </c>
      <c r="L15" s="7">
        <f t="shared" si="2"/>
        <v>881362.61482899985</v>
      </c>
    </row>
    <row r="16" spans="1:12" x14ac:dyDescent="0.25">
      <c r="A16" s="19" t="s">
        <v>25</v>
      </c>
      <c r="B16" s="13">
        <v>127</v>
      </c>
      <c r="C16" s="5">
        <v>343723.36467399995</v>
      </c>
      <c r="D16" s="5">
        <v>1330.0337949999998</v>
      </c>
      <c r="E16" s="5">
        <v>1500</v>
      </c>
      <c r="F16" s="7">
        <f t="shared" si="0"/>
        <v>346553.39846899995</v>
      </c>
      <c r="G16" s="13">
        <v>142</v>
      </c>
      <c r="H16" s="5">
        <v>437413.41977399995</v>
      </c>
      <c r="I16" s="5">
        <v>73581.448067000005</v>
      </c>
      <c r="J16" s="5">
        <v>479.91200000000003</v>
      </c>
      <c r="K16" s="7">
        <f t="shared" si="1"/>
        <v>511474.77984099998</v>
      </c>
      <c r="L16" s="7">
        <f t="shared" si="2"/>
        <v>858028.17830999987</v>
      </c>
    </row>
    <row r="17" spans="1:12" x14ac:dyDescent="0.25">
      <c r="A17" s="19">
        <v>44367</v>
      </c>
      <c r="B17" s="13">
        <v>129</v>
      </c>
      <c r="C17" s="5">
        <v>347659.06325999997</v>
      </c>
      <c r="D17" s="5">
        <v>1646.663411</v>
      </c>
      <c r="E17" s="5"/>
      <c r="F17" s="7">
        <f t="shared" si="0"/>
        <v>349305.72667099995</v>
      </c>
      <c r="G17" s="13">
        <v>141</v>
      </c>
      <c r="H17" s="5">
        <v>430422.41893400002</v>
      </c>
      <c r="I17" s="5">
        <v>64079.570281</v>
      </c>
      <c r="J17" s="5">
        <v>240</v>
      </c>
      <c r="K17" s="7">
        <f t="shared" si="1"/>
        <v>494741.98921500001</v>
      </c>
      <c r="L17" s="7">
        <f t="shared" si="2"/>
        <v>844047.71588599996</v>
      </c>
    </row>
    <row r="18" spans="1:12" x14ac:dyDescent="0.25">
      <c r="A18" s="19">
        <v>44381</v>
      </c>
      <c r="B18" s="13">
        <v>131</v>
      </c>
      <c r="C18" s="5">
        <v>353017.03873900004</v>
      </c>
      <c r="D18" s="5">
        <v>3776.7937209999996</v>
      </c>
      <c r="E18" s="5"/>
      <c r="F18" s="7">
        <f t="shared" si="0"/>
        <v>356793.83246000006</v>
      </c>
      <c r="G18" s="13">
        <v>142</v>
      </c>
      <c r="H18" s="5">
        <v>434259.99166100007</v>
      </c>
      <c r="I18" s="5">
        <v>65538.211215000003</v>
      </c>
      <c r="J18" s="5">
        <v>220</v>
      </c>
      <c r="K18" s="7">
        <f t="shared" si="1"/>
        <v>500018.20287600008</v>
      </c>
      <c r="L18" s="7">
        <f t="shared" si="2"/>
        <v>856812.03533600015</v>
      </c>
    </row>
    <row r="19" spans="1:12" x14ac:dyDescent="0.25">
      <c r="A19" s="19">
        <v>44395</v>
      </c>
      <c r="B19" s="13">
        <v>132</v>
      </c>
      <c r="C19" s="5">
        <v>356045.41300800006</v>
      </c>
      <c r="D19" s="5">
        <v>2756.8298990000003</v>
      </c>
      <c r="E19" s="5"/>
      <c r="F19" s="7">
        <f t="shared" si="0"/>
        <v>358802.24290700007</v>
      </c>
      <c r="G19" s="13">
        <v>142</v>
      </c>
      <c r="H19" s="5">
        <v>432625.89212999988</v>
      </c>
      <c r="I19" s="5">
        <v>108620.051699</v>
      </c>
      <c r="J19" s="5">
        <v>864.93399999999997</v>
      </c>
      <c r="K19" s="7">
        <f t="shared" si="1"/>
        <v>542110.87782899989</v>
      </c>
      <c r="L19" s="7">
        <f t="shared" si="2"/>
        <v>900913.1207359999</v>
      </c>
    </row>
    <row r="20" spans="1:12" x14ac:dyDescent="0.25">
      <c r="A20" s="19">
        <v>44409</v>
      </c>
      <c r="B20" s="13">
        <v>132</v>
      </c>
      <c r="C20" s="5">
        <v>354764.95094100002</v>
      </c>
      <c r="D20" s="5">
        <v>1699.8572729999999</v>
      </c>
      <c r="E20" s="5"/>
      <c r="F20" s="7">
        <f t="shared" si="0"/>
        <v>356464.80821400002</v>
      </c>
      <c r="G20" s="13">
        <v>142</v>
      </c>
      <c r="H20" s="5">
        <v>433302.96038800001</v>
      </c>
      <c r="I20" s="5">
        <v>78820.874836999967</v>
      </c>
      <c r="J20" s="5">
        <v>2260</v>
      </c>
      <c r="K20" s="7">
        <f t="shared" si="1"/>
        <v>514383.83522499999</v>
      </c>
      <c r="L20" s="7">
        <f t="shared" si="2"/>
        <v>870848.64343900001</v>
      </c>
    </row>
    <row r="21" spans="1:12" x14ac:dyDescent="0.25">
      <c r="A21" s="19">
        <v>44423</v>
      </c>
      <c r="B21" s="13">
        <v>131</v>
      </c>
      <c r="C21" s="5">
        <v>350799.72888800001</v>
      </c>
      <c r="D21" s="5">
        <v>1195.323991</v>
      </c>
      <c r="E21" s="5"/>
      <c r="F21" s="7">
        <f t="shared" si="0"/>
        <v>351995.05287900002</v>
      </c>
      <c r="G21" s="13">
        <v>142</v>
      </c>
      <c r="H21" s="5">
        <v>434260.6094329998</v>
      </c>
      <c r="I21" s="5">
        <v>70016.306786000001</v>
      </c>
      <c r="J21" s="5">
        <v>780</v>
      </c>
      <c r="K21" s="7">
        <f t="shared" si="1"/>
        <v>505056.91621899977</v>
      </c>
      <c r="L21" s="7">
        <f t="shared" si="2"/>
        <v>857051.96909799986</v>
      </c>
    </row>
    <row r="22" spans="1:12" x14ac:dyDescent="0.25">
      <c r="A22" s="19">
        <v>44437</v>
      </c>
      <c r="B22" s="13">
        <v>131</v>
      </c>
      <c r="C22" s="5">
        <v>351243.304443</v>
      </c>
      <c r="D22" s="5">
        <v>1095.7210320000002</v>
      </c>
      <c r="E22" s="5">
        <v>1500</v>
      </c>
      <c r="F22" s="7">
        <f t="shared" si="0"/>
        <v>353839.02547499997</v>
      </c>
      <c r="G22" s="13">
        <v>145</v>
      </c>
      <c r="H22" s="5">
        <v>438921.82880099991</v>
      </c>
      <c r="I22" s="5">
        <v>70158.279710000003</v>
      </c>
      <c r="J22" s="5">
        <v>360</v>
      </c>
      <c r="K22" s="7">
        <f t="shared" si="1"/>
        <v>509440.10851099994</v>
      </c>
      <c r="L22" s="7">
        <f t="shared" si="2"/>
        <v>863279.13398599997</v>
      </c>
    </row>
    <row r="23" spans="1:12" x14ac:dyDescent="0.25">
      <c r="A23" s="19">
        <v>44451</v>
      </c>
      <c r="B23" s="13">
        <v>127</v>
      </c>
      <c r="C23" s="5">
        <v>343368.5070889999</v>
      </c>
      <c r="D23" s="5">
        <v>2051.219607</v>
      </c>
      <c r="E23" s="5"/>
      <c r="F23" s="7">
        <f t="shared" si="0"/>
        <v>345419.72669599991</v>
      </c>
      <c r="G23" s="13">
        <v>143</v>
      </c>
      <c r="H23" s="5">
        <v>436582.84850299999</v>
      </c>
      <c r="I23" s="5">
        <v>73985.664708999975</v>
      </c>
      <c r="J23" s="5">
        <v>1799.912</v>
      </c>
      <c r="K23" s="7">
        <f t="shared" si="1"/>
        <v>512368.42521199997</v>
      </c>
      <c r="L23" s="7">
        <f t="shared" si="2"/>
        <v>857788.15190799988</v>
      </c>
    </row>
    <row r="24" spans="1:12" x14ac:dyDescent="0.25">
      <c r="A24" s="19"/>
      <c r="B24" s="13"/>
      <c r="C24" s="5"/>
      <c r="D24" s="5"/>
      <c r="E24" s="5"/>
      <c r="F24" s="7">
        <f t="shared" si="0"/>
        <v>0</v>
      </c>
      <c r="G24" s="13"/>
      <c r="H24" s="5"/>
      <c r="I24" s="5"/>
      <c r="J24" s="5"/>
      <c r="K24" s="7">
        <f t="shared" si="1"/>
        <v>0</v>
      </c>
      <c r="L24" s="7">
        <f t="shared" si="2"/>
        <v>0</v>
      </c>
    </row>
    <row r="25" spans="1:12" x14ac:dyDescent="0.25">
      <c r="A25" s="19"/>
      <c r="B25" s="13"/>
      <c r="C25" s="5"/>
      <c r="D25" s="5"/>
      <c r="E25" s="5"/>
      <c r="F25" s="7">
        <f t="shared" si="0"/>
        <v>0</v>
      </c>
      <c r="G25" s="13"/>
      <c r="H25" s="5"/>
      <c r="I25" s="5"/>
      <c r="J25" s="5"/>
      <c r="K25" s="7">
        <f t="shared" si="1"/>
        <v>0</v>
      </c>
      <c r="L25" s="7">
        <f t="shared" si="2"/>
        <v>0</v>
      </c>
    </row>
    <row r="26" spans="1:12" x14ac:dyDescent="0.25">
      <c r="A26" s="19"/>
      <c r="B26" s="13"/>
      <c r="C26" s="5"/>
      <c r="D26" s="5"/>
      <c r="E26" s="5"/>
      <c r="F26" s="7">
        <f t="shared" si="0"/>
        <v>0</v>
      </c>
      <c r="G26" s="13"/>
      <c r="H26" s="5"/>
      <c r="I26" s="5"/>
      <c r="J26" s="5"/>
      <c r="K26" s="7">
        <f t="shared" si="1"/>
        <v>0</v>
      </c>
      <c r="L26" s="7">
        <f t="shared" si="2"/>
        <v>0</v>
      </c>
    </row>
    <row r="27" spans="1:12" x14ac:dyDescent="0.25">
      <c r="A27" s="19"/>
      <c r="B27" s="13"/>
      <c r="C27" s="5"/>
      <c r="D27" s="5"/>
      <c r="E27" s="5"/>
      <c r="F27" s="7">
        <f t="shared" si="0"/>
        <v>0</v>
      </c>
      <c r="G27" s="13"/>
      <c r="H27" s="5"/>
      <c r="I27" s="5"/>
      <c r="J27" s="5"/>
      <c r="K27" s="7">
        <f t="shared" si="1"/>
        <v>0</v>
      </c>
      <c r="L27" s="7">
        <f t="shared" si="2"/>
        <v>0</v>
      </c>
    </row>
    <row r="28" spans="1:12" x14ac:dyDescent="0.25">
      <c r="A28" s="19"/>
      <c r="B28" s="13"/>
      <c r="C28" s="5"/>
      <c r="D28" s="5"/>
      <c r="E28" s="5"/>
      <c r="F28" s="7">
        <f t="shared" si="0"/>
        <v>0</v>
      </c>
      <c r="G28" s="13"/>
      <c r="H28" s="5"/>
      <c r="I28" s="5"/>
      <c r="J28" s="5"/>
      <c r="K28" s="7">
        <f t="shared" si="1"/>
        <v>0</v>
      </c>
      <c r="L28" s="7">
        <f t="shared" si="2"/>
        <v>0</v>
      </c>
    </row>
    <row r="29" spans="1:12" x14ac:dyDescent="0.25">
      <c r="A29" s="19"/>
      <c r="B29" s="13"/>
      <c r="C29" s="5"/>
      <c r="D29" s="5"/>
      <c r="E29" s="5"/>
      <c r="F29" s="7">
        <f t="shared" si="0"/>
        <v>0</v>
      </c>
      <c r="G29" s="13"/>
      <c r="H29" s="5"/>
      <c r="I29" s="5"/>
      <c r="J29" s="5"/>
      <c r="K29" s="7">
        <f t="shared" si="1"/>
        <v>0</v>
      </c>
      <c r="L29" s="7">
        <f t="shared" si="2"/>
        <v>0</v>
      </c>
    </row>
    <row r="30" spans="1:12" ht="15.75" thickBot="1" x14ac:dyDescent="0.3">
      <c r="A30" s="20"/>
      <c r="B30" s="14"/>
      <c r="C30" s="10"/>
      <c r="D30" s="10"/>
      <c r="E30" s="10"/>
      <c r="F30" s="11">
        <f t="shared" si="0"/>
        <v>0</v>
      </c>
      <c r="G30" s="14"/>
      <c r="H30" s="10"/>
      <c r="I30" s="10"/>
      <c r="J30" s="10"/>
      <c r="K30" s="11">
        <f t="shared" si="1"/>
        <v>0</v>
      </c>
      <c r="L30" s="11">
        <f t="shared" si="2"/>
        <v>0</v>
      </c>
    </row>
    <row r="31" spans="1:12" s="3" customFormat="1" x14ac:dyDescent="0.25">
      <c r="A31" s="21" t="s">
        <v>9</v>
      </c>
      <c r="B31" s="21"/>
      <c r="C31" s="22">
        <f>SUM(C5:C30)</f>
        <v>6592206.7406560015</v>
      </c>
      <c r="D31" s="22">
        <f>SUM(D5:D30)</f>
        <v>32047.603399000003</v>
      </c>
      <c r="E31" s="22">
        <f t="shared" ref="E31:F31" si="3">SUM(E5:E30)</f>
        <v>4670</v>
      </c>
      <c r="F31" s="22">
        <f t="shared" si="3"/>
        <v>6628924.3440549998</v>
      </c>
      <c r="G31" s="21"/>
      <c r="H31" s="22">
        <f>SUM(H5:H30)</f>
        <v>8187555.7209949987</v>
      </c>
      <c r="I31" s="22">
        <f>SUM(I5:I30)</f>
        <v>1445101.2220369997</v>
      </c>
      <c r="J31" s="22">
        <f t="shared" ref="J31:K31" si="4">SUM(J5:J30)</f>
        <v>49389.571977999985</v>
      </c>
      <c r="K31" s="22">
        <f t="shared" si="4"/>
        <v>9682046.5150099993</v>
      </c>
      <c r="L31" s="22">
        <f>SUM(L5:L30)</f>
        <v>16310970.859065</v>
      </c>
    </row>
    <row r="32" spans="1:12" x14ac:dyDescent="0.25">
      <c r="D32" s="1"/>
    </row>
    <row r="33" spans="9:9" x14ac:dyDescent="0.25">
      <c r="I33" s="6"/>
    </row>
  </sheetData>
  <mergeCells count="3">
    <mergeCell ref="B3:F3"/>
    <mergeCell ref="G3:K3"/>
    <mergeCell ref="A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81F99-809A-4C84-9E91-FEABE0C6C832}">
  <dimension ref="A1:L34"/>
  <sheetViews>
    <sheetView workbookViewId="0">
      <selection activeCell="F7" sqref="F7"/>
    </sheetView>
  </sheetViews>
  <sheetFormatPr defaultRowHeight="15" x14ac:dyDescent="0.25"/>
  <cols>
    <col min="1" max="1" width="10.42578125" bestFit="1" customWidth="1"/>
    <col min="2" max="2" width="5.28515625" bestFit="1" customWidth="1"/>
    <col min="3" max="3" width="12.5703125" bestFit="1" customWidth="1"/>
    <col min="4" max="5" width="10.5703125" bestFit="1" customWidth="1"/>
    <col min="6" max="6" width="12.5703125" bestFit="1" customWidth="1"/>
    <col min="7" max="7" width="5.28515625" bestFit="1" customWidth="1"/>
    <col min="8" max="8" width="13.5703125" bestFit="1" customWidth="1"/>
    <col min="9" max="9" width="11.5703125" bestFit="1" customWidth="1"/>
    <col min="10" max="10" width="12.140625" bestFit="1" customWidth="1"/>
    <col min="11" max="11" width="13.5703125" bestFit="1" customWidth="1"/>
    <col min="12" max="12" width="12.5703125" bestFit="1" customWidth="1"/>
  </cols>
  <sheetData>
    <row r="1" spans="1:12" x14ac:dyDescent="0.25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thickBot="1" x14ac:dyDescent="0.3"/>
    <row r="3" spans="1:12" x14ac:dyDescent="0.25">
      <c r="A3" s="2"/>
      <c r="B3" s="29" t="s">
        <v>10</v>
      </c>
      <c r="C3" s="30"/>
      <c r="D3" s="30"/>
      <c r="E3" s="30"/>
      <c r="F3" s="31"/>
      <c r="G3" s="29" t="s">
        <v>11</v>
      </c>
      <c r="H3" s="30"/>
      <c r="I3" s="30"/>
      <c r="J3" s="30"/>
      <c r="K3" s="31"/>
    </row>
    <row r="4" spans="1:12" ht="15.75" thickBot="1" x14ac:dyDescent="0.3">
      <c r="A4" s="4" t="s">
        <v>2</v>
      </c>
      <c r="B4" s="16" t="s">
        <v>3</v>
      </c>
      <c r="C4" s="17" t="s">
        <v>4</v>
      </c>
      <c r="D4" s="17" t="s">
        <v>5</v>
      </c>
      <c r="E4" s="17" t="s">
        <v>6</v>
      </c>
      <c r="F4" s="15" t="s">
        <v>7</v>
      </c>
      <c r="G4" s="16" t="s">
        <v>3</v>
      </c>
      <c r="H4" s="17" t="s">
        <v>4</v>
      </c>
      <c r="I4" s="17" t="s">
        <v>5</v>
      </c>
      <c r="J4" s="17" t="s">
        <v>6</v>
      </c>
      <c r="K4" s="15" t="s">
        <v>7</v>
      </c>
      <c r="L4" s="17" t="s">
        <v>1</v>
      </c>
    </row>
    <row r="5" spans="1:12" x14ac:dyDescent="0.25">
      <c r="A5" s="18" t="s">
        <v>14</v>
      </c>
      <c r="B5" s="12">
        <v>4</v>
      </c>
      <c r="C5" s="8">
        <v>3733.8431529999989</v>
      </c>
      <c r="D5" s="8">
        <v>0</v>
      </c>
      <c r="E5" s="8">
        <v>3205.95</v>
      </c>
      <c r="F5" s="9">
        <f t="shared" ref="F5:F33" si="0">C5+D5+E5</f>
        <v>6939.7931529999987</v>
      </c>
      <c r="G5" s="12">
        <v>317</v>
      </c>
      <c r="H5" s="8">
        <v>183981.18458399992</v>
      </c>
      <c r="I5" s="8">
        <v>3265.7432080000017</v>
      </c>
      <c r="J5" s="8"/>
      <c r="K5" s="26">
        <f t="shared" ref="K5:K33" si="1">H5+I5+J5</f>
        <v>187246.92779199991</v>
      </c>
      <c r="L5" s="26">
        <f t="shared" ref="L5:L33" si="2">F5+K5</f>
        <v>194186.72094499992</v>
      </c>
    </row>
    <row r="6" spans="1:12" x14ac:dyDescent="0.25">
      <c r="A6" s="19" t="s">
        <v>15</v>
      </c>
      <c r="B6" s="13">
        <v>5</v>
      </c>
      <c r="C6" s="5">
        <v>4410.1372979999996</v>
      </c>
      <c r="D6" s="5">
        <v>0</v>
      </c>
      <c r="E6" s="5">
        <v>468.44</v>
      </c>
      <c r="F6" s="7">
        <f t="shared" si="0"/>
        <v>4878.5772979999992</v>
      </c>
      <c r="G6" s="13">
        <v>311</v>
      </c>
      <c r="H6" s="5">
        <v>179526.15822000141</v>
      </c>
      <c r="I6" s="5">
        <v>974.76824000000022</v>
      </c>
      <c r="J6" s="5"/>
      <c r="K6" s="27">
        <f t="shared" si="1"/>
        <v>180500.92646000141</v>
      </c>
      <c r="L6" s="27">
        <f t="shared" si="2"/>
        <v>185379.5037580014</v>
      </c>
    </row>
    <row r="7" spans="1:12" x14ac:dyDescent="0.25">
      <c r="A7" s="24" t="s">
        <v>16</v>
      </c>
      <c r="B7" s="13">
        <v>6</v>
      </c>
      <c r="C7" s="5">
        <v>4780.0040300000001</v>
      </c>
      <c r="D7" s="5">
        <v>0</v>
      </c>
      <c r="E7" s="23">
        <v>0</v>
      </c>
      <c r="F7" s="7">
        <f t="shared" si="0"/>
        <v>4780.0040300000001</v>
      </c>
      <c r="G7" s="13">
        <v>307</v>
      </c>
      <c r="H7" s="5">
        <v>180010.89872300139</v>
      </c>
      <c r="I7" s="23">
        <v>1135.0328399999996</v>
      </c>
      <c r="J7" s="5">
        <v>210.29112000000001</v>
      </c>
      <c r="K7" s="27">
        <f t="shared" si="1"/>
        <v>181356.2226830014</v>
      </c>
      <c r="L7" s="27">
        <f t="shared" si="2"/>
        <v>186136.22671300141</v>
      </c>
    </row>
    <row r="8" spans="1:12" s="1" customFormat="1" x14ac:dyDescent="0.25">
      <c r="A8" s="24" t="s">
        <v>17</v>
      </c>
      <c r="B8" s="13">
        <v>5</v>
      </c>
      <c r="C8" s="5">
        <v>4437.2325000000001</v>
      </c>
      <c r="D8" s="5">
        <v>0</v>
      </c>
      <c r="E8" s="23">
        <v>0</v>
      </c>
      <c r="F8" s="7">
        <f t="shared" si="0"/>
        <v>4437.2325000000001</v>
      </c>
      <c r="G8" s="13">
        <v>308</v>
      </c>
      <c r="H8" s="5">
        <v>181709.09687400202</v>
      </c>
      <c r="I8" s="23">
        <v>982.72155800000121</v>
      </c>
      <c r="J8" s="5">
        <v>0</v>
      </c>
      <c r="K8" s="27">
        <f t="shared" si="1"/>
        <v>182691.81843200201</v>
      </c>
      <c r="L8" s="27">
        <f t="shared" si="2"/>
        <v>187129.05093200202</v>
      </c>
    </row>
    <row r="9" spans="1:12" x14ac:dyDescent="0.25">
      <c r="A9" s="19" t="s">
        <v>18</v>
      </c>
      <c r="B9" s="13">
        <v>5</v>
      </c>
      <c r="C9" s="5">
        <v>4437.0377859999999</v>
      </c>
      <c r="D9" s="5">
        <v>0</v>
      </c>
      <c r="E9" s="5">
        <v>2958.2608599999999</v>
      </c>
      <c r="F9" s="7">
        <f t="shared" si="0"/>
        <v>7395.2986459999993</v>
      </c>
      <c r="G9" s="13">
        <v>312</v>
      </c>
      <c r="H9" s="5">
        <v>179617.41168500157</v>
      </c>
      <c r="I9" s="5">
        <v>2030.4101909999977</v>
      </c>
      <c r="J9" s="5">
        <v>0</v>
      </c>
      <c r="K9" s="27">
        <f t="shared" si="1"/>
        <v>181647.82187600157</v>
      </c>
      <c r="L9" s="27">
        <f t="shared" si="2"/>
        <v>189043.12052200158</v>
      </c>
    </row>
    <row r="10" spans="1:12" x14ac:dyDescent="0.25">
      <c r="A10" s="19" t="s">
        <v>19</v>
      </c>
      <c r="B10" s="13">
        <v>5</v>
      </c>
      <c r="C10" s="5">
        <v>4437.6818400000002</v>
      </c>
      <c r="D10" s="5">
        <v>0</v>
      </c>
      <c r="E10" s="5">
        <v>0</v>
      </c>
      <c r="F10" s="7">
        <f t="shared" si="0"/>
        <v>4437.6818400000002</v>
      </c>
      <c r="G10" s="13">
        <v>305</v>
      </c>
      <c r="H10" s="5">
        <v>178808.38250399998</v>
      </c>
      <c r="I10" s="5">
        <v>1432.7730129999986</v>
      </c>
      <c r="J10" s="5">
        <v>616.94381999999996</v>
      </c>
      <c r="K10" s="27">
        <f t="shared" si="1"/>
        <v>180858.09933699996</v>
      </c>
      <c r="L10" s="27">
        <f t="shared" si="2"/>
        <v>185295.78117699997</v>
      </c>
    </row>
    <row r="11" spans="1:12" x14ac:dyDescent="0.25">
      <c r="A11" s="19" t="s">
        <v>20</v>
      </c>
      <c r="B11" s="13">
        <v>5</v>
      </c>
      <c r="C11" s="5">
        <v>4437.3747910000002</v>
      </c>
      <c r="D11" s="5">
        <v>0</v>
      </c>
      <c r="E11" s="5">
        <v>0</v>
      </c>
      <c r="F11" s="7">
        <f t="shared" si="0"/>
        <v>4437.3747910000002</v>
      </c>
      <c r="G11" s="13">
        <v>302</v>
      </c>
      <c r="H11" s="5">
        <v>175724.7418200002</v>
      </c>
      <c r="I11" s="5">
        <v>1456.0038909999989</v>
      </c>
      <c r="J11" s="5">
        <v>0</v>
      </c>
      <c r="K11" s="27">
        <f t="shared" si="1"/>
        <v>177180.7457110002</v>
      </c>
      <c r="L11" s="27">
        <f t="shared" si="2"/>
        <v>181618.12050200021</v>
      </c>
    </row>
    <row r="12" spans="1:12" x14ac:dyDescent="0.25">
      <c r="A12" s="19" t="s">
        <v>21</v>
      </c>
      <c r="B12" s="13">
        <v>5</v>
      </c>
      <c r="C12" s="5">
        <v>4437.5395490000001</v>
      </c>
      <c r="D12" s="5">
        <v>0</v>
      </c>
      <c r="E12" s="5">
        <v>0</v>
      </c>
      <c r="F12" s="7">
        <f t="shared" si="0"/>
        <v>4437.5395490000001</v>
      </c>
      <c r="G12" s="13">
        <v>298</v>
      </c>
      <c r="H12" s="5">
        <v>177862.04999699997</v>
      </c>
      <c r="I12" s="5">
        <v>1128.8019920000004</v>
      </c>
      <c r="J12" s="5">
        <v>0</v>
      </c>
      <c r="K12" s="27">
        <f t="shared" si="1"/>
        <v>178990.85198899996</v>
      </c>
      <c r="L12" s="27">
        <f t="shared" si="2"/>
        <v>183428.39153799997</v>
      </c>
    </row>
    <row r="13" spans="1:12" x14ac:dyDescent="0.25">
      <c r="A13" s="19" t="s">
        <v>22</v>
      </c>
      <c r="B13" s="13">
        <v>5</v>
      </c>
      <c r="C13" s="5">
        <v>4437.3448350000008</v>
      </c>
      <c r="D13" s="5">
        <v>0</v>
      </c>
      <c r="E13" s="5">
        <v>0</v>
      </c>
      <c r="F13" s="7">
        <f t="shared" si="0"/>
        <v>4437.3448350000008</v>
      </c>
      <c r="G13" s="13">
        <v>301</v>
      </c>
      <c r="H13" s="5">
        <v>173761.54540400009</v>
      </c>
      <c r="I13" s="5">
        <v>1047.059557</v>
      </c>
      <c r="J13" s="5">
        <v>0</v>
      </c>
      <c r="K13" s="27">
        <f t="shared" si="1"/>
        <v>174808.60496100009</v>
      </c>
      <c r="L13" s="27">
        <f t="shared" si="2"/>
        <v>179245.94979600009</v>
      </c>
    </row>
    <row r="14" spans="1:12" x14ac:dyDescent="0.25">
      <c r="A14" s="19" t="s">
        <v>24</v>
      </c>
      <c r="B14" s="13">
        <v>5</v>
      </c>
      <c r="C14" s="5">
        <v>4437.5470379999997</v>
      </c>
      <c r="D14" s="5">
        <v>0</v>
      </c>
      <c r="E14" s="5">
        <v>0</v>
      </c>
      <c r="F14" s="7">
        <f t="shared" si="0"/>
        <v>4437.5470379999997</v>
      </c>
      <c r="G14" s="13">
        <v>306</v>
      </c>
      <c r="H14" s="5">
        <v>175814.167969</v>
      </c>
      <c r="I14" s="5">
        <v>1736.7590120000004</v>
      </c>
      <c r="J14" s="5">
        <v>0</v>
      </c>
      <c r="K14" s="27">
        <f t="shared" si="1"/>
        <v>177550.926981</v>
      </c>
      <c r="L14" s="27">
        <f t="shared" si="2"/>
        <v>181988.47401899999</v>
      </c>
    </row>
    <row r="15" spans="1:12" x14ac:dyDescent="0.25">
      <c r="A15" s="19" t="s">
        <v>23</v>
      </c>
      <c r="B15" s="13">
        <v>5</v>
      </c>
      <c r="C15" s="5">
        <v>4437.5395490000001</v>
      </c>
      <c r="D15" s="5">
        <v>0</v>
      </c>
      <c r="E15" s="5">
        <v>0</v>
      </c>
      <c r="F15" s="7">
        <f t="shared" si="0"/>
        <v>4437.5395490000001</v>
      </c>
      <c r="G15" s="13">
        <v>307</v>
      </c>
      <c r="H15" s="5">
        <v>178028.80007100001</v>
      </c>
      <c r="I15" s="5">
        <v>774.24277600000005</v>
      </c>
      <c r="J15" s="5">
        <v>0</v>
      </c>
      <c r="K15" s="27">
        <f t="shared" si="1"/>
        <v>178803.042847</v>
      </c>
      <c r="L15" s="27">
        <f t="shared" si="2"/>
        <v>183240.58239600001</v>
      </c>
    </row>
    <row r="16" spans="1:12" x14ac:dyDescent="0.25">
      <c r="A16" s="19" t="s">
        <v>25</v>
      </c>
      <c r="B16" s="13">
        <v>4</v>
      </c>
      <c r="C16" s="5">
        <v>3734.38985</v>
      </c>
      <c r="D16" s="5">
        <v>0</v>
      </c>
      <c r="E16" s="5">
        <v>0</v>
      </c>
      <c r="F16" s="7">
        <f t="shared" si="0"/>
        <v>3734.38985</v>
      </c>
      <c r="G16" s="13">
        <v>306</v>
      </c>
      <c r="H16" s="5">
        <v>178370.6055199999</v>
      </c>
      <c r="I16" s="5">
        <v>1824.290444</v>
      </c>
      <c r="J16" s="5">
        <v>0</v>
      </c>
      <c r="K16" s="27">
        <f t="shared" si="1"/>
        <v>180194.89596399991</v>
      </c>
      <c r="L16" s="27">
        <f t="shared" si="2"/>
        <v>183929.28581399992</v>
      </c>
    </row>
    <row r="17" spans="1:12" x14ac:dyDescent="0.25">
      <c r="A17" s="19">
        <v>44367</v>
      </c>
      <c r="B17" s="13">
        <v>4</v>
      </c>
      <c r="C17" s="5">
        <v>3734.5845639999998</v>
      </c>
      <c r="D17" s="5">
        <v>0</v>
      </c>
      <c r="E17" s="5">
        <v>0</v>
      </c>
      <c r="F17" s="7">
        <f t="shared" si="0"/>
        <v>3734.5845639999998</v>
      </c>
      <c r="G17" s="13">
        <v>306</v>
      </c>
      <c r="H17" s="5">
        <v>186607.94147199992</v>
      </c>
      <c r="I17" s="5">
        <v>1560.4529739999996</v>
      </c>
      <c r="J17" s="5">
        <v>2291.5591100000001</v>
      </c>
      <c r="K17" s="27">
        <f t="shared" si="1"/>
        <v>190459.95355599991</v>
      </c>
      <c r="L17" s="27">
        <f t="shared" si="2"/>
        <v>194194.5381199999</v>
      </c>
    </row>
    <row r="18" spans="1:12" x14ac:dyDescent="0.25">
      <c r="A18" s="19">
        <v>44381</v>
      </c>
      <c r="B18" s="13">
        <v>4</v>
      </c>
      <c r="C18" s="5">
        <v>3734.4872070000001</v>
      </c>
      <c r="D18" s="5">
        <v>0</v>
      </c>
      <c r="E18" s="5">
        <v>0</v>
      </c>
      <c r="F18" s="7">
        <f t="shared" si="0"/>
        <v>3734.4872070000001</v>
      </c>
      <c r="G18" s="13">
        <v>310</v>
      </c>
      <c r="H18" s="5">
        <v>190116.08331200009</v>
      </c>
      <c r="I18" s="5">
        <v>2023.3555529999999</v>
      </c>
      <c r="J18" s="5">
        <v>0</v>
      </c>
      <c r="K18" s="27">
        <f t="shared" si="1"/>
        <v>192139.43886500009</v>
      </c>
      <c r="L18" s="27">
        <f t="shared" si="2"/>
        <v>195873.92607200009</v>
      </c>
    </row>
    <row r="19" spans="1:12" x14ac:dyDescent="0.25">
      <c r="A19" s="19">
        <v>44395</v>
      </c>
      <c r="B19" s="13">
        <v>4</v>
      </c>
      <c r="C19" s="5">
        <v>3734.2250920000001</v>
      </c>
      <c r="D19" s="5">
        <v>0</v>
      </c>
      <c r="E19" s="5">
        <v>0</v>
      </c>
      <c r="F19" s="7">
        <f t="shared" si="0"/>
        <v>3734.2250920000001</v>
      </c>
      <c r="G19" s="13">
        <v>308</v>
      </c>
      <c r="H19" s="5">
        <v>164527.85406200003</v>
      </c>
      <c r="I19" s="5">
        <v>2146.8716299999992</v>
      </c>
      <c r="J19" s="5">
        <v>0</v>
      </c>
      <c r="K19" s="27">
        <f t="shared" si="1"/>
        <v>166674.72569200004</v>
      </c>
      <c r="L19" s="27">
        <f t="shared" si="2"/>
        <v>170408.95078400004</v>
      </c>
    </row>
    <row r="20" spans="1:12" x14ac:dyDescent="0.25">
      <c r="A20" s="19">
        <v>44409</v>
      </c>
      <c r="B20" s="13">
        <v>4</v>
      </c>
      <c r="C20" s="5">
        <v>3734.5845640000002</v>
      </c>
      <c r="D20" s="5">
        <v>0</v>
      </c>
      <c r="E20" s="5">
        <v>0</v>
      </c>
      <c r="F20" s="7">
        <f t="shared" si="0"/>
        <v>3734.5845640000002</v>
      </c>
      <c r="G20" s="13">
        <v>318</v>
      </c>
      <c r="H20" s="5">
        <v>190184.90369499993</v>
      </c>
      <c r="I20" s="5">
        <v>1679.9549469999997</v>
      </c>
      <c r="J20" s="5">
        <v>0</v>
      </c>
      <c r="K20" s="27">
        <f t="shared" si="1"/>
        <v>191864.85864199992</v>
      </c>
      <c r="L20" s="27">
        <f t="shared" si="2"/>
        <v>195599.44320599991</v>
      </c>
    </row>
    <row r="21" spans="1:12" x14ac:dyDescent="0.25">
      <c r="A21" s="19">
        <v>44423</v>
      </c>
      <c r="B21" s="13">
        <v>4</v>
      </c>
      <c r="C21" s="5">
        <v>3734.299982</v>
      </c>
      <c r="D21" s="5">
        <v>0</v>
      </c>
      <c r="E21" s="5">
        <v>0</v>
      </c>
      <c r="F21" s="7">
        <f t="shared" si="0"/>
        <v>3734.299982</v>
      </c>
      <c r="G21" s="13">
        <v>320</v>
      </c>
      <c r="H21" s="5">
        <v>196919.42066199993</v>
      </c>
      <c r="I21" s="5">
        <v>1704.7959599999999</v>
      </c>
      <c r="J21" s="5">
        <v>3698.24</v>
      </c>
      <c r="K21" s="27">
        <f t="shared" si="1"/>
        <v>202322.45662199991</v>
      </c>
      <c r="L21" s="27">
        <f t="shared" si="2"/>
        <v>206056.75660399991</v>
      </c>
    </row>
    <row r="22" spans="1:12" x14ac:dyDescent="0.25">
      <c r="A22" s="19">
        <v>44437</v>
      </c>
      <c r="B22" s="13">
        <v>4</v>
      </c>
      <c r="C22" s="5">
        <v>3734.38985</v>
      </c>
      <c r="D22" s="5">
        <v>0</v>
      </c>
      <c r="E22" s="5">
        <v>0</v>
      </c>
      <c r="F22" s="7">
        <f t="shared" si="0"/>
        <v>3734.38985</v>
      </c>
      <c r="G22" s="13">
        <v>313</v>
      </c>
      <c r="H22" s="5">
        <v>194263.44347100012</v>
      </c>
      <c r="I22" s="5">
        <v>1465.2902510000001</v>
      </c>
      <c r="J22" s="5">
        <v>0</v>
      </c>
      <c r="K22" s="27">
        <f t="shared" si="1"/>
        <v>195728.73372200012</v>
      </c>
      <c r="L22" s="27">
        <f t="shared" si="2"/>
        <v>199463.12357200013</v>
      </c>
    </row>
    <row r="23" spans="1:12" x14ac:dyDescent="0.25">
      <c r="A23" s="19">
        <v>44451</v>
      </c>
      <c r="B23" s="13">
        <v>5</v>
      </c>
      <c r="C23" s="5">
        <v>6254.1687460000003</v>
      </c>
      <c r="D23" s="5">
        <v>0</v>
      </c>
      <c r="E23" s="5">
        <v>0</v>
      </c>
      <c r="F23" s="7">
        <f t="shared" si="0"/>
        <v>6254.1687460000003</v>
      </c>
      <c r="G23" s="13">
        <v>314</v>
      </c>
      <c r="H23" s="5">
        <v>194129.27028800009</v>
      </c>
      <c r="I23" s="5">
        <v>2242.9255440000006</v>
      </c>
      <c r="J23" s="5">
        <v>0</v>
      </c>
      <c r="K23" s="27">
        <f t="shared" si="1"/>
        <v>196372.19583200008</v>
      </c>
      <c r="L23" s="27">
        <f t="shared" si="2"/>
        <v>202626.3645780001</v>
      </c>
    </row>
    <row r="24" spans="1:12" x14ac:dyDescent="0.25">
      <c r="A24" s="19"/>
      <c r="B24" s="13"/>
      <c r="C24" s="5"/>
      <c r="D24" s="5"/>
      <c r="E24" s="5"/>
      <c r="F24" s="7">
        <f t="shared" si="0"/>
        <v>0</v>
      </c>
      <c r="G24" s="13"/>
      <c r="H24" s="5"/>
      <c r="I24" s="5"/>
      <c r="J24" s="5"/>
      <c r="K24" s="27">
        <f t="shared" si="1"/>
        <v>0</v>
      </c>
      <c r="L24" s="27">
        <f t="shared" si="2"/>
        <v>0</v>
      </c>
    </row>
    <row r="25" spans="1:12" x14ac:dyDescent="0.25">
      <c r="A25" s="19"/>
      <c r="B25" s="13"/>
      <c r="C25" s="5"/>
      <c r="D25" s="5"/>
      <c r="E25" s="5"/>
      <c r="F25" s="7">
        <f t="shared" si="0"/>
        <v>0</v>
      </c>
      <c r="G25" s="13"/>
      <c r="H25" s="5"/>
      <c r="I25" s="5"/>
      <c r="J25" s="5"/>
      <c r="K25" s="27">
        <f t="shared" si="1"/>
        <v>0</v>
      </c>
      <c r="L25" s="27">
        <f t="shared" si="2"/>
        <v>0</v>
      </c>
    </row>
    <row r="26" spans="1:12" x14ac:dyDescent="0.25">
      <c r="A26" s="24"/>
      <c r="B26" s="13"/>
      <c r="C26" s="5"/>
      <c r="D26" s="5"/>
      <c r="E26" s="5"/>
      <c r="F26" s="7">
        <f t="shared" si="0"/>
        <v>0</v>
      </c>
      <c r="G26" s="13"/>
      <c r="H26" s="5"/>
      <c r="I26" s="5"/>
      <c r="J26" s="5"/>
      <c r="K26" s="27">
        <f t="shared" si="1"/>
        <v>0</v>
      </c>
      <c r="L26" s="27">
        <f t="shared" si="2"/>
        <v>0</v>
      </c>
    </row>
    <row r="27" spans="1:12" x14ac:dyDescent="0.25">
      <c r="A27" s="24"/>
      <c r="B27" s="13"/>
      <c r="C27" s="5"/>
      <c r="D27" s="5"/>
      <c r="E27" s="5"/>
      <c r="F27" s="7">
        <f t="shared" si="0"/>
        <v>0</v>
      </c>
      <c r="G27" s="13"/>
      <c r="H27" s="5"/>
      <c r="I27" s="5"/>
      <c r="J27" s="5"/>
      <c r="K27" s="27">
        <f t="shared" si="1"/>
        <v>0</v>
      </c>
      <c r="L27" s="27">
        <f t="shared" si="2"/>
        <v>0</v>
      </c>
    </row>
    <row r="28" spans="1:12" x14ac:dyDescent="0.25">
      <c r="A28" s="19"/>
      <c r="B28" s="13"/>
      <c r="C28" s="5"/>
      <c r="D28" s="5"/>
      <c r="E28" s="5"/>
      <c r="F28" s="7">
        <f t="shared" si="0"/>
        <v>0</v>
      </c>
      <c r="G28" s="13"/>
      <c r="H28" s="5"/>
      <c r="I28" s="5"/>
      <c r="J28" s="5"/>
      <c r="K28" s="27">
        <f t="shared" si="1"/>
        <v>0</v>
      </c>
      <c r="L28" s="27">
        <f t="shared" si="2"/>
        <v>0</v>
      </c>
    </row>
    <row r="29" spans="1:12" x14ac:dyDescent="0.25">
      <c r="A29" s="19"/>
      <c r="B29" s="13"/>
      <c r="C29" s="5"/>
      <c r="D29" s="5"/>
      <c r="E29" s="5"/>
      <c r="F29" s="7">
        <f t="shared" si="0"/>
        <v>0</v>
      </c>
      <c r="G29" s="13"/>
      <c r="H29" s="5"/>
      <c r="I29" s="5"/>
      <c r="J29" s="5"/>
      <c r="K29" s="27">
        <f t="shared" si="1"/>
        <v>0</v>
      </c>
      <c r="L29" s="27">
        <f t="shared" si="2"/>
        <v>0</v>
      </c>
    </row>
    <row r="30" spans="1:12" x14ac:dyDescent="0.25">
      <c r="A30" s="19"/>
      <c r="B30" s="13"/>
      <c r="C30" s="5"/>
      <c r="D30" s="5"/>
      <c r="E30" s="5"/>
      <c r="F30" s="7">
        <f t="shared" si="0"/>
        <v>0</v>
      </c>
      <c r="G30" s="13"/>
      <c r="H30" s="5"/>
      <c r="I30" s="5"/>
      <c r="J30" s="5"/>
      <c r="K30" s="27">
        <f t="shared" si="1"/>
        <v>0</v>
      </c>
      <c r="L30" s="27">
        <f t="shared" si="2"/>
        <v>0</v>
      </c>
    </row>
    <row r="31" spans="1:12" x14ac:dyDescent="0.25">
      <c r="A31" s="19"/>
      <c r="B31" s="13"/>
      <c r="C31" s="5"/>
      <c r="D31" s="5"/>
      <c r="E31" s="5"/>
      <c r="F31" s="7">
        <f t="shared" si="0"/>
        <v>0</v>
      </c>
      <c r="G31" s="13"/>
      <c r="H31" s="5"/>
      <c r="I31" s="5"/>
      <c r="J31" s="5"/>
      <c r="K31" s="27">
        <f t="shared" si="1"/>
        <v>0</v>
      </c>
      <c r="L31" s="27">
        <f t="shared" si="2"/>
        <v>0</v>
      </c>
    </row>
    <row r="32" spans="1:12" x14ac:dyDescent="0.25">
      <c r="A32" s="19"/>
      <c r="B32" s="13"/>
      <c r="C32" s="5"/>
      <c r="D32" s="5"/>
      <c r="E32" s="5"/>
      <c r="F32" s="7">
        <f t="shared" si="0"/>
        <v>0</v>
      </c>
      <c r="G32" s="13"/>
      <c r="H32" s="5"/>
      <c r="I32" s="5"/>
      <c r="J32" s="5"/>
      <c r="K32" s="27">
        <f t="shared" si="1"/>
        <v>0</v>
      </c>
      <c r="L32" s="27">
        <f t="shared" si="2"/>
        <v>0</v>
      </c>
    </row>
    <row r="33" spans="1:12" ht="15.75" thickBot="1" x14ac:dyDescent="0.3">
      <c r="A33" s="20"/>
      <c r="B33" s="14"/>
      <c r="C33" s="10"/>
      <c r="D33" s="10"/>
      <c r="E33" s="10"/>
      <c r="F33" s="11">
        <f t="shared" si="0"/>
        <v>0</v>
      </c>
      <c r="G33" s="14"/>
      <c r="H33" s="10"/>
      <c r="I33" s="10"/>
      <c r="J33" s="10"/>
      <c r="K33" s="28">
        <f t="shared" si="1"/>
        <v>0</v>
      </c>
      <c r="L33" s="28">
        <f t="shared" si="2"/>
        <v>0</v>
      </c>
    </row>
    <row r="34" spans="1:12" s="3" customFormat="1" x14ac:dyDescent="0.25">
      <c r="A34" s="21" t="s">
        <v>9</v>
      </c>
      <c r="B34" s="21"/>
      <c r="C34" s="22">
        <f>SUM(C5:C33)</f>
        <v>80818.412224</v>
      </c>
      <c r="D34" s="22">
        <f>SUM(D5:D33)</f>
        <v>0</v>
      </c>
      <c r="E34" s="22">
        <f t="shared" ref="E34:F34" si="3">SUM(E5:E33)</f>
        <v>6632.6508599999997</v>
      </c>
      <c r="F34" s="22">
        <f t="shared" si="3"/>
        <v>87451.063083999994</v>
      </c>
      <c r="G34" s="21"/>
      <c r="H34" s="22">
        <f>SUM(H5:H33)</f>
        <v>3459963.960333006</v>
      </c>
      <c r="I34" s="22">
        <f t="shared" ref="I34:K34" si="4">SUM(I5:I33)</f>
        <v>30612.253580999994</v>
      </c>
      <c r="J34" s="22">
        <f t="shared" si="4"/>
        <v>6817.0340500000002</v>
      </c>
      <c r="K34" s="22">
        <f t="shared" si="4"/>
        <v>3497393.2479640059</v>
      </c>
      <c r="L34" s="25">
        <f>SUM(L5:L33)</f>
        <v>3584844.3110480066</v>
      </c>
    </row>
  </sheetData>
  <mergeCells count="3">
    <mergeCell ref="B3:F3"/>
    <mergeCell ref="G3:K3"/>
    <mergeCell ref="A1:L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4F6BCA26D4124898A947854461FAE8" ma:contentTypeVersion="36" ma:contentTypeDescription="" ma:contentTypeScope="" ma:versionID="4c46da19f1aa6922a290bf80d09dfe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2021-09-30T07:00:00+00:00</OpenedDate>
    <SignificantOrder xmlns="dc463f71-b30c-4ab2-9473-d307f9d35888">false</SignificantOrder>
    <Date1 xmlns="dc463f71-b30c-4ab2-9473-d307f9d35888">2022-04-29T07:00:00+00:00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210755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31CCC7A-47A8-438E-9614-AA338C294FAD}"/>
</file>

<file path=customXml/itemProps2.xml><?xml version="1.0" encoding="utf-8"?>
<ds:datastoreItem xmlns:ds="http://schemas.openxmlformats.org/officeDocument/2006/customXml" ds:itemID="{9995EEF7-40F8-49D9-947D-4F0CF6737FAF}"/>
</file>

<file path=customXml/itemProps3.xml><?xml version="1.0" encoding="utf-8"?>
<ds:datastoreItem xmlns:ds="http://schemas.openxmlformats.org/officeDocument/2006/customXml" ds:itemID="{5A787996-89A8-4F99-8684-84FBBD741A12}"/>
</file>

<file path=customXml/itemProps4.xml><?xml version="1.0" encoding="utf-8"?>
<ds:datastoreItem xmlns:ds="http://schemas.openxmlformats.org/officeDocument/2006/customXml" ds:itemID="{B87FAFA6-A0FE-43FC-8DDE-ED7BF3D250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 Allocated + Direct</vt:lpstr>
      <vt:lpstr>Affiliate Allocated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0x0101006E56B4D1795A2E4DB2F0B01679ED314A003E4F6BCA26D4124898A947854461FAE8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