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pril 2018\27\161232\"/>
    </mc:Choice>
  </mc:AlternateContent>
  <bookViews>
    <workbookView xWindow="480" yWindow="360" windowWidth="14460" windowHeight="1254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E18" i="1" l="1"/>
  <c r="D18" i="1"/>
  <c r="C18" i="1"/>
  <c r="G15" i="1"/>
  <c r="E15" i="1"/>
  <c r="D15" i="1"/>
  <c r="C15" i="1"/>
  <c r="F15" i="1" s="1"/>
  <c r="E14" i="1"/>
  <c r="D14" i="1"/>
  <c r="C14" i="1"/>
  <c r="B14" i="1"/>
  <c r="E13" i="1"/>
  <c r="D13" i="1"/>
  <c r="C13" i="1"/>
  <c r="B13" i="1"/>
  <c r="I10" i="1"/>
  <c r="H10" i="1"/>
  <c r="G10" i="1"/>
  <c r="E10" i="1"/>
  <c r="F10" i="1" s="1"/>
  <c r="D10" i="1"/>
  <c r="C10" i="1"/>
  <c r="E7" i="1"/>
  <c r="D7" i="1"/>
  <c r="C7" i="1"/>
  <c r="E6" i="1"/>
  <c r="D6" i="1"/>
  <c r="C6" i="1"/>
  <c r="C20" i="1" l="1"/>
  <c r="D20" i="1" s="1"/>
  <c r="E20" i="1" s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<sst xmlns="http://schemas.openxmlformats.org/spreadsheetml/2006/main" count="26" uniqueCount="25">
  <si>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</si>
  <si>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</si>
  <si>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</si>
  <si>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</si>
  <si>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</si>
  <si>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</si>
  <si>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</si>
  <si>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</si>
  <si>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</si>
  <si>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</si>
  <si>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</si>
  <si>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</si>
  <si>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</si>
  <si>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</si>
  <si>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</si>
  <si>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TOTALS</t>
  </si>
  <si>
    <t>BALANCE TO</t>
  </si>
  <si>
    <t>RECOVER</t>
  </si>
  <si>
    <t>UW-161232</t>
  </si>
  <si>
    <t>RECOVERED</t>
  </si>
  <si>
    <t>TO DATE</t>
  </si>
  <si>
    <t>TO RECOVER</t>
  </si>
  <si>
    <t xml:space="preserve">COSTS </t>
  </si>
  <si>
    <t>1st Quarter Ending March 31, 2018</t>
  </si>
  <si>
    <t>AUTORIZED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</si>
</sst>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0" fontId="2" fillId="0" borderId="6" xfId="0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43" fontId="1" fillId="0" borderId="0" xfId="2" applyFont="1"/>
    <xf numFmtId="43" fontId="0" fillId="0" borderId="0" xfId="2" applyFont="1" applyAlignment="1">
      <alignment horizontal="center"/>
    </xf>
    <xf numFmtId="0" fontId="8" fillId="0" borderId="0" xfId="0" applyFont="1"/>
    <xf numFmtId="43" fontId="0" fillId="0" borderId="0" xfId="2" applyFont="1" applyBorder="1"/>
    <xf numFmtId="0" fontId="5" fillId="0" borderId="0" xfId="0" applyFont="1" applyBorder="1"/>
    <xf numFmtId="0" fontId="0" fillId="0" borderId="7" xfId="0" applyBorder="1" applyAlignment="1">
      <alignment horizontal="right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8"/>
      <sheetName val="1STQTR"/>
      <sheetName val="2NDQTR"/>
      <sheetName val="3RDQTR"/>
      <sheetName val="4THQTR"/>
    </sheetNames>
    <sheetDataSet>
      <sheetData sheetId="0">
        <row r="6">
          <cell r="C6">
            <v>43101</v>
          </cell>
          <cell r="D6">
            <v>43132</v>
          </cell>
          <cell r="E6">
            <v>43160</v>
          </cell>
        </row>
        <row r="7">
          <cell r="C7">
            <v>-2040850.79</v>
          </cell>
          <cell r="D7">
            <v>-2045942.54</v>
          </cell>
          <cell r="E7">
            <v>-2070532.92</v>
          </cell>
        </row>
        <row r="10">
          <cell r="C10">
            <v>13662.75</v>
          </cell>
          <cell r="D10">
            <v>13624.5</v>
          </cell>
          <cell r="E10">
            <v>13671</v>
          </cell>
          <cell r="P10">
            <v>591170.77</v>
          </cell>
          <cell r="Q10">
            <v>1148863.23</v>
          </cell>
          <cell r="R10">
            <v>1740034</v>
          </cell>
        </row>
        <row r="12">
          <cell r="B12" t="str">
            <v>Treatment Equipment</v>
          </cell>
          <cell r="D12">
            <v>19521.25</v>
          </cell>
        </row>
        <row r="13">
          <cell r="B13" t="str">
            <v>CoBank loan fees</v>
          </cell>
          <cell r="C13">
            <v>18754.5</v>
          </cell>
          <cell r="D13">
            <v>18693.63</v>
          </cell>
          <cell r="E13">
            <v>18799.259999999998</v>
          </cell>
        </row>
        <row r="14">
          <cell r="C14">
            <v>18754.5</v>
          </cell>
          <cell r="D14">
            <v>38214.880000000005</v>
          </cell>
          <cell r="E14">
            <v>18799.259999999998</v>
          </cell>
          <cell r="P14">
            <v>2688608.5100000002</v>
          </cell>
        </row>
        <row r="19">
          <cell r="C19">
            <v>-2045942.54</v>
          </cell>
          <cell r="D19">
            <v>-2070532.92</v>
          </cell>
          <cell r="E19">
            <v>-2075661.18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8"/>
  <sheetViews>
    <sheetView tabSelected="1" zoomScaleNormal="100" workbookViewId="0">
      <selection activeCell="C6" sqref="C6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3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18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23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+[1]YR2018!C6</f>
        <v>43101</v>
      </c>
      <c r="D6" s="9">
        <f>+[1]YR2018!D6</f>
        <v>43132</v>
      </c>
      <c r="E6" s="9">
        <f>+[1]YR2018!E6</f>
        <v>43160</v>
      </c>
      <c r="F6" s="1" t="s">
        <v>4</v>
      </c>
      <c r="G6" s="22" t="s">
        <v>19</v>
      </c>
      <c r="H6" s="21" t="s">
        <v>16</v>
      </c>
      <c r="I6" s="22" t="s">
        <v>24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+[1]YR2018!C7</f>
        <v>-2040850.79</v>
      </c>
      <c r="D7" s="7">
        <f>+[1]YR2018!D7</f>
        <v>-2045942.54</v>
      </c>
      <c r="E7" s="7">
        <f>+[1]YR2018!E7</f>
        <v>-2070532.92</v>
      </c>
      <c r="F7" s="1" t="s">
        <v>15</v>
      </c>
      <c r="G7" s="22" t="s">
        <v>20</v>
      </c>
      <c r="H7" s="7" t="s">
        <v>17</v>
      </c>
      <c r="I7" s="22" t="s">
        <v>21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8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7">
        <f>+[1]YR2018!C10</f>
        <v>13662.75</v>
      </c>
      <c r="D10" s="7">
        <f>+[1]YR2018!D10</f>
        <v>13624.5</v>
      </c>
      <c r="E10" s="7">
        <f>+[1]YR2018!E10</f>
        <v>13671</v>
      </c>
      <c r="F10" s="4">
        <f>SUM(C10:E10)</f>
        <v>40958.25</v>
      </c>
      <c r="G10" s="7">
        <f>+[1]YR2018!P10</f>
        <v>591170.77</v>
      </c>
      <c r="H10" s="7">
        <f>+[1]YR2018!Q10</f>
        <v>1148863.23</v>
      </c>
      <c r="I10" s="7">
        <f>+[1]YR2018!R10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C11" s="24"/>
      <c r="D11" s="24"/>
      <c r="E11" s="24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25"/>
      <c r="C12" s="24"/>
      <c r="D12" s="24"/>
      <c r="E12" s="24"/>
      <c r="F12" s="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19" t="str">
        <f>+[1]YR2018!B12</f>
        <v>Treatment Equipment</v>
      </c>
      <c r="C13" s="7">
        <f>+[1]YR2018!C12</f>
        <v>0</v>
      </c>
      <c r="D13" s="7">
        <f>+[1]YR2018!D12</f>
        <v>19521.25</v>
      </c>
      <c r="E13" s="7">
        <f>+[1]YR2018!E12</f>
        <v>0</v>
      </c>
      <c r="F13" s="3"/>
      <c r="G13" s="22" t="s">
        <v>22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26" t="str">
        <f>+[1]YR2018!B13</f>
        <v>CoBank loan fees</v>
      </c>
      <c r="C14" s="7">
        <f>+[1]YR2018!C13</f>
        <v>18754.5</v>
      </c>
      <c r="D14" s="7">
        <f>+[1]YR2018!D13</f>
        <v>18693.63</v>
      </c>
      <c r="E14" s="7">
        <f>+[1]YR2018!E13</f>
        <v>18799.259999999998</v>
      </c>
      <c r="F14" s="3"/>
      <c r="G14" s="22" t="s">
        <v>20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+[1]YR2018!C14</f>
        <v>18754.5</v>
      </c>
      <c r="D15" s="13">
        <f>+[1]YR2018!D14</f>
        <v>38214.880000000005</v>
      </c>
      <c r="E15" s="13">
        <f>+[1]YR2018!E14</f>
        <v>18799.259999999998</v>
      </c>
      <c r="F15" s="4">
        <f>SUM(C15:E15)</f>
        <v>75768.639999999999</v>
      </c>
      <c r="G15" s="7">
        <f>+[1]YR2018!P14</f>
        <v>2688608.5100000002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+[1]YR2018!C19</f>
        <v>-2045942.54</v>
      </c>
      <c r="D18" s="13">
        <f>+[1]YR2018!D19</f>
        <v>-2070532.92</v>
      </c>
      <c r="E18" s="13">
        <f>+[1]YR2018!E19</f>
        <v>-2075661.18</v>
      </c>
      <c r="F18" s="4"/>
      <c r="G18" s="20"/>
      <c r="H18" s="16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-973379.59+C10-C15</f>
        <v>-978471.34</v>
      </c>
      <c r="D20" s="13">
        <f>+C20+D10-D15</f>
        <v>-1003061.72</v>
      </c>
      <c r="E20" s="13">
        <f>+D20+E10-E15</f>
        <v>-1008189.98</v>
      </c>
      <c r="F20" s="4"/>
      <c r="G20" s="20"/>
      <c r="H20" s="16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74DCA5-254B-4A27-A742-4621EAC8D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5A8EE-B666-4313-98DE-C01CA3D69608}"/>
</file>

<file path=customXml/itemProps3.xml><?xml version="1.0" encoding="utf-8"?>
<ds:datastoreItem xmlns:ds="http://schemas.openxmlformats.org/officeDocument/2006/customXml" ds:itemID="{36C92F9F-1B63-4B4A-99A7-CEE8A163C95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E12519E-293B-45B2-BAE8-0451EDECF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Huey, Lorilyn (UTC)</cp:lastModifiedBy>
  <cp:lastPrinted>2017-10-09T23:22:29Z</cp:lastPrinted>
  <dcterms:created xsi:type="dcterms:W3CDTF">2015-04-16T15:49:13Z</dcterms:created>
  <dcterms:modified xsi:type="dcterms:W3CDTF">2018-04-27T21:38:22Z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