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12.bin" ContentType="application/vnd.openxmlformats-officedocument.spreadsheetml.customProperty"/>
  <Override PartName="/xl/customProperty1.bin" ContentType="application/vnd.openxmlformats-officedocument.spreadsheetml.customProperty"/>
  <Override PartName="/docProps/app.xml" ContentType="application/vnd.openxmlformats-officedocument.extended-properties+xml"/>
  <Override PartName="/xl/customProperty11.bin" ContentType="application/vnd.openxmlformats-officedocument.spreadsheetml.customProperty"/>
  <Override PartName="/xl/customProperty6.bin" ContentType="application/vnd.openxmlformats-officedocument.spreadsheetml.customProperty"/>
  <Override PartName="/xl/customProperty2.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7.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660" windowWidth="18825" windowHeight="7335" tabRatio="765"/>
  </bookViews>
  <sheets>
    <sheet name="Adj No.1 - Pg1" sheetId="1" r:id="rId1"/>
    <sheet name="Adj No.1 - Pg2" sheetId="2" r:id="rId2"/>
    <sheet name="Adj No.1 - Pg3" sheetId="3" r:id="rId3"/>
    <sheet name="Adj No.1 - Pg4" sheetId="4" r:id="rId4"/>
    <sheet name="Adj No.2 - Pg1" sheetId="5" r:id="rId5"/>
    <sheet name="Adj No.2 - Pg2" sheetId="6" r:id="rId6"/>
    <sheet name="Adj No.2 - Pg3" sheetId="7" r:id="rId7"/>
    <sheet name="Adj No.2 - Pg4" sheetId="8" r:id="rId8"/>
    <sheet name="Adj No.3 - Pg1" sheetId="9" r:id="rId9"/>
    <sheet name="Adj No.3 - Pg2" sheetId="10" r:id="rId10"/>
    <sheet name="Adj No.3 - Pg3" sheetId="11" r:id="rId11"/>
    <sheet name="Adj No.3 - Pg4" sheetId="12" r:id="rId12"/>
  </sheets>
  <definedNames>
    <definedName name="_xlnm._FilterDatabase" localSheetId="1" hidden="1">'Adj No.1 - Pg2'!#REF!</definedName>
    <definedName name="_xlnm._FilterDatabase" localSheetId="5" hidden="1">'Adj No.2 - Pg2'!$B$8:$G$12</definedName>
    <definedName name="_xlnm._FilterDatabase" localSheetId="9" hidden="1">'Adj No.3 - Pg2'!#REF!</definedName>
    <definedName name="_xlnm.Print_Area" localSheetId="0">'Adj No.1 - Pg1'!$A$1:$J$60</definedName>
    <definedName name="_xlnm.Print_Area" localSheetId="1">'Adj No.1 - Pg2'!$C$1:$J$17</definedName>
    <definedName name="_xlnm.Print_Area" localSheetId="2">'Adj No.1 - Pg3'!$A$1:$K$31</definedName>
    <definedName name="_xlnm.Print_Area" localSheetId="4">'Adj No.2 - Pg1'!$A$1:$J$58</definedName>
    <definedName name="_xlnm.Print_Area" localSheetId="5">'Adj No.2 - Pg2'!$C$1:$J$15</definedName>
    <definedName name="_xlnm.Print_Area" localSheetId="6">'Adj No.2 - Pg3'!$A$1:$K$25</definedName>
    <definedName name="_xlnm.Print_Area" localSheetId="8">'Adj No.3 - Pg1'!$A$1:$J$60</definedName>
    <definedName name="_xlnm.Print_Area" localSheetId="9">'Adj No.3 - Pg2'!$A$1:$H$14</definedName>
    <definedName name="_xlnm.Print_Area" localSheetId="10">'Adj No.3 - Pg3'!$A$1:$K$23</definedName>
    <definedName name="_xlnm.Print_Area" localSheetId="11">'Adj No.3 - Pg4'!$A$1:$G$15</definedName>
    <definedName name="_xlnm.Print_Titles" localSheetId="1">'Adj No.1 - Pg2'!$1:$6</definedName>
    <definedName name="_xlnm.Print_Titles" localSheetId="5">'Adj No.2 - Pg2'!$1:$6</definedName>
    <definedName name="_xlnm.Print_Titles" localSheetId="9">'Adj No.3 - Pg2'!$1:$6</definedName>
  </definedNames>
  <calcPr calcId="145621" calcMode="manual"/>
</workbook>
</file>

<file path=xl/calcChain.xml><?xml version="1.0" encoding="utf-8"?>
<calcChain xmlns="http://schemas.openxmlformats.org/spreadsheetml/2006/main">
  <c r="E13" i="11" l="1"/>
  <c r="E13" i="12"/>
  <c r="I21" i="9"/>
  <c r="F20" i="9"/>
  <c r="I20" i="9" s="1"/>
  <c r="F21" i="9"/>
  <c r="F22" i="9"/>
  <c r="I22" i="9" s="1"/>
  <c r="F10" i="9"/>
  <c r="G9" i="10"/>
  <c r="J18" i="11"/>
  <c r="J10" i="11"/>
  <c r="F10" i="11"/>
  <c r="F18" i="11" s="1"/>
  <c r="I31" i="5" l="1"/>
  <c r="I30" i="5"/>
  <c r="I29" i="5"/>
  <c r="I28" i="5"/>
  <c r="I26" i="5"/>
  <c r="I25" i="5"/>
  <c r="I24" i="5"/>
  <c r="I23" i="5"/>
  <c r="F11" i="5"/>
  <c r="F10" i="5"/>
  <c r="I12" i="6"/>
  <c r="I11" i="6"/>
  <c r="I10" i="6"/>
  <c r="I9" i="6"/>
  <c r="J23" i="7"/>
  <c r="J24" i="7" s="1"/>
  <c r="J22" i="7"/>
  <c r="J12" i="7"/>
  <c r="J13" i="7" s="1"/>
  <c r="J11" i="7"/>
  <c r="F12" i="7"/>
  <c r="F23" i="7" s="1"/>
  <c r="F11" i="7"/>
  <c r="F22" i="7" s="1"/>
  <c r="J22" i="3" l="1"/>
  <c r="J10" i="3"/>
  <c r="F10" i="1"/>
  <c r="F45" i="9" l="1"/>
  <c r="F50" i="9"/>
  <c r="F48" i="9"/>
  <c r="F47" i="9"/>
  <c r="G13" i="12"/>
  <c r="D13" i="12"/>
  <c r="C13" i="12"/>
  <c r="F13" i="9"/>
  <c r="I13" i="9" s="1"/>
  <c r="H14" i="11"/>
  <c r="G10" i="10"/>
  <c r="E10" i="10"/>
  <c r="F44" i="9"/>
  <c r="F43" i="9"/>
  <c r="F42" i="9"/>
  <c r="F23" i="9"/>
  <c r="I23" i="9" s="1"/>
  <c r="F43" i="5"/>
  <c r="F48" i="5"/>
  <c r="F47" i="5"/>
  <c r="F46" i="5"/>
  <c r="F45" i="5"/>
  <c r="G15" i="8"/>
  <c r="F15" i="8"/>
  <c r="C15" i="8"/>
  <c r="F14" i="5"/>
  <c r="I14" i="5" s="1"/>
  <c r="H24" i="7"/>
  <c r="G12" i="6"/>
  <c r="F42" i="5"/>
  <c r="F41" i="5"/>
  <c r="F40" i="5"/>
  <c r="F31" i="5"/>
  <c r="F30" i="5"/>
  <c r="F29" i="5"/>
  <c r="F28" i="5"/>
  <c r="F26" i="5"/>
  <c r="F25" i="5"/>
  <c r="F24" i="5"/>
  <c r="F23" i="5"/>
  <c r="F15" i="5"/>
  <c r="I15" i="5" s="1"/>
  <c r="E13" i="4"/>
  <c r="F21" i="1" s="1"/>
  <c r="I21" i="1" s="1"/>
  <c r="H18" i="3"/>
  <c r="F13" i="1"/>
  <c r="I13" i="1" s="1"/>
  <c r="I10" i="5" l="1"/>
  <c r="I16" i="5"/>
  <c r="I11" i="5"/>
  <c r="F13" i="12"/>
  <c r="F49" i="9"/>
  <c r="I10" i="9"/>
  <c r="F18" i="5"/>
  <c r="I18" i="5" s="1"/>
  <c r="D15" i="8"/>
  <c r="E15" i="8"/>
  <c r="F16" i="5"/>
  <c r="F16" i="1"/>
  <c r="F13" i="4"/>
  <c r="F22" i="1" s="1"/>
  <c r="I22" i="1" s="1"/>
  <c r="D13" i="4"/>
  <c r="F20" i="1" s="1"/>
  <c r="I20" i="1" s="1"/>
  <c r="C13" i="4"/>
  <c r="G13" i="4"/>
  <c r="F23" i="1" s="1"/>
  <c r="I23" i="1" s="1"/>
  <c r="F24" i="7" l="1"/>
  <c r="F10" i="3"/>
  <c r="F22" i="3"/>
  <c r="F16" i="9"/>
  <c r="I16" i="9" s="1"/>
  <c r="F19" i="5"/>
  <c r="I19" i="5" s="1"/>
  <c r="F13" i="7"/>
  <c r="H13" i="7"/>
  <c r="I10" i="1"/>
  <c r="I16" i="1"/>
  <c r="I12" i="5" l="1"/>
  <c r="F12" i="5"/>
  <c r="I20" i="5"/>
  <c r="F20" i="5"/>
</calcChain>
</file>

<file path=xl/sharedStrings.xml><?xml version="1.0" encoding="utf-8"?>
<sst xmlns="http://schemas.openxmlformats.org/spreadsheetml/2006/main" count="560" uniqueCount="142">
  <si>
    <t>PacifiCorp</t>
  </si>
  <si>
    <t>TOTAL</t>
  </si>
  <si>
    <t>WA</t>
  </si>
  <si>
    <t>ACCOUNT</t>
  </si>
  <si>
    <t>Type</t>
  </si>
  <si>
    <t>COMPANY</t>
  </si>
  <si>
    <t>FACTOR</t>
  </si>
  <si>
    <t>FACTOR %</t>
  </si>
  <si>
    <t>ALLOCATED</t>
  </si>
  <si>
    <t>REF#</t>
  </si>
  <si>
    <t>Adjustment to Rate Base:</t>
  </si>
  <si>
    <t>Steam Production</t>
  </si>
  <si>
    <t>JBG</t>
  </si>
  <si>
    <t>CAGW</t>
  </si>
  <si>
    <t>Transmission</t>
  </si>
  <si>
    <t>Intangible</t>
  </si>
  <si>
    <t>SO</t>
  </si>
  <si>
    <t xml:space="preserve">General </t>
  </si>
  <si>
    <t>Adjustment to Reserve:</t>
  </si>
  <si>
    <t>Accumulated Reserve</t>
  </si>
  <si>
    <t>108SP</t>
  </si>
  <si>
    <t>108TP</t>
  </si>
  <si>
    <t>111IP</t>
  </si>
  <si>
    <t>108GP</t>
  </si>
  <si>
    <t>Adjsutment to Expense:</t>
  </si>
  <si>
    <t>Depreciation Expense</t>
  </si>
  <si>
    <t>403SP</t>
  </si>
  <si>
    <t>403TP</t>
  </si>
  <si>
    <t>Amortization Expense</t>
  </si>
  <si>
    <t>404IP</t>
  </si>
  <si>
    <t>403GP</t>
  </si>
  <si>
    <t>Adjustment to Tax:</t>
  </si>
  <si>
    <t>SCHMAT</t>
  </si>
  <si>
    <t>SCHMDT</t>
  </si>
  <si>
    <t>Steam Production - AMA ADIT</t>
  </si>
  <si>
    <t>Transmission - AMA ADIT</t>
  </si>
  <si>
    <t>Intangible - Schedule M Adjust</t>
  </si>
  <si>
    <t>Intangible - Def Inc Tax Expense</t>
  </si>
  <si>
    <t>Intangible - AMA ADIT</t>
  </si>
  <si>
    <t>General - AMA ADIT</t>
  </si>
  <si>
    <t>Distribution - Schedule M Adjust</t>
  </si>
  <si>
    <t>Distribution - Def Inc Tax Expense</t>
  </si>
  <si>
    <t>Distribution - YE ADIT</t>
  </si>
  <si>
    <t>Intangible - YE ADIT</t>
  </si>
  <si>
    <t xml:space="preserve"> </t>
  </si>
  <si>
    <t>BU</t>
  </si>
  <si>
    <t>Project Definition</t>
  </si>
  <si>
    <t>Project Description</t>
  </si>
  <si>
    <t>Function</t>
  </si>
  <si>
    <t>Account</t>
  </si>
  <si>
    <t>Factor</t>
  </si>
  <si>
    <t>In-Service Date</t>
  </si>
  <si>
    <t>Union Gap - Add 230 - 115kV Capacity - Trans</t>
  </si>
  <si>
    <t>Jim Bridger U4 Overhaul Project</t>
  </si>
  <si>
    <t>RMP-Gen</t>
  </si>
  <si>
    <t>10003105</t>
  </si>
  <si>
    <t>Jim Bridger U4 Replace Finishing Superheater 16</t>
  </si>
  <si>
    <t>SJIM/2015/C/079</t>
  </si>
  <si>
    <t>Jim Bridger U4 Replace Hot Reheat Pipe 16</t>
  </si>
  <si>
    <t>SJIM/2011/C/039</t>
  </si>
  <si>
    <t>Jim Bridger U4 SCR System</t>
  </si>
  <si>
    <t>10003361</t>
  </si>
  <si>
    <t>Jim Bridger U4 Burners - Major 16</t>
  </si>
  <si>
    <t>10014097</t>
  </si>
  <si>
    <t>Jim Bridger U4 Steam-Cooled Floor Replacement 16</t>
  </si>
  <si>
    <t>10015937</t>
  </si>
  <si>
    <t>Jim Bridger U4 Absorber Reline 16</t>
  </si>
  <si>
    <t xml:space="preserve">Jim Bridger U4 Overhaul Project Total </t>
  </si>
  <si>
    <t>EMS/SCADA Replacement Project</t>
  </si>
  <si>
    <t>PP-Gen</t>
  </si>
  <si>
    <t>10012731</t>
  </si>
  <si>
    <t>EMS/SCADA  Replacement / Upgrade - software</t>
  </si>
  <si>
    <t>EMS/SCADA  Replacement / Upgrade - general</t>
  </si>
  <si>
    <t>EMS/SCADA  Replacement / Upgrade - hardware</t>
  </si>
  <si>
    <t>EMS/SCADA Replacement Total</t>
  </si>
  <si>
    <t>Union Gap - Transmission</t>
  </si>
  <si>
    <t>Union Gap - Transmission Total</t>
  </si>
  <si>
    <t>CY 2016 Additions</t>
  </si>
  <si>
    <t>Plant</t>
  </si>
  <si>
    <t>Depreciation</t>
  </si>
  <si>
    <t>Description</t>
  </si>
  <si>
    <t>Plant:</t>
  </si>
  <si>
    <t xml:space="preserve">  Total Plant</t>
  </si>
  <si>
    <t>Incremental Accumulated Reserve</t>
  </si>
  <si>
    <t>Major Plant Additions</t>
  </si>
  <si>
    <t>Tax Summary</t>
  </si>
  <si>
    <t>Allocation</t>
  </si>
  <si>
    <t>Book</t>
  </si>
  <si>
    <t>Tax</t>
  </si>
  <si>
    <t>Def Inc</t>
  </si>
  <si>
    <t>AMA</t>
  </si>
  <si>
    <t>Additions</t>
  </si>
  <si>
    <t>Tax Exp</t>
  </si>
  <si>
    <t>ADIT</t>
  </si>
  <si>
    <t>Intangible Plant</t>
  </si>
  <si>
    <t>General &amp; Hardware Pland</t>
  </si>
  <si>
    <t xml:space="preserve">Total </t>
  </si>
  <si>
    <t>Washington Expedited Rate Filing - June 2015</t>
  </si>
  <si>
    <t>WASHINGTON</t>
  </si>
  <si>
    <t>Adjustment No. 1</t>
  </si>
  <si>
    <t>Page 1</t>
  </si>
  <si>
    <t>Year-Two Revenue Requirement Calculation</t>
  </si>
  <si>
    <t>Jim Bridger Unit 4 Overhaul &amp; SCR Installation</t>
  </si>
  <si>
    <t>Pg. 2</t>
  </si>
  <si>
    <t>Pg. 3</t>
  </si>
  <si>
    <t>Pg. 4</t>
  </si>
  <si>
    <t>Steam Production - Sch M Adjust</t>
  </si>
  <si>
    <t>Steam Production - DIT Expense</t>
  </si>
  <si>
    <t>PRO</t>
  </si>
  <si>
    <t>Total Company
2016 Additions</t>
  </si>
  <si>
    <t>Factor %</t>
  </si>
  <si>
    <t>Washington Allocated</t>
  </si>
  <si>
    <t>Page 2</t>
  </si>
  <si>
    <t>Ref.</t>
  </si>
  <si>
    <t>Pg. 1</t>
  </si>
  <si>
    <t>Increm. Expense 
on Plant Adds.</t>
  </si>
  <si>
    <t>Plant 
Account</t>
  </si>
  <si>
    <t>Depreciation 
Account</t>
  </si>
  <si>
    <t>Depreciation 
Rate</t>
  </si>
  <si>
    <t>Plant Additions 
Included in Adj</t>
  </si>
  <si>
    <t>Increm. Reserve
on Plant Adds</t>
  </si>
  <si>
    <t>Depreciation
Rate</t>
  </si>
  <si>
    <t>Plant
Account</t>
  </si>
  <si>
    <t>Reserve
Account</t>
  </si>
  <si>
    <t>Page 3</t>
  </si>
  <si>
    <t>Page 4</t>
  </si>
  <si>
    <t>Ref. Pg. 2</t>
  </si>
  <si>
    <t>Ref. Pg. 1</t>
  </si>
  <si>
    <t>SCADA EMS Replacement &amp; Upgrade</t>
  </si>
  <si>
    <t>Adjustment No. 2</t>
  </si>
  <si>
    <t>General Plant</t>
  </si>
  <si>
    <t>Intangible - Sch M Adjust</t>
  </si>
  <si>
    <t>Intangible - DIT Expense</t>
  </si>
  <si>
    <t>General - Sch M Adjust</t>
  </si>
  <si>
    <t>General - DIT Expense</t>
  </si>
  <si>
    <t>Adjustment No. 3</t>
  </si>
  <si>
    <t>Union Gap Transmission Project</t>
  </si>
  <si>
    <t>Transmission Plant</t>
  </si>
  <si>
    <t>Adjustment to Expense:</t>
  </si>
  <si>
    <t>Transmission - Sch M Adjust</t>
  </si>
  <si>
    <t>Transmission - DIT Expense</t>
  </si>
  <si>
    <t>Attachment Boise 009-4 CONF</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</si>
</sst>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_);_(* \(#,##0\);_(* &quot;-&quot;??_);_(@_)"/>
    <numFmt numFmtId="165" formatCode="0.0000%"/>
    <numFmt numFmtId="166" formatCode="0.000%"/>
    <numFmt numFmtId="167" formatCode="[$-409]mmm\-yy;@"/>
    <numFmt numFmtId="168" formatCode="mmm\-yyyy"/>
    <numFmt numFmtId="169" formatCode="_(* #,##0.000_);_(* \(#,##0.000\);_(* &quot;-&quot;???_);_(@_)"/>
  </numFmts>
  <fonts count="15" x14ac:knownFonts="1">
    <font>
      <sz val="10"/>
      <name val="Arial"/>
    </font>
    <font>
      <sz val="10"/>
      <color theme="1"/>
      <name val="Arial"/>
      <family val="2"/>
    </font>
    <font>
      <sz val="10"/>
      <color rgb="FFFF0000"/>
      <name val="Arial"/>
      <family val="2"/>
    </font>
    <font>
      <sz val="12"/>
      <name val="Times New Roman"/>
      <family val="1"/>
    </font>
    <font>
      <sz val="10"/>
      <name val="Arial"/>
      <family val="2"/>
    </font>
    <font>
      <b/>
      <sz val="10"/>
      <name val="Arial"/>
      <family val="2"/>
    </font>
    <font>
      <u/>
      <sz val="10"/>
      <name val="Arial"/>
      <family val="2"/>
    </font>
    <font>
      <sz val="11"/>
      <color theme="1"/>
      <name val="Calibri"/>
      <family val="2"/>
      <scheme val="minor"/>
    </font>
    <font>
      <b/>
      <i/>
      <sz val="10"/>
      <name val="Arial"/>
      <family val="2"/>
    </font>
    <font>
      <sz val="10"/>
      <color indexed="12"/>
      <name val="Arial"/>
      <family val="2"/>
    </font>
    <font>
      <sz val="11"/>
      <color theme="1"/>
      <name val="Arial"/>
      <family val="2"/>
    </font>
    <font>
      <sz val="10"/>
      <color theme="1"/>
      <name val="Calibri"/>
      <family val="2"/>
      <scheme val="minor"/>
    </font>
    <font>
      <sz val="10"/>
      <color indexed="8"/>
      <name val="Calibri"/>
      <family val="2"/>
    </font>
    <font>
      <b/>
      <sz val="10"/>
      <color indexed="8"/>
      <name val="Arial"/>
      <family val="2"/>
    </font>
    <font>
      <sz val="10"/>
      <color indexed="8"/>
      <name val="Arial"/>
      <family val="2"/>
    </font>
  </fonts>
  <fills count="9">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9"/>
        <bgColor indexed="64"/>
      </patternFill>
    </fill>
    <fill>
      <patternFill patternType="solid">
        <fgColor theme="1"/>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s>
  <cellStyleXfs count="46">
    <xf numFmtId="0" fontId="0" fillId="0" borderId="0"/>
    <xf numFmtId="43"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xf numFmtId="0" fontId="3"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1" fontId="7"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4" fillId="0" borderId="0"/>
    <xf numFmtId="0" fontId="4" fillId="0" borderId="0"/>
    <xf numFmtId="0" fontId="10" fillId="0" borderId="0"/>
    <xf numFmtId="0" fontId="4" fillId="0" borderId="0"/>
    <xf numFmtId="0" fontId="7" fillId="0" borderId="0"/>
    <xf numFmtId="0" fontId="11" fillId="0" borderId="0"/>
    <xf numFmtId="0" fontId="7" fillId="0" borderId="0"/>
    <xf numFmtId="0" fontId="12" fillId="0" borderId="0"/>
    <xf numFmtId="0" fontId="4" fillId="0" borderId="0"/>
    <xf numFmtId="0" fontId="4" fillId="0" borderId="0"/>
    <xf numFmtId="0" fontId="11" fillId="0" borderId="0"/>
    <xf numFmtId="0" fontId="12" fillId="0" borderId="0"/>
    <xf numFmtId="0" fontId="4" fillId="0" borderId="0"/>
    <xf numFmtId="0" fontId="4" fillId="0" borderId="0"/>
    <xf numFmtId="0" fontId="4" fillId="0" borderId="0"/>
    <xf numFmtId="0" fontId="7" fillId="0" borderId="0"/>
    <xf numFmtId="0" fontId="3" fillId="0" borderId="0"/>
    <xf numFmtId="9" fontId="11"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4" fontId="13" fillId="4" borderId="23" applyNumberFormat="0" applyProtection="0">
      <alignment vertical="center"/>
    </xf>
    <xf numFmtId="4" fontId="13" fillId="5" borderId="23" applyNumberFormat="0" applyProtection="0">
      <alignment horizontal="left" vertical="center" indent="1"/>
    </xf>
    <xf numFmtId="4" fontId="13" fillId="6" borderId="23" applyNumberFormat="0" applyProtection="0"/>
    <xf numFmtId="4" fontId="14" fillId="0" borderId="23" applyNumberFormat="0" applyProtection="0">
      <alignment horizontal="right" vertical="center"/>
    </xf>
    <xf numFmtId="4" fontId="14" fillId="0" borderId="23" applyNumberFormat="0" applyProtection="0">
      <alignment horizontal="right" vertical="center"/>
    </xf>
    <xf numFmtId="4" fontId="14" fillId="0" borderId="23" applyNumberFormat="0" applyProtection="0">
      <alignment horizontal="left" vertical="center" indent="1"/>
    </xf>
    <xf numFmtId="4" fontId="14" fillId="7" borderId="23" applyNumberFormat="0" applyProtection="0">
      <alignment horizontal="left" vertical="center" indent="1"/>
    </xf>
    <xf numFmtId="4" fontId="14" fillId="0" borderId="23" applyNumberFormat="0" applyProtection="0">
      <alignment horizontal="left" vertical="center"/>
    </xf>
    <xf numFmtId="0" fontId="14" fillId="6" borderId="23" applyNumberFormat="0" applyProtection="0">
      <alignment horizontal="left" vertical="top"/>
    </xf>
    <xf numFmtId="0" fontId="4" fillId="0" borderId="0"/>
  </cellStyleXfs>
  <cellXfs count="204">
    <xf numFmtId="0" fontId="0" fillId="0" borderId="0" xfId="0"/>
    <xf numFmtId="0" fontId="4" fillId="0" borderId="0" xfId="4" applyFont="1"/>
    <xf numFmtId="0" fontId="5" fillId="0" borderId="0" xfId="4" applyFont="1"/>
    <xf numFmtId="0" fontId="4" fillId="0" borderId="0" xfId="4" applyFont="1" applyAlignment="1">
      <alignment horizontal="center"/>
    </xf>
    <xf numFmtId="0" fontId="4" fillId="0" borderId="0" xfId="4" applyNumberFormat="1" applyFont="1" applyAlignment="1">
      <alignment horizontal="center"/>
    </xf>
    <xf numFmtId="0" fontId="6" fillId="0" borderId="0" xfId="4" applyFont="1" applyAlignment="1">
      <alignment horizontal="center"/>
    </xf>
    <xf numFmtId="0" fontId="6" fillId="0" borderId="0" xfId="4" applyNumberFormat="1" applyFont="1" applyAlignment="1">
      <alignment horizontal="center"/>
    </xf>
    <xf numFmtId="0" fontId="4" fillId="0" borderId="0" xfId="4" applyFont="1" applyBorder="1"/>
    <xf numFmtId="0" fontId="5" fillId="0" borderId="0" xfId="4" applyFont="1" applyBorder="1" applyAlignment="1">
      <alignment horizontal="left"/>
    </xf>
    <xf numFmtId="0" fontId="4" fillId="0" borderId="0" xfId="4" applyFont="1" applyBorder="1" applyAlignment="1">
      <alignment horizontal="center"/>
    </xf>
    <xf numFmtId="164" fontId="4" fillId="0" borderId="0" xfId="1" applyNumberFormat="1" applyFont="1" applyBorder="1" applyAlignment="1">
      <alignment horizontal="center"/>
    </xf>
    <xf numFmtId="0" fontId="4" fillId="0" borderId="0" xfId="0" applyFont="1" applyFill="1" applyAlignment="1">
      <alignment horizontal="left"/>
    </xf>
    <xf numFmtId="0" fontId="4" fillId="0" borderId="0" xfId="4" applyFont="1" applyFill="1" applyBorder="1" applyAlignment="1">
      <alignment horizontal="center"/>
    </xf>
    <xf numFmtId="41" fontId="4" fillId="0" borderId="0" xfId="1" applyNumberFormat="1" applyFont="1" applyFill="1" applyBorder="1" applyAlignment="1">
      <alignment horizontal="center"/>
    </xf>
    <xf numFmtId="0" fontId="4" fillId="0" borderId="0" xfId="0" applyFont="1" applyFill="1"/>
    <xf numFmtId="165" fontId="4" fillId="0" borderId="0" xfId="3" applyNumberFormat="1" applyFont="1" applyFill="1" applyAlignment="1">
      <alignment horizontal="center"/>
    </xf>
    <xf numFmtId="41" fontId="4" fillId="0" borderId="0" xfId="1" applyNumberFormat="1" applyFont="1" applyFill="1" applyAlignment="1">
      <alignment horizontal="center"/>
    </xf>
    <xf numFmtId="0" fontId="4" fillId="0" borderId="0" xfId="0" applyFont="1" applyAlignment="1">
      <alignment horizontal="left"/>
    </xf>
    <xf numFmtId="0" fontId="4" fillId="0" borderId="0" xfId="0" applyFont="1"/>
    <xf numFmtId="0" fontId="4" fillId="0" borderId="0" xfId="0" applyFont="1" applyFill="1" applyBorder="1" applyAlignment="1">
      <alignment horizontal="center"/>
    </xf>
    <xf numFmtId="164" fontId="4" fillId="0" borderId="0" xfId="1" applyNumberFormat="1" applyFont="1" applyFill="1" applyBorder="1" applyAlignment="1">
      <alignment horizontal="center"/>
    </xf>
    <xf numFmtId="166" fontId="4" fillId="0" borderId="0" xfId="3" applyNumberFormat="1" applyFont="1" applyFill="1" applyAlignment="1">
      <alignment horizontal="center"/>
    </xf>
    <xf numFmtId="0" fontId="2" fillId="0" borderId="0" xfId="4" applyNumberFormat="1" applyFont="1" applyAlignment="1">
      <alignment horizontal="center"/>
    </xf>
    <xf numFmtId="0" fontId="4" fillId="0" borderId="0" xfId="4" applyFont="1" applyFill="1" applyAlignment="1">
      <alignment horizontal="center"/>
    </xf>
    <xf numFmtId="164" fontId="4" fillId="0" borderId="1" xfId="1" applyNumberFormat="1" applyFont="1" applyFill="1" applyBorder="1" applyAlignment="1">
      <alignment horizontal="center"/>
    </xf>
    <xf numFmtId="41" fontId="4" fillId="0" borderId="1" xfId="1" applyNumberFormat="1" applyFont="1" applyFill="1" applyBorder="1" applyAlignment="1">
      <alignment horizontal="center"/>
    </xf>
    <xf numFmtId="0" fontId="5" fillId="0" borderId="0" xfId="0" applyFont="1" applyAlignment="1">
      <alignment horizontal="left"/>
    </xf>
    <xf numFmtId="166" fontId="4" fillId="0" borderId="0" xfId="4" applyNumberFormat="1" applyFont="1"/>
    <xf numFmtId="164" fontId="4" fillId="0" borderId="0" xfId="0" applyNumberFormat="1" applyFont="1" applyFill="1" applyBorder="1" applyAlignment="1">
      <alignment horizontal="center"/>
    </xf>
    <xf numFmtId="164" fontId="4" fillId="0" borderId="0" xfId="1" applyNumberFormat="1" applyFont="1" applyBorder="1"/>
    <xf numFmtId="164" fontId="4" fillId="0" borderId="0" xfId="1" applyNumberFormat="1" applyFont="1"/>
    <xf numFmtId="166" fontId="4" fillId="0" borderId="0" xfId="3" applyNumberFormat="1" applyFont="1" applyFill="1" applyBorder="1" applyAlignment="1">
      <alignment horizontal="center"/>
    </xf>
    <xf numFmtId="0" fontId="5" fillId="0" borderId="0" xfId="4" applyFont="1" applyBorder="1"/>
    <xf numFmtId="0" fontId="4" fillId="0" borderId="0" xfId="0" applyFont="1" applyFill="1" applyBorder="1" applyAlignment="1">
      <alignment horizontal="right"/>
    </xf>
    <xf numFmtId="41" fontId="4" fillId="0" borderId="0" xfId="5" applyNumberFormat="1" applyFont="1" applyFill="1" applyBorder="1" applyAlignment="1">
      <alignment horizontal="center"/>
    </xf>
    <xf numFmtId="0" fontId="5" fillId="0" borderId="0" xfId="4" applyFont="1" applyFill="1" applyBorder="1"/>
    <xf numFmtId="0" fontId="4" fillId="0" borderId="0" xfId="4" applyFont="1" applyFill="1" applyBorder="1"/>
    <xf numFmtId="0" fontId="4" fillId="0" borderId="0" xfId="1" applyNumberFormat="1" applyFont="1" applyFill="1" applyBorder="1" applyAlignment="1">
      <alignment horizontal="center"/>
    </xf>
    <xf numFmtId="0" fontId="4" fillId="0" borderId="0" xfId="0" applyFont="1" applyFill="1" applyAlignment="1">
      <alignment horizontal="center"/>
    </xf>
    <xf numFmtId="41" fontId="4" fillId="0" borderId="0" xfId="2" applyFont="1" applyFill="1"/>
    <xf numFmtId="165" fontId="4" fillId="0" borderId="0" xfId="7" applyNumberFormat="1" applyFont="1" applyFill="1" applyBorder="1" applyAlignment="1">
      <alignment horizontal="center"/>
    </xf>
    <xf numFmtId="0" fontId="4" fillId="0" borderId="0" xfId="4" applyNumberFormat="1" applyFont="1" applyBorder="1" applyAlignment="1">
      <alignment horizontal="center"/>
    </xf>
    <xf numFmtId="0" fontId="4" fillId="0" borderId="0" xfId="4" quotePrefix="1" applyFont="1" applyBorder="1" applyAlignment="1">
      <alignment horizontal="left"/>
    </xf>
    <xf numFmtId="0" fontId="4" fillId="0" borderId="0" xfId="0" applyFont="1" applyBorder="1" applyAlignment="1">
      <alignment horizontal="center"/>
    </xf>
    <xf numFmtId="0" fontId="4" fillId="0" borderId="2" xfId="4" applyFont="1" applyBorder="1"/>
    <xf numFmtId="0" fontId="4" fillId="0" borderId="3" xfId="4" quotePrefix="1" applyFont="1" applyBorder="1" applyAlignment="1">
      <alignment horizontal="left"/>
    </xf>
    <xf numFmtId="0" fontId="4" fillId="0" borderId="3" xfId="4" applyFont="1" applyBorder="1"/>
    <xf numFmtId="0" fontId="4" fillId="0" borderId="3" xfId="0" applyFont="1" applyBorder="1" applyAlignment="1">
      <alignment horizontal="center"/>
    </xf>
    <xf numFmtId="0" fontId="4" fillId="0" borderId="3" xfId="4" applyFont="1" applyBorder="1" applyAlignment="1">
      <alignment horizontal="center"/>
    </xf>
    <xf numFmtId="3" fontId="4" fillId="0" borderId="3" xfId="4" applyNumberFormat="1" applyFont="1" applyBorder="1" applyAlignment="1">
      <alignment horizontal="center"/>
    </xf>
    <xf numFmtId="0" fontId="4" fillId="0" borderId="4" xfId="4" applyNumberFormat="1" applyFont="1" applyBorder="1" applyAlignment="1">
      <alignment horizontal="center"/>
    </xf>
    <xf numFmtId="0" fontId="4" fillId="0" borderId="5" xfId="4" applyFont="1" applyBorder="1"/>
    <xf numFmtId="0" fontId="4" fillId="0" borderId="6" xfId="4" applyNumberFormat="1" applyFont="1" applyBorder="1" applyAlignment="1">
      <alignment horizontal="center"/>
    </xf>
    <xf numFmtId="0" fontId="4" fillId="0" borderId="6" xfId="4" applyFont="1" applyBorder="1" applyAlignment="1">
      <alignment horizontal="center"/>
    </xf>
    <xf numFmtId="0" fontId="4" fillId="0" borderId="6" xfId="4" applyFont="1" applyBorder="1"/>
    <xf numFmtId="0" fontId="4" fillId="0" borderId="0" xfId="0" applyFont="1" applyFill="1" applyBorder="1" applyAlignment="1">
      <alignment horizontal="left"/>
    </xf>
    <xf numFmtId="0" fontId="6" fillId="0" borderId="0" xfId="4" applyFont="1" applyBorder="1" applyAlignment="1">
      <alignment horizontal="center"/>
    </xf>
    <xf numFmtId="0" fontId="4" fillId="0" borderId="7" xfId="4" applyFont="1" applyBorder="1"/>
    <xf numFmtId="0" fontId="4" fillId="0" borderId="8" xfId="4" applyFont="1" applyBorder="1"/>
    <xf numFmtId="0" fontId="4" fillId="0" borderId="8" xfId="0" applyFont="1" applyFill="1" applyBorder="1" applyAlignment="1">
      <alignment horizontal="center"/>
    </xf>
    <xf numFmtId="0" fontId="4" fillId="0" borderId="8" xfId="4" applyFont="1" applyFill="1" applyBorder="1" applyAlignment="1">
      <alignment horizontal="center"/>
    </xf>
    <xf numFmtId="41" fontId="4" fillId="0" borderId="8" xfId="1" applyNumberFormat="1" applyFont="1" applyFill="1" applyBorder="1" applyAlignment="1">
      <alignment horizontal="center"/>
    </xf>
    <xf numFmtId="0" fontId="4" fillId="0" borderId="9" xfId="4" applyFont="1" applyBorder="1"/>
    <xf numFmtId="41" fontId="4" fillId="0" borderId="0" xfId="0" applyNumberFormat="1" applyFont="1" applyFill="1" applyBorder="1" applyAlignment="1">
      <alignment horizontal="center"/>
    </xf>
    <xf numFmtId="0" fontId="4" fillId="0" borderId="0" xfId="4" applyFont="1" applyAlignment="1">
      <alignment horizontal="right"/>
    </xf>
    <xf numFmtId="0" fontId="4" fillId="2" borderId="0" xfId="0" applyFont="1" applyFill="1"/>
    <xf numFmtId="0" fontId="5" fillId="0" borderId="0" xfId="0" applyFont="1" applyFill="1"/>
    <xf numFmtId="0" fontId="4" fillId="0" borderId="0" xfId="0" quotePrefix="1" applyFont="1" applyFill="1"/>
    <xf numFmtId="0" fontId="5" fillId="2" borderId="0" xfId="0" applyFont="1" applyFill="1"/>
    <xf numFmtId="0" fontId="5" fillId="0" borderId="1" xfId="0" applyFont="1" applyFill="1" applyBorder="1" applyAlignment="1">
      <alignment horizontal="left"/>
    </xf>
    <xf numFmtId="0" fontId="5" fillId="0" borderId="1" xfId="0" applyFont="1" applyFill="1" applyBorder="1" applyAlignment="1">
      <alignment horizontal="center"/>
    </xf>
    <xf numFmtId="164" fontId="5" fillId="0" borderId="1" xfId="1" applyNumberFormat="1" applyFont="1" applyFill="1" applyBorder="1" applyAlignment="1">
      <alignment horizontal="center" wrapText="1"/>
    </xf>
    <xf numFmtId="0" fontId="5" fillId="0" borderId="0" xfId="0" applyFont="1" applyBorder="1" applyAlignment="1">
      <alignment horizontal="center" wrapText="1"/>
    </xf>
    <xf numFmtId="49" fontId="4" fillId="0" borderId="0" xfId="0" quotePrefix="1" applyNumberFormat="1" applyFont="1" applyFill="1" applyAlignment="1">
      <alignment horizontal="center"/>
    </xf>
    <xf numFmtId="164" fontId="4" fillId="0" borderId="0" xfId="1" applyNumberFormat="1" applyFont="1" applyFill="1"/>
    <xf numFmtId="167" fontId="0" fillId="0" borderId="0" xfId="0" applyNumberFormat="1" applyAlignment="1">
      <alignment horizontal="center"/>
    </xf>
    <xf numFmtId="164" fontId="5" fillId="0" borderId="10" xfId="1" applyNumberFormat="1" applyFont="1" applyFill="1" applyBorder="1"/>
    <xf numFmtId="0" fontId="5" fillId="0" borderId="0" xfId="0" applyFont="1" applyFill="1" applyBorder="1" applyAlignment="1">
      <alignment horizontal="left"/>
    </xf>
    <xf numFmtId="0" fontId="5" fillId="0" borderId="0" xfId="0" applyFont="1" applyFill="1" applyBorder="1" applyAlignment="1">
      <alignment horizontal="center"/>
    </xf>
    <xf numFmtId="164" fontId="5" fillId="0" borderId="0" xfId="1" applyNumberFormat="1" applyFont="1" applyFill="1" applyBorder="1" applyAlignment="1">
      <alignment horizontal="center" wrapText="1"/>
    </xf>
    <xf numFmtId="164" fontId="4" fillId="0" borderId="0" xfId="1" applyNumberFormat="1" applyFont="1" applyFill="1" applyBorder="1" applyAlignment="1">
      <alignment horizontal="center" wrapText="1"/>
    </xf>
    <xf numFmtId="49" fontId="4" fillId="2" borderId="0" xfId="0" applyNumberFormat="1" applyFont="1" applyFill="1"/>
    <xf numFmtId="0" fontId="8" fillId="0" borderId="0" xfId="0" applyFont="1" applyFill="1" applyBorder="1" applyAlignment="1">
      <alignment horizontal="left"/>
    </xf>
    <xf numFmtId="49" fontId="5" fillId="0" borderId="0" xfId="0" applyNumberFormat="1" applyFont="1" applyFill="1"/>
    <xf numFmtId="168" fontId="4" fillId="0" borderId="0" xfId="0" applyNumberFormat="1" applyFont="1" applyFill="1" applyAlignment="1">
      <alignment horizontal="center"/>
    </xf>
    <xf numFmtId="0" fontId="4" fillId="0" borderId="0" xfId="0" applyNumberFormat="1" applyFont="1" applyFill="1"/>
    <xf numFmtId="49" fontId="8" fillId="0" borderId="0" xfId="0" applyNumberFormat="1" applyFont="1" applyFill="1"/>
    <xf numFmtId="164" fontId="5" fillId="0" borderId="0" xfId="1" applyNumberFormat="1" applyFont="1" applyFill="1" applyBorder="1"/>
    <xf numFmtId="0" fontId="4" fillId="2" borderId="0" xfId="0" applyFont="1" applyFill="1" applyBorder="1"/>
    <xf numFmtId="49" fontId="5" fillId="0" borderId="0" xfId="0" applyNumberFormat="1" applyFont="1" applyFill="1" applyBorder="1"/>
    <xf numFmtId="49" fontId="4" fillId="0" borderId="0" xfId="0" quotePrefix="1" applyNumberFormat="1" applyFont="1" applyFill="1" applyBorder="1" applyAlignment="1">
      <alignment horizontal="center"/>
    </xf>
    <xf numFmtId="168" fontId="4" fillId="0" borderId="0" xfId="0" applyNumberFormat="1" applyFont="1" applyFill="1" applyBorder="1" applyAlignment="1">
      <alignment horizontal="center"/>
    </xf>
    <xf numFmtId="0" fontId="4" fillId="0" borderId="0" xfId="0" applyFont="1" applyBorder="1"/>
    <xf numFmtId="164" fontId="5" fillId="0" borderId="0" xfId="1" applyNumberFormat="1" applyFont="1" applyFill="1" applyAlignment="1">
      <alignment horizontal="right"/>
    </xf>
    <xf numFmtId="0" fontId="0" fillId="0" borderId="0" xfId="0" applyFill="1"/>
    <xf numFmtId="0" fontId="0" fillId="0" borderId="0" xfId="0" applyAlignment="1">
      <alignment horizontal="center"/>
    </xf>
    <xf numFmtId="164" fontId="0" fillId="0" borderId="0" xfId="1" applyNumberFormat="1" applyFont="1"/>
    <xf numFmtId="49" fontId="4" fillId="0" borderId="0" xfId="1" applyNumberFormat="1" applyFont="1" applyBorder="1" applyAlignment="1">
      <alignment horizontal="center"/>
    </xf>
    <xf numFmtId="0" fontId="5" fillId="0" borderId="0" xfId="0" applyFont="1"/>
    <xf numFmtId="164" fontId="0" fillId="0" borderId="0" xfId="1" applyNumberFormat="1" applyFont="1" applyFill="1"/>
    <xf numFmtId="49" fontId="4" fillId="0" borderId="0" xfId="1" applyNumberFormat="1" applyFont="1" applyFill="1" applyBorder="1" applyAlignment="1">
      <alignment horizontal="center"/>
    </xf>
    <xf numFmtId="0" fontId="4" fillId="0" borderId="0" xfId="0" applyFont="1" applyAlignment="1">
      <alignment horizontal="center"/>
    </xf>
    <xf numFmtId="164" fontId="5" fillId="0" borderId="0" xfId="1" applyNumberFormat="1" applyFont="1" applyFill="1" applyAlignment="1">
      <alignment horizontal="center"/>
    </xf>
    <xf numFmtId="49" fontId="5" fillId="0" borderId="0" xfId="1" applyNumberFormat="1" applyFont="1" applyFill="1" applyBorder="1" applyAlignment="1">
      <alignment horizontal="center"/>
    </xf>
    <xf numFmtId="164" fontId="5" fillId="0" borderId="0" xfId="1" quotePrefix="1" applyNumberFormat="1" applyFont="1" applyFill="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164" fontId="5" fillId="0" borderId="0" xfId="1" applyNumberFormat="1" applyFont="1" applyFill="1" applyBorder="1" applyAlignment="1">
      <alignment horizontal="center"/>
    </xf>
    <xf numFmtId="0" fontId="5" fillId="0" borderId="0" xfId="0" applyFont="1" applyFill="1" applyBorder="1"/>
    <xf numFmtId="166" fontId="4" fillId="0" borderId="0" xfId="3" applyNumberFormat="1" applyFont="1" applyFill="1" applyBorder="1"/>
    <xf numFmtId="49" fontId="4" fillId="0" borderId="0" xfId="0" applyNumberFormat="1" applyFont="1" applyFill="1" applyBorder="1" applyAlignment="1">
      <alignment horizontal="center"/>
    </xf>
    <xf numFmtId="0" fontId="4" fillId="0" borderId="0" xfId="0" applyFont="1" applyFill="1" applyBorder="1"/>
    <xf numFmtId="3" fontId="4" fillId="0" borderId="0" xfId="0" applyNumberFormat="1" applyFont="1" applyFill="1" applyBorder="1" applyAlignment="1">
      <alignment horizontal="center"/>
    </xf>
    <xf numFmtId="169" fontId="0" fillId="0" borderId="0" xfId="0" applyNumberFormat="1" applyFill="1"/>
    <xf numFmtId="37" fontId="4" fillId="0" borderId="0" xfId="1" applyNumberFormat="1" applyFont="1" applyFill="1" applyBorder="1" applyAlignment="1">
      <alignment horizontal="center"/>
    </xf>
    <xf numFmtId="0" fontId="9" fillId="0" borderId="0" xfId="0" applyFont="1" applyAlignment="1">
      <alignment horizontal="center"/>
    </xf>
    <xf numFmtId="0" fontId="0" fillId="0" borderId="11" xfId="0" applyBorder="1"/>
    <xf numFmtId="0" fontId="0" fillId="0" borderId="12" xfId="0" applyBorder="1"/>
    <xf numFmtId="0" fontId="4" fillId="0" borderId="12" xfId="0" applyFont="1" applyBorder="1" applyAlignment="1">
      <alignment horizontal="center"/>
    </xf>
    <xf numFmtId="0" fontId="4" fillId="0" borderId="13" xfId="0" applyFont="1" applyBorder="1" applyAlignment="1">
      <alignment horizontal="center"/>
    </xf>
    <xf numFmtId="0" fontId="0" fillId="0" borderId="12" xfId="0" applyBorder="1" applyAlignment="1">
      <alignment horizontal="center"/>
    </xf>
    <xf numFmtId="0" fontId="0" fillId="0" borderId="14" xfId="0" applyBorder="1"/>
    <xf numFmtId="0" fontId="0" fillId="0" borderId="15" xfId="0"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0" fillId="3" borderId="19" xfId="0" applyFill="1" applyBorder="1"/>
    <xf numFmtId="0" fontId="0" fillId="3" borderId="19" xfId="0" applyFill="1" applyBorder="1" applyAlignment="1">
      <alignment horizontal="center"/>
    </xf>
    <xf numFmtId="0" fontId="4" fillId="3" borderId="20" xfId="0" applyFont="1" applyFill="1" applyBorder="1" applyAlignment="1">
      <alignment horizontal="center"/>
    </xf>
    <xf numFmtId="0" fontId="4" fillId="3" borderId="19" xfId="0" applyFont="1" applyFill="1" applyBorder="1" applyAlignment="1">
      <alignment horizontal="center"/>
    </xf>
    <xf numFmtId="0" fontId="0" fillId="3" borderId="20" xfId="0" applyFill="1" applyBorder="1" applyAlignment="1">
      <alignment horizontal="center"/>
    </xf>
    <xf numFmtId="0" fontId="4" fillId="0" borderId="15" xfId="0" applyFont="1" applyBorder="1"/>
    <xf numFmtId="41" fontId="0" fillId="0" borderId="15" xfId="0" applyNumberFormat="1" applyBorder="1" applyAlignment="1">
      <alignment horizontal="center"/>
    </xf>
    <xf numFmtId="41" fontId="0" fillId="0" borderId="16" xfId="0" applyNumberFormat="1" applyBorder="1" applyAlignment="1">
      <alignment horizontal="center"/>
    </xf>
    <xf numFmtId="0" fontId="0" fillId="0" borderId="15" xfId="0" applyBorder="1"/>
    <xf numFmtId="41" fontId="0" fillId="0" borderId="15" xfId="0" applyNumberFormat="1" applyBorder="1"/>
    <xf numFmtId="41" fontId="0" fillId="0" borderId="16" xfId="0" applyNumberFormat="1" applyBorder="1"/>
    <xf numFmtId="0" fontId="0" fillId="0" borderId="16" xfId="0" applyBorder="1"/>
    <xf numFmtId="0" fontId="0" fillId="0" borderId="17" xfId="0" applyBorder="1"/>
    <xf numFmtId="41" fontId="0" fillId="0" borderId="21" xfId="0" applyNumberFormat="1" applyBorder="1"/>
    <xf numFmtId="0" fontId="0" fillId="3" borderId="22" xfId="0" applyFill="1" applyBorder="1"/>
    <xf numFmtId="0" fontId="0" fillId="3" borderId="17" xfId="0" applyFill="1" applyBorder="1"/>
    <xf numFmtId="0" fontId="0" fillId="3" borderId="18" xfId="0" applyFill="1" applyBorder="1"/>
    <xf numFmtId="0" fontId="5" fillId="0" borderId="0" xfId="25" applyFont="1" applyAlignment="1">
      <alignment horizontal="right"/>
    </xf>
    <xf numFmtId="0" fontId="4" fillId="0" borderId="0" xfId="4" applyNumberFormat="1" applyFont="1" applyAlignment="1">
      <alignment horizontal="right"/>
    </xf>
    <xf numFmtId="0" fontId="0" fillId="0" borderId="0" xfId="0" applyBorder="1"/>
    <xf numFmtId="164" fontId="0" fillId="0" borderId="0" xfId="1" applyNumberFormat="1" applyFont="1" applyBorder="1"/>
    <xf numFmtId="41" fontId="0" fillId="0" borderId="0" xfId="0" applyNumberFormat="1" applyBorder="1"/>
    <xf numFmtId="0" fontId="4" fillId="0" borderId="0" xfId="0" applyFont="1" applyBorder="1" applyAlignment="1">
      <alignment horizontal="left"/>
    </xf>
    <xf numFmtId="0" fontId="2" fillId="0" borderId="0" xfId="4" applyNumberFormat="1" applyFont="1" applyBorder="1" applyAlignment="1">
      <alignment horizontal="center"/>
    </xf>
    <xf numFmtId="0" fontId="4" fillId="0" borderId="0" xfId="0" applyFont="1" applyAlignment="1">
      <alignment horizontal="left" indent="2"/>
    </xf>
    <xf numFmtId="0" fontId="4" fillId="0" borderId="0" xfId="4" applyFont="1" applyBorder="1" applyAlignment="1">
      <alignment horizontal="left" indent="1"/>
    </xf>
    <xf numFmtId="0" fontId="4" fillId="0" borderId="0" xfId="4" applyFont="1" applyBorder="1" applyAlignment="1">
      <alignment horizontal="left" indent="2"/>
    </xf>
    <xf numFmtId="165" fontId="4" fillId="0" borderId="0" xfId="3" applyNumberFormat="1" applyFont="1" applyFill="1" applyBorder="1" applyAlignment="1">
      <alignment horizontal="center"/>
    </xf>
    <xf numFmtId="0" fontId="5" fillId="0" borderId="1" xfId="0" applyFont="1" applyFill="1" applyBorder="1" applyAlignment="1">
      <alignment horizontal="center" wrapText="1"/>
    </xf>
    <xf numFmtId="0" fontId="5" fillId="0" borderId="1" xfId="25" applyFont="1" applyFill="1" applyBorder="1" applyAlignment="1">
      <alignment horizontal="center"/>
    </xf>
    <xf numFmtId="0" fontId="4" fillId="0" borderId="0" xfId="25" applyFont="1"/>
    <xf numFmtId="166" fontId="4" fillId="0" borderId="0" xfId="3" applyNumberFormat="1" applyFont="1" applyFill="1"/>
    <xf numFmtId="0" fontId="5" fillId="0" borderId="0" xfId="25" applyFont="1" applyFill="1"/>
    <xf numFmtId="0" fontId="5" fillId="0" borderId="1" xfId="25" applyFont="1" applyFill="1" applyBorder="1" applyAlignment="1">
      <alignment horizontal="center" wrapText="1"/>
    </xf>
    <xf numFmtId="0" fontId="5" fillId="0" borderId="0" xfId="0" applyFont="1" applyFill="1" applyBorder="1" applyAlignment="1">
      <alignment horizontal="center" wrapText="1"/>
    </xf>
    <xf numFmtId="0" fontId="5" fillId="0" borderId="1" xfId="0" applyFont="1" applyBorder="1" applyAlignment="1">
      <alignment horizontal="center" wrapText="1"/>
    </xf>
    <xf numFmtId="0" fontId="4" fillId="0" borderId="0" xfId="0" quotePrefix="1" applyNumberFormat="1" applyFont="1" applyFill="1" applyBorder="1"/>
    <xf numFmtId="164" fontId="4" fillId="0" borderId="0" xfId="0" applyNumberFormat="1" applyFont="1" applyBorder="1"/>
    <xf numFmtId="164" fontId="5" fillId="0" borderId="0" xfId="1" applyNumberFormat="1" applyFont="1" applyFill="1" applyBorder="1" applyAlignment="1">
      <alignment horizontal="right"/>
    </xf>
    <xf numFmtId="164" fontId="4" fillId="0" borderId="0" xfId="1" applyNumberFormat="1" applyFont="1" applyFill="1" applyBorder="1" applyAlignment="1">
      <alignment horizontal="right"/>
    </xf>
    <xf numFmtId="0" fontId="8" fillId="0" borderId="0" xfId="0" applyFont="1" applyBorder="1" applyAlignment="1">
      <alignment horizontal="center" wrapText="1"/>
    </xf>
    <xf numFmtId="164" fontId="4" fillId="0" borderId="0" xfId="1" applyNumberFormat="1" applyFont="1" applyFill="1" applyBorder="1"/>
    <xf numFmtId="0" fontId="0" fillId="0" borderId="0" xfId="0" applyFill="1" applyBorder="1"/>
    <xf numFmtId="169" fontId="0" fillId="0" borderId="0" xfId="0" applyNumberFormat="1" applyFill="1" applyBorder="1"/>
    <xf numFmtId="0" fontId="9" fillId="0" borderId="0" xfId="0" applyFont="1" applyFill="1" applyBorder="1" applyAlignment="1">
      <alignment horizontal="center"/>
    </xf>
    <xf numFmtId="0" fontId="5" fillId="0" borderId="1" xfId="45" applyFont="1" applyFill="1" applyBorder="1" applyAlignment="1">
      <alignment horizontal="center"/>
    </xf>
    <xf numFmtId="0" fontId="5" fillId="0" borderId="1" xfId="45" applyFont="1" applyFill="1" applyBorder="1" applyAlignment="1">
      <alignment horizontal="center" wrapText="1"/>
    </xf>
    <xf numFmtId="0" fontId="5" fillId="0" borderId="1" xfId="25" applyFont="1" applyBorder="1" applyAlignment="1">
      <alignment horizontal="center" wrapText="1"/>
    </xf>
    <xf numFmtId="0" fontId="5" fillId="0" borderId="1" xfId="45" applyFont="1" applyBorder="1" applyAlignment="1">
      <alignment horizontal="center" wrapText="1"/>
    </xf>
    <xf numFmtId="0" fontId="5" fillId="0" borderId="1" xfId="45" applyFont="1" applyBorder="1" applyAlignment="1">
      <alignment horizontal="center"/>
    </xf>
    <xf numFmtId="164" fontId="0" fillId="0" borderId="0" xfId="0" applyNumberFormat="1" applyFill="1"/>
    <xf numFmtId="0" fontId="8" fillId="0" borderId="0" xfId="0" applyFont="1" applyFill="1" applyAlignment="1">
      <alignment horizontal="center"/>
    </xf>
    <xf numFmtId="0" fontId="5" fillId="0" borderId="0" xfId="45" applyFont="1"/>
    <xf numFmtId="164" fontId="8" fillId="0" borderId="0" xfId="45" applyNumberFormat="1" applyFont="1" applyFill="1" applyBorder="1" applyAlignment="1">
      <alignment horizontal="center"/>
    </xf>
    <xf numFmtId="0" fontId="5" fillId="2" borderId="0" xfId="0" applyFont="1" applyFill="1" applyBorder="1"/>
    <xf numFmtId="0" fontId="4" fillId="0" borderId="0" xfId="45" applyFont="1" applyAlignment="1">
      <alignment horizontal="right"/>
    </xf>
    <xf numFmtId="0" fontId="4" fillId="0" borderId="0" xfId="45" applyAlignment="1">
      <alignment horizontal="right"/>
    </xf>
    <xf numFmtId="166" fontId="0" fillId="0" borderId="0" xfId="3" applyNumberFormat="1" applyFont="1" applyFill="1"/>
    <xf numFmtId="164" fontId="4" fillId="0" borderId="0" xfId="45" applyNumberFormat="1" applyFill="1"/>
    <xf numFmtId="0" fontId="8" fillId="0" borderId="0" xfId="25" applyFont="1" applyAlignment="1">
      <alignment horizontal="center"/>
    </xf>
    <xf numFmtId="0" fontId="5" fillId="0" borderId="1" xfId="25" applyFont="1" applyFill="1" applyBorder="1" applyAlignment="1">
      <alignment horizontal="left"/>
    </xf>
    <xf numFmtId="164" fontId="4" fillId="0" borderId="0" xfId="0" applyNumberFormat="1" applyFont="1" applyFill="1"/>
    <xf numFmtId="0" fontId="8" fillId="0" borderId="0" xfId="25" applyFont="1" applyBorder="1" applyAlignment="1">
      <alignment horizontal="center" wrapText="1"/>
    </xf>
    <xf numFmtId="164" fontId="4" fillId="0" borderId="10" xfId="1" applyNumberFormat="1" applyFont="1" applyFill="1" applyBorder="1" applyAlignment="1">
      <alignment horizontal="center"/>
    </xf>
    <xf numFmtId="41" fontId="4" fillId="0" borderId="10" xfId="4" applyNumberFormat="1" applyFont="1" applyBorder="1"/>
    <xf numFmtId="0" fontId="4" fillId="0" borderId="0" xfId="45" applyFont="1" applyAlignment="1">
      <alignment horizontal="left" indent="2"/>
    </xf>
    <xf numFmtId="0" fontId="4" fillId="0" borderId="0" xfId="45" applyFill="1" applyBorder="1"/>
    <xf numFmtId="0" fontId="8" fillId="0" borderId="0" xfId="0" applyFont="1" applyAlignment="1">
      <alignment horizontal="center"/>
    </xf>
    <xf numFmtId="166" fontId="4" fillId="0" borderId="0" xfId="0" applyNumberFormat="1" applyFont="1"/>
    <xf numFmtId="164" fontId="5" fillId="8" borderId="0" xfId="0" applyNumberFormat="1" applyFont="1" applyFill="1" applyBorder="1" applyAlignment="1">
      <alignment horizontal="center" wrapText="1"/>
    </xf>
    <xf numFmtId="164" fontId="5" fillId="8" borderId="0" xfId="1" applyNumberFormat="1" applyFont="1" applyFill="1" applyBorder="1" applyAlignment="1">
      <alignment horizontal="center" wrapText="1"/>
    </xf>
    <xf numFmtId="164" fontId="4" fillId="8" borderId="0" xfId="1" applyNumberFormat="1" applyFont="1" applyFill="1" applyBorder="1" applyAlignment="1">
      <alignment horizontal="center" wrapText="1"/>
    </xf>
    <xf numFmtId="164" fontId="5" fillId="0" borderId="0" xfId="1" quotePrefix="1" applyNumberFormat="1" applyFont="1" applyFill="1" applyAlignment="1">
      <alignment horizontal="center"/>
    </xf>
    <xf numFmtId="0" fontId="5" fillId="0" borderId="0" xfId="0" applyFont="1" applyFill="1" applyAlignment="1">
      <alignment horizontal="center"/>
    </xf>
  </cellXfs>
  <cellStyles count="46">
    <cellStyle name="Comma" xfId="1" builtinId="3"/>
    <cellStyle name="Comma [0]" xfId="2" builtinId="6"/>
    <cellStyle name="Comma [0] 2" xfId="8"/>
    <cellStyle name="Comma [0] 3" xfId="9"/>
    <cellStyle name="Comma 2" xfId="10"/>
    <cellStyle name="Comma 2 2" xfId="11"/>
    <cellStyle name="Comma 2 3" xfId="12"/>
    <cellStyle name="Comma 3" xfId="5"/>
    <cellStyle name="Comma 3 2" xfId="13"/>
    <cellStyle name="Comma 4" xfId="14"/>
    <cellStyle name="Comma 5" xfId="15"/>
    <cellStyle name="Normal" xfId="0" builtinId="0"/>
    <cellStyle name="Normal 12" xfId="45"/>
    <cellStyle name="Normal 18" xfId="16"/>
    <cellStyle name="Normal 19" xfId="17"/>
    <cellStyle name="Normal 2" xfId="18"/>
    <cellStyle name="Normal 2 2" xfId="19"/>
    <cellStyle name="Normal 2 2 2" xfId="20"/>
    <cellStyle name="Normal 2 3" xfId="21"/>
    <cellStyle name="Normal 2 4" xfId="22"/>
    <cellStyle name="Normal 2_Composite Rates" xfId="23"/>
    <cellStyle name="Normal 22" xfId="24"/>
    <cellStyle name="Normal 3" xfId="25"/>
    <cellStyle name="Normal 3 2" xfId="26"/>
    <cellStyle name="Normal 3_Composite Rates" xfId="27"/>
    <cellStyle name="Normal 4" xfId="28"/>
    <cellStyle name="Normal 5" xfId="29"/>
    <cellStyle name="Normal 6" xfId="6"/>
    <cellStyle name="Normal 7" xfId="30"/>
    <cellStyle name="Normal 8" xfId="31"/>
    <cellStyle name="Normal 9" xfId="32"/>
    <cellStyle name="Normal_Copy of File50007" xfId="4"/>
    <cellStyle name="Percent" xfId="3" builtinId="5"/>
    <cellStyle name="Percent 2" xfId="33"/>
    <cellStyle name="Percent 3" xfId="7"/>
    <cellStyle name="Percent 3 2" xfId="34"/>
    <cellStyle name="Percent 4" xfId="35"/>
    <cellStyle name="SAPBEXaggData" xfId="36"/>
    <cellStyle name="SAPBEXaggItem" xfId="37"/>
    <cellStyle name="SAPBEXchaText" xfId="38"/>
    <cellStyle name="SAPBEXstdData" xfId="39"/>
    <cellStyle name="SAPBEXstdData 2" xfId="40"/>
    <cellStyle name="SAPBEXstdItem" xfId="41"/>
    <cellStyle name="SAPBEXstdItem 2" xfId="42"/>
    <cellStyle name="SAPBEXstdItem_Composite Rates" xfId="43"/>
    <cellStyle name="SAPBEXstdItemX" xfId="44"/>
  </cellStyles>
  <dxfs count="2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80963</xdr:colOff>
      <xdr:row>50</xdr:row>
      <xdr:rowOff>42020</xdr:rowOff>
    </xdr:from>
    <xdr:to>
      <xdr:col>9</xdr:col>
      <xdr:colOff>321469</xdr:colOff>
      <xdr:row>59</xdr:row>
      <xdr:rowOff>107155</xdr:rowOff>
    </xdr:to>
    <xdr:sp macro="" textlink="">
      <xdr:nvSpPr>
        <xdr:cNvPr id="2" name="Text 12"/>
        <xdr:cNvSpPr txBox="1">
          <a:spLocks noChangeArrowheads="1"/>
        </xdr:cNvSpPr>
      </xdr:nvSpPr>
      <xdr:spPr bwMode="auto">
        <a:xfrm>
          <a:off x="80963" y="7995395"/>
          <a:ext cx="6777037" cy="1565323"/>
        </a:xfrm>
        <a:prstGeom prst="rect">
          <a:avLst/>
        </a:prstGeom>
        <a:solidFill>
          <a:schemeClr val="bg1"/>
        </a:solidFill>
        <a:ln w="1">
          <a:noFill/>
          <a:miter lim="800000"/>
          <a:headEnd/>
          <a:tailEnd/>
        </a:ln>
      </xdr:spPr>
      <xdr:txBody>
        <a:bodyPr vertOverflow="clip" wrap="square" lIns="27432"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This adjustment adds into rate base Jim Bridger Unit 4 Overhaul and Selective Catalytic Reduction (SCR) system installation scheduled to be  placed in-service in calendar year 2016, well in advance of the requested effective date of the Company's second-year rate incease.  Net plant balances are included on an AMA basis for the rate effective period May 1, 2017 through April 30, 2018. Details of the project can be found on Page 2 of this adjustment.  The Jim Bridger project is discussed in detail in the Direct Testimony of Mr. Chad A. Teply and Mr. Rick T. Link  The Company also commits to filing attestations  to affirm that each project is used and useful, with costs known and measurable upon the completion of each project.  This adjustment also incorporates the associated depreciation expense, accumulated reserve impacts, and corresponding tax effects.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This adjustment has been modified in response to Boise data request 0009.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50</xdr:row>
      <xdr:rowOff>38100</xdr:rowOff>
    </xdr:from>
    <xdr:to>
      <xdr:col>9</xdr:col>
      <xdr:colOff>171450</xdr:colOff>
      <xdr:row>57</xdr:row>
      <xdr:rowOff>133350</xdr:rowOff>
    </xdr:to>
    <xdr:sp macro="" textlink="">
      <xdr:nvSpPr>
        <xdr:cNvPr id="2" name="Text 12"/>
        <xdr:cNvSpPr txBox="1">
          <a:spLocks noChangeArrowheads="1"/>
        </xdr:cNvSpPr>
      </xdr:nvSpPr>
      <xdr:spPr bwMode="auto">
        <a:xfrm>
          <a:off x="180975" y="6229350"/>
          <a:ext cx="6610350" cy="1181100"/>
        </a:xfrm>
        <a:prstGeom prst="rect">
          <a:avLst/>
        </a:prstGeom>
        <a:solidFill>
          <a:schemeClr val="bg1"/>
        </a:solidFill>
        <a:ln w="1">
          <a:noFill/>
          <a:miter lim="800000"/>
          <a:headEnd/>
          <a:tailEnd/>
        </a:ln>
      </xdr:spPr>
      <xdr:txBody>
        <a:bodyPr vertOverflow="clip" wrap="square" lIns="27432"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This adjustment adds into rate base major plant additions associated with the SCADA EMS project upgrade, scheduled to be  placed in-service by March of 2016.  Net plant balances are included on an AMA basis for the rate effective period May 1, 2017 through April 30, 2018. Mr. Stuart J. Kelly discusses the details of the SCADA EMS project. in his direct testimony  This adjustment also incorporates the associated depreciation expense, accumulated reserve impacts, and corresponding tax effects. </a:t>
          </a:r>
        </a:p>
        <a:p>
          <a:pPr algn="l" rtl="0">
            <a:defRPr sz="1000"/>
          </a:pPr>
          <a:endParaRPr lang="en-US" sz="900" b="0" i="0" strike="noStrike">
            <a:solidFill>
              <a:srgbClr val="000000"/>
            </a:solidFill>
            <a:latin typeface="Arial"/>
            <a:cs typeface="Arial"/>
          </a:endParaRPr>
        </a:p>
        <a:p>
          <a:pPr algn="l" rtl="0">
            <a:defRPr sz="1000"/>
          </a:pPr>
          <a:r>
            <a:rPr lang="en-US" sz="900" b="1" i="1" strike="noStrike">
              <a:solidFill>
                <a:srgbClr val="000000"/>
              </a:solidFill>
              <a:latin typeface="Arial"/>
              <a:cs typeface="Arial"/>
            </a:rPr>
            <a:t>This</a:t>
          </a:r>
          <a:r>
            <a:rPr lang="en-US" sz="900" b="1" i="1" strike="noStrike" baseline="0">
              <a:solidFill>
                <a:srgbClr val="000000"/>
              </a:solidFill>
              <a:latin typeface="Arial"/>
              <a:cs typeface="Arial"/>
            </a:rPr>
            <a:t> adjustment has been modified in response to Boise data request 0009.</a:t>
          </a:r>
          <a:endParaRPr lang="en-US" sz="900" b="1" i="1"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52</xdr:row>
      <xdr:rowOff>31750</xdr:rowOff>
    </xdr:from>
    <xdr:to>
      <xdr:col>9</xdr:col>
      <xdr:colOff>171450</xdr:colOff>
      <xdr:row>59</xdr:row>
      <xdr:rowOff>124883</xdr:rowOff>
    </xdr:to>
    <xdr:sp macro="" textlink="">
      <xdr:nvSpPr>
        <xdr:cNvPr id="2" name="Text 12"/>
        <xdr:cNvSpPr txBox="1">
          <a:spLocks noChangeArrowheads="1"/>
        </xdr:cNvSpPr>
      </xdr:nvSpPr>
      <xdr:spPr bwMode="auto">
        <a:xfrm>
          <a:off x="178858" y="6297083"/>
          <a:ext cx="6617759" cy="1151467"/>
        </a:xfrm>
        <a:prstGeom prst="rect">
          <a:avLst/>
        </a:prstGeom>
        <a:solidFill>
          <a:schemeClr val="bg1"/>
        </a:solidFill>
        <a:ln w="1">
          <a:noFill/>
          <a:miter lim="800000"/>
          <a:headEnd/>
          <a:tailEnd/>
        </a:ln>
      </xdr:spPr>
      <xdr:txBody>
        <a:bodyPr vertOverflow="clip" wrap="square" lIns="27432" tIns="2286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This adjustment adds into rate base major plant additions associated with the  Union Gap Transmission project , scheduled to be  placed in-service by May of 2016.  Net plant balances are included on an AMA basis for the rate effective period May 1, 2017 through April 30, 2018. Mr. Rick A. Vail discusses the details of the Union Gap Transmission project. in his direct testimony  This adjustment also incorporates the associated depreciation expense, accumulated reserve impacts, and corresponding tax effects. </a:t>
          </a:r>
        </a:p>
        <a:p>
          <a:pPr algn="l" rtl="0">
            <a:defRPr sz="1000"/>
          </a:pPr>
          <a:endParaRPr lang="en-US" sz="900" b="1" i="1" strike="noStrike">
            <a:solidFill>
              <a:srgbClr val="000000"/>
            </a:solidFill>
            <a:latin typeface="Arial"/>
            <a:cs typeface="Arial"/>
          </a:endParaRPr>
        </a:p>
        <a:p>
          <a:pPr algn="l" rtl="0">
            <a:defRPr sz="1000"/>
          </a:pPr>
          <a:r>
            <a:rPr lang="en-US" sz="900" b="1" i="1" strike="noStrike">
              <a:solidFill>
                <a:srgbClr val="000000"/>
              </a:solidFill>
              <a:latin typeface="Arial"/>
              <a:cs typeface="Arial"/>
            </a:rPr>
            <a:t>This adjustment has been modified</a:t>
          </a:r>
          <a:r>
            <a:rPr lang="en-US" sz="900" b="1" i="1" strike="noStrike" baseline="0">
              <a:solidFill>
                <a:srgbClr val="000000"/>
              </a:solidFill>
              <a:latin typeface="Arial"/>
              <a:cs typeface="Arial"/>
            </a:rPr>
            <a:t> in response to Boise data request 0009.</a:t>
          </a:r>
          <a:endParaRPr lang="en-US" sz="900" b="1" i="1"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4"/>
  <sheetViews>
    <sheetView tabSelected="1" view="pageBreakPreview" zoomScale="80" zoomScaleNormal="80" zoomScaleSheetLayoutView="80" workbookViewId="0">
      <selection activeCell="J1" sqref="J1"/>
    </sheetView>
  </sheetViews>
  <sheetFormatPr defaultColWidth="9.140625" defaultRowHeight="12.75" x14ac:dyDescent="0.2"/>
  <cols>
    <col min="1" max="1" width="2.5703125" style="1" customWidth="1"/>
    <col min="2" max="2" width="7.140625" style="1" customWidth="1"/>
    <col min="3" max="3" width="26.5703125" style="1" customWidth="1"/>
    <col min="4" max="4" width="9.7109375" style="1" customWidth="1"/>
    <col min="5" max="5" width="5.85546875" style="1" customWidth="1"/>
    <col min="6" max="6" width="14.42578125" style="1" customWidth="1"/>
    <col min="7" max="7" width="8.42578125" style="1" bestFit="1" customWidth="1"/>
    <col min="8" max="8" width="10.28515625" style="1" customWidth="1"/>
    <col min="9" max="9" width="13" style="1" customWidth="1"/>
    <col min="10" max="10" width="5.7109375" style="1" bestFit="1" customWidth="1"/>
    <col min="11" max="16384" width="9.140625" style="1"/>
  </cols>
  <sheetData>
    <row r="1" spans="1:12" ht="12" customHeight="1" x14ac:dyDescent="0.2">
      <c r="B1" s="2" t="s">
        <v>0</v>
      </c>
      <c r="D1" s="3"/>
      <c r="E1" s="3"/>
      <c r="F1" s="3"/>
      <c r="G1" s="3"/>
      <c r="H1" s="3"/>
      <c r="I1" s="3"/>
      <c r="J1" s="147" t="s">
        <v>141</v>
      </c>
    </row>
    <row r="2" spans="1:12" ht="12" customHeight="1" x14ac:dyDescent="0.2">
      <c r="B2" s="2" t="s">
        <v>97</v>
      </c>
      <c r="D2" s="3"/>
      <c r="E2" s="3"/>
      <c r="F2" s="3"/>
      <c r="G2" s="3"/>
      <c r="H2" s="3"/>
      <c r="I2" s="3"/>
      <c r="J2" s="148" t="s">
        <v>99</v>
      </c>
    </row>
    <row r="3" spans="1:12" ht="12" customHeight="1" x14ac:dyDescent="0.2">
      <c r="B3" s="2" t="s">
        <v>101</v>
      </c>
      <c r="D3" s="3"/>
      <c r="E3" s="3"/>
      <c r="F3" s="3"/>
      <c r="G3" s="3"/>
      <c r="H3" s="3"/>
      <c r="I3" s="3"/>
      <c r="J3" s="148" t="s">
        <v>100</v>
      </c>
    </row>
    <row r="4" spans="1:12" ht="12" customHeight="1" x14ac:dyDescent="0.2">
      <c r="B4" s="2" t="s">
        <v>102</v>
      </c>
      <c r="D4" s="3"/>
      <c r="E4" s="3"/>
      <c r="F4" s="3"/>
      <c r="G4" s="3"/>
      <c r="H4" s="3"/>
      <c r="I4" s="3"/>
    </row>
    <row r="5" spans="1:12" ht="12" customHeight="1" x14ac:dyDescent="0.2">
      <c r="D5" s="3"/>
      <c r="E5" s="3"/>
      <c r="F5" s="3"/>
      <c r="G5" s="3"/>
      <c r="H5" s="3"/>
      <c r="I5" s="3"/>
      <c r="J5" s="4"/>
    </row>
    <row r="6" spans="1:12" ht="12" customHeight="1" x14ac:dyDescent="0.2">
      <c r="D6" s="3"/>
      <c r="E6" s="3"/>
      <c r="F6" s="3" t="s">
        <v>1</v>
      </c>
      <c r="G6" s="3"/>
      <c r="H6" s="3"/>
      <c r="I6" s="3" t="s">
        <v>98</v>
      </c>
      <c r="J6" s="4"/>
    </row>
    <row r="7" spans="1:12" ht="12" customHeight="1" x14ac:dyDescent="0.2">
      <c r="D7" s="5" t="s">
        <v>3</v>
      </c>
      <c r="E7" s="5" t="s">
        <v>4</v>
      </c>
      <c r="F7" s="5" t="s">
        <v>5</v>
      </c>
      <c r="G7" s="5" t="s">
        <v>6</v>
      </c>
      <c r="H7" s="5" t="s">
        <v>7</v>
      </c>
      <c r="I7" s="5" t="s">
        <v>8</v>
      </c>
      <c r="J7" s="6" t="s">
        <v>9</v>
      </c>
    </row>
    <row r="8" spans="1:12" ht="12" customHeight="1" x14ac:dyDescent="0.2">
      <c r="A8" s="7"/>
      <c r="B8" s="8"/>
      <c r="C8" s="7"/>
      <c r="D8" s="9"/>
      <c r="E8" s="9"/>
      <c r="F8" s="9"/>
      <c r="G8" s="9"/>
      <c r="H8" s="9"/>
      <c r="I8" s="10"/>
      <c r="J8" s="4"/>
    </row>
    <row r="9" spans="1:12" x14ac:dyDescent="0.2">
      <c r="A9" s="7"/>
      <c r="B9" s="8" t="s">
        <v>10</v>
      </c>
      <c r="C9" s="7"/>
      <c r="D9" s="11"/>
      <c r="E9" s="12"/>
      <c r="F9" s="13"/>
      <c r="G9" s="14"/>
      <c r="H9" s="15"/>
      <c r="I9" s="16"/>
      <c r="J9" s="4"/>
      <c r="K9" s="17"/>
      <c r="L9" s="18"/>
    </row>
    <row r="10" spans="1:12" x14ac:dyDescent="0.2">
      <c r="A10" s="7"/>
      <c r="B10" s="154" t="s">
        <v>11</v>
      </c>
      <c r="C10" s="7"/>
      <c r="D10" s="19">
        <v>312</v>
      </c>
      <c r="E10" s="12" t="s">
        <v>108</v>
      </c>
      <c r="F10" s="20">
        <f>'Adj No.1 - Pg2'!G14</f>
        <v>143656688.11000001</v>
      </c>
      <c r="G10" s="20" t="s">
        <v>12</v>
      </c>
      <c r="H10" s="21">
        <v>0.22437004168265501</v>
      </c>
      <c r="I10" s="16">
        <f>H10*F10</f>
        <v>32232257.099232875</v>
      </c>
      <c r="J10" s="4" t="s">
        <v>103</v>
      </c>
      <c r="K10" s="17"/>
      <c r="L10" s="18"/>
    </row>
    <row r="11" spans="1:12" s="7" customFormat="1" x14ac:dyDescent="0.2">
      <c r="B11" s="152"/>
      <c r="D11" s="19"/>
      <c r="E11" s="12"/>
      <c r="F11" s="20"/>
      <c r="G11" s="20"/>
      <c r="H11" s="31"/>
      <c r="I11" s="13"/>
      <c r="J11" s="153"/>
      <c r="K11" s="152"/>
      <c r="L11" s="92"/>
    </row>
    <row r="12" spans="1:12" ht="12" customHeight="1" x14ac:dyDescent="0.2">
      <c r="A12" s="7"/>
      <c r="B12" s="8" t="s">
        <v>18</v>
      </c>
      <c r="C12" s="7"/>
      <c r="D12" s="19"/>
      <c r="E12" s="12"/>
      <c r="F12" s="20"/>
      <c r="G12" s="20"/>
      <c r="H12" s="21"/>
      <c r="I12" s="16"/>
      <c r="J12" s="22"/>
    </row>
    <row r="13" spans="1:12" x14ac:dyDescent="0.2">
      <c r="A13" s="7"/>
      <c r="B13" s="156" t="s">
        <v>19</v>
      </c>
      <c r="C13" s="7"/>
      <c r="D13" s="19" t="s">
        <v>20</v>
      </c>
      <c r="E13" s="12" t="s">
        <v>108</v>
      </c>
      <c r="F13" s="28">
        <f>'Adj No.1 - Pg3'!H22</f>
        <v>-9529638.2091788091</v>
      </c>
      <c r="G13" s="20" t="s">
        <v>12</v>
      </c>
      <c r="H13" s="21">
        <v>0.22437004168265501</v>
      </c>
      <c r="I13" s="16">
        <f>H13*F13</f>
        <v>-2138165.3222140712</v>
      </c>
      <c r="J13" s="4" t="s">
        <v>104</v>
      </c>
    </row>
    <row r="14" spans="1:12" s="7" customFormat="1" x14ac:dyDescent="0.2">
      <c r="D14" s="9"/>
      <c r="E14" s="12"/>
      <c r="F14" s="29"/>
      <c r="G14" s="20"/>
      <c r="H14" s="31"/>
      <c r="I14" s="13"/>
      <c r="J14" s="41"/>
    </row>
    <row r="15" spans="1:12" ht="12" customHeight="1" x14ac:dyDescent="0.2">
      <c r="A15" s="7"/>
      <c r="B15" s="32" t="s">
        <v>24</v>
      </c>
      <c r="C15" s="7"/>
      <c r="D15" s="19"/>
      <c r="E15" s="33"/>
      <c r="F15" s="20"/>
      <c r="G15" s="20"/>
      <c r="H15" s="21"/>
      <c r="I15" s="16"/>
      <c r="J15" s="4"/>
    </row>
    <row r="16" spans="1:12" x14ac:dyDescent="0.2">
      <c r="A16" s="7"/>
      <c r="B16" s="155" t="s">
        <v>25</v>
      </c>
      <c r="C16" s="7"/>
      <c r="D16" s="19" t="s">
        <v>26</v>
      </c>
      <c r="E16" s="12" t="s">
        <v>108</v>
      </c>
      <c r="F16" s="20">
        <f>'Adj No.1 - Pg3'!H10</f>
        <v>10277979.252618954</v>
      </c>
      <c r="G16" s="20" t="s">
        <v>12</v>
      </c>
      <c r="H16" s="21">
        <v>0.22437004168265501</v>
      </c>
      <c r="I16" s="16">
        <f>H16*F16</f>
        <v>2306070.6333235782</v>
      </c>
      <c r="J16" s="4" t="s">
        <v>104</v>
      </c>
    </row>
    <row r="17" spans="1:10" s="7" customFormat="1" x14ac:dyDescent="0.2">
      <c r="B17" s="32"/>
      <c r="D17" s="19"/>
      <c r="E17" s="12"/>
      <c r="F17" s="20"/>
      <c r="G17" s="20"/>
      <c r="H17" s="157"/>
      <c r="I17" s="20"/>
      <c r="J17" s="41"/>
    </row>
    <row r="18" spans="1:10" ht="12" customHeight="1" x14ac:dyDescent="0.2">
      <c r="A18" s="7"/>
      <c r="H18" s="34"/>
      <c r="I18" s="16"/>
      <c r="J18" s="4"/>
    </row>
    <row r="19" spans="1:10" ht="12" customHeight="1" x14ac:dyDescent="0.2">
      <c r="A19" s="7"/>
      <c r="B19" s="35" t="s">
        <v>31</v>
      </c>
      <c r="C19" s="36"/>
      <c r="D19" s="19"/>
      <c r="E19" s="19"/>
      <c r="F19" s="20"/>
      <c r="G19" s="37"/>
      <c r="H19" s="34"/>
      <c r="I19" s="16"/>
      <c r="J19" s="4"/>
    </row>
    <row r="20" spans="1:10" ht="12" customHeight="1" x14ac:dyDescent="0.2">
      <c r="A20" s="7"/>
      <c r="B20" s="156" t="s">
        <v>106</v>
      </c>
      <c r="C20" s="7"/>
      <c r="D20" s="19" t="s">
        <v>32</v>
      </c>
      <c r="E20" s="12" t="s">
        <v>108</v>
      </c>
      <c r="F20" s="20">
        <f>+'Adj No.1 - Pg4'!D13</f>
        <v>10277979.252618954</v>
      </c>
      <c r="G20" s="20" t="s">
        <v>12</v>
      </c>
      <c r="H20" s="21">
        <v>0.22437004168265501</v>
      </c>
      <c r="I20" s="16">
        <f t="shared" ref="I20:I23" si="0">H20*F20</f>
        <v>2306070.6333235782</v>
      </c>
      <c r="J20" s="4" t="s">
        <v>105</v>
      </c>
    </row>
    <row r="21" spans="1:10" ht="12" customHeight="1" x14ac:dyDescent="0.2">
      <c r="A21" s="7"/>
      <c r="B21" s="156" t="s">
        <v>106</v>
      </c>
      <c r="C21" s="7"/>
      <c r="D21" s="19" t="s">
        <v>33</v>
      </c>
      <c r="E21" s="12" t="s">
        <v>108</v>
      </c>
      <c r="F21" s="20">
        <f>+'Adj No.1 - Pg4'!E13</f>
        <v>7784572</v>
      </c>
      <c r="G21" s="20" t="s">
        <v>12</v>
      </c>
      <c r="H21" s="21">
        <v>0.22437004168265501</v>
      </c>
      <c r="I21" s="16">
        <f t="shared" si="0"/>
        <v>1746624.744121629</v>
      </c>
      <c r="J21" s="4" t="s">
        <v>105</v>
      </c>
    </row>
    <row r="22" spans="1:10" ht="12" customHeight="1" x14ac:dyDescent="0.2">
      <c r="A22" s="7"/>
      <c r="B22" s="156" t="s">
        <v>107</v>
      </c>
      <c r="C22" s="7"/>
      <c r="D22" s="19">
        <v>41010</v>
      </c>
      <c r="E22" s="12" t="s">
        <v>108</v>
      </c>
      <c r="F22" s="20">
        <f>+'Adj No.1 - Pg4'!F13</f>
        <v>-946270</v>
      </c>
      <c r="G22" s="20" t="s">
        <v>12</v>
      </c>
      <c r="H22" s="21">
        <v>0.22437004168265501</v>
      </c>
      <c r="I22" s="16">
        <f t="shared" si="0"/>
        <v>-212314.63934304594</v>
      </c>
      <c r="J22" s="4" t="s">
        <v>105</v>
      </c>
    </row>
    <row r="23" spans="1:10" ht="12" customHeight="1" x14ac:dyDescent="0.2">
      <c r="A23" s="7"/>
      <c r="B23" s="156" t="s">
        <v>34</v>
      </c>
      <c r="C23" s="7"/>
      <c r="D23" s="19">
        <v>282</v>
      </c>
      <c r="E23" s="12" t="s">
        <v>108</v>
      </c>
      <c r="F23" s="20">
        <f>'Adj No.1 - Pg4'!G13</f>
        <v>-27038578</v>
      </c>
      <c r="G23" s="20" t="s">
        <v>12</v>
      </c>
      <c r="H23" s="21">
        <v>0.22437004168265501</v>
      </c>
      <c r="I23" s="16">
        <f t="shared" si="0"/>
        <v>-6066646.8728997186</v>
      </c>
      <c r="J23" s="4" t="s">
        <v>105</v>
      </c>
    </row>
    <row r="24" spans="1:10" ht="12" customHeight="1" x14ac:dyDescent="0.2">
      <c r="A24" s="7"/>
      <c r="B24" s="7"/>
      <c r="C24" s="7"/>
      <c r="D24" s="19"/>
      <c r="E24" s="12"/>
      <c r="F24" s="20"/>
      <c r="G24" s="20"/>
      <c r="H24" s="40"/>
      <c r="I24" s="9"/>
      <c r="J24" s="4"/>
    </row>
    <row r="25" spans="1:10" s="7" customFormat="1" ht="12" customHeight="1" x14ac:dyDescent="0.2">
      <c r="D25" s="19"/>
      <c r="E25" s="12"/>
      <c r="F25" s="20"/>
      <c r="G25" s="20"/>
      <c r="H25" s="9"/>
      <c r="I25" s="9"/>
      <c r="J25" s="9"/>
    </row>
    <row r="26" spans="1:10" s="7" customFormat="1" ht="12" customHeight="1" x14ac:dyDescent="0.2">
      <c r="D26" s="19"/>
      <c r="E26" s="12"/>
      <c r="F26" s="20"/>
      <c r="G26" s="20"/>
      <c r="H26" s="9"/>
      <c r="I26" s="9"/>
      <c r="J26" s="9"/>
    </row>
    <row r="27" spans="1:10" ht="12" customHeight="1" x14ac:dyDescent="0.2">
      <c r="A27" s="7"/>
      <c r="B27" s="7"/>
      <c r="C27" s="7"/>
      <c r="D27" s="19"/>
      <c r="E27" s="12"/>
      <c r="F27" s="20"/>
      <c r="G27" s="20"/>
      <c r="H27" s="9"/>
      <c r="I27" s="9"/>
      <c r="J27" s="41"/>
    </row>
    <row r="28" spans="1:10" ht="12" customHeight="1" x14ac:dyDescent="0.2">
      <c r="A28" s="7"/>
      <c r="B28" s="7"/>
      <c r="C28" s="7"/>
      <c r="D28" s="19"/>
      <c r="E28" s="12"/>
      <c r="F28" s="20"/>
      <c r="G28" s="20"/>
      <c r="H28" s="9"/>
      <c r="I28" s="9"/>
      <c r="J28" s="41"/>
    </row>
    <row r="29" spans="1:10" ht="12" customHeight="1" x14ac:dyDescent="0.2">
      <c r="A29" s="7"/>
      <c r="B29" s="7"/>
      <c r="C29" s="7"/>
      <c r="D29" s="19"/>
      <c r="E29" s="12"/>
      <c r="F29" s="20"/>
      <c r="G29" s="20"/>
      <c r="H29" s="9"/>
      <c r="I29" s="9"/>
      <c r="J29" s="41"/>
    </row>
    <row r="30" spans="1:10" ht="12" customHeight="1" x14ac:dyDescent="0.2">
      <c r="A30" s="7"/>
      <c r="B30" s="7"/>
      <c r="C30" s="7"/>
      <c r="D30" s="19"/>
      <c r="E30" s="12"/>
      <c r="F30" s="20"/>
      <c r="G30" s="20"/>
      <c r="H30" s="9"/>
      <c r="I30" s="9"/>
      <c r="J30" s="41"/>
    </row>
    <row r="31" spans="1:10" ht="12" customHeight="1" x14ac:dyDescent="0.2">
      <c r="A31" s="7"/>
      <c r="B31" s="7"/>
      <c r="C31" s="7"/>
      <c r="D31" s="19"/>
      <c r="E31" s="12"/>
      <c r="F31" s="20"/>
      <c r="G31" s="20"/>
      <c r="H31" s="9"/>
      <c r="I31" s="9"/>
      <c r="J31" s="41"/>
    </row>
    <row r="32" spans="1:10" ht="12" customHeight="1" x14ac:dyDescent="0.2">
      <c r="A32" s="7"/>
      <c r="B32" s="7"/>
      <c r="C32" s="7"/>
      <c r="D32" s="19"/>
      <c r="E32" s="12"/>
      <c r="F32" s="20"/>
      <c r="G32" s="20"/>
      <c r="H32" s="9"/>
      <c r="I32" s="9"/>
      <c r="J32" s="41"/>
    </row>
    <row r="33" spans="1:10" ht="12" customHeight="1" x14ac:dyDescent="0.2">
      <c r="A33" s="7"/>
      <c r="B33" s="7"/>
      <c r="C33" s="7"/>
      <c r="D33" s="19"/>
      <c r="E33" s="12"/>
      <c r="F33" s="20"/>
      <c r="G33" s="20"/>
      <c r="H33" s="9"/>
      <c r="I33" s="9"/>
      <c r="J33" s="41"/>
    </row>
    <row r="34" spans="1:10" ht="12" customHeight="1" x14ac:dyDescent="0.2">
      <c r="A34" s="7"/>
      <c r="B34" s="7"/>
      <c r="C34" s="7"/>
      <c r="D34" s="19"/>
      <c r="E34" s="12"/>
      <c r="F34" s="20"/>
      <c r="G34" s="20"/>
      <c r="H34" s="9"/>
      <c r="I34" s="9"/>
      <c r="J34" s="41"/>
    </row>
    <row r="35" spans="1:10" ht="12" customHeight="1" x14ac:dyDescent="0.2">
      <c r="A35" s="7"/>
      <c r="B35" s="7"/>
      <c r="C35" s="7"/>
      <c r="D35" s="19"/>
      <c r="E35" s="12"/>
      <c r="F35" s="20"/>
      <c r="G35" s="20"/>
      <c r="H35" s="9"/>
      <c r="I35" s="9"/>
      <c r="J35" s="41"/>
    </row>
    <row r="36" spans="1:10" ht="12" customHeight="1" x14ac:dyDescent="0.2">
      <c r="A36" s="7"/>
      <c r="B36" s="7"/>
      <c r="C36" s="7"/>
      <c r="D36" s="19"/>
      <c r="E36" s="12"/>
      <c r="F36" s="20"/>
      <c r="G36" s="20"/>
      <c r="H36" s="9"/>
      <c r="I36" s="9"/>
      <c r="J36" s="41"/>
    </row>
    <row r="37" spans="1:10" ht="12" customHeight="1" x14ac:dyDescent="0.2">
      <c r="A37" s="7"/>
      <c r="B37" s="7"/>
      <c r="C37" s="7"/>
      <c r="D37" s="19"/>
      <c r="E37" s="12"/>
      <c r="F37" s="20"/>
      <c r="G37" s="20"/>
      <c r="H37" s="9"/>
      <c r="I37" s="9"/>
      <c r="J37" s="41"/>
    </row>
    <row r="38" spans="1:10" ht="12" customHeight="1" x14ac:dyDescent="0.2">
      <c r="A38" s="7"/>
      <c r="B38" s="7"/>
      <c r="C38" s="7"/>
      <c r="D38" s="19"/>
      <c r="E38" s="12"/>
      <c r="F38" s="20"/>
      <c r="G38" s="20"/>
      <c r="H38" s="9"/>
      <c r="I38" s="9"/>
      <c r="J38" s="41"/>
    </row>
    <row r="39" spans="1:10" ht="12" customHeight="1" x14ac:dyDescent="0.2">
      <c r="A39" s="7"/>
      <c r="B39" s="7"/>
      <c r="C39" s="7"/>
      <c r="D39" s="19"/>
      <c r="E39" s="12"/>
      <c r="F39" s="20"/>
      <c r="G39" s="20"/>
      <c r="H39" s="9"/>
      <c r="I39" s="9"/>
      <c r="J39" s="41"/>
    </row>
    <row r="40" spans="1:10" x14ac:dyDescent="0.2">
      <c r="A40" s="7"/>
      <c r="B40" s="7"/>
      <c r="C40" s="7"/>
      <c r="D40" s="19"/>
      <c r="E40" s="12"/>
      <c r="F40" s="20"/>
      <c r="G40" s="20"/>
      <c r="H40" s="9"/>
      <c r="I40" s="9"/>
      <c r="J40" s="41"/>
    </row>
    <row r="41" spans="1:10" x14ac:dyDescent="0.2">
      <c r="A41" s="7"/>
      <c r="B41" s="7"/>
      <c r="C41" s="7"/>
      <c r="D41" s="19"/>
      <c r="E41" s="12"/>
      <c r="F41" s="20"/>
      <c r="G41" s="20"/>
      <c r="H41" s="9"/>
      <c r="I41" s="9"/>
      <c r="J41" s="41"/>
    </row>
    <row r="42" spans="1:10" x14ac:dyDescent="0.2">
      <c r="A42" s="7"/>
      <c r="B42" s="7"/>
      <c r="C42" s="7"/>
      <c r="D42" s="19"/>
      <c r="E42" s="12"/>
      <c r="F42" s="20"/>
      <c r="G42" s="20"/>
      <c r="H42" s="9"/>
      <c r="I42" s="9"/>
      <c r="J42" s="41"/>
    </row>
    <row r="43" spans="1:10" x14ac:dyDescent="0.2">
      <c r="A43" s="7"/>
      <c r="B43" s="7"/>
      <c r="C43" s="7"/>
      <c r="D43" s="19"/>
      <c r="E43" s="12"/>
      <c r="F43" s="20"/>
      <c r="G43" s="20"/>
      <c r="H43" s="9"/>
      <c r="I43" s="9"/>
      <c r="J43" s="41"/>
    </row>
    <row r="44" spans="1:10" x14ac:dyDescent="0.2">
      <c r="A44" s="7"/>
      <c r="B44" s="7"/>
      <c r="C44" s="7"/>
      <c r="D44" s="19"/>
      <c r="E44" s="12"/>
      <c r="F44" s="20"/>
      <c r="G44" s="20"/>
      <c r="H44" s="9"/>
      <c r="I44" s="9"/>
      <c r="J44" s="41"/>
    </row>
    <row r="45" spans="1:10" x14ac:dyDescent="0.2">
      <c r="A45" s="7"/>
      <c r="B45" s="7"/>
      <c r="C45" s="7"/>
      <c r="D45" s="19"/>
      <c r="E45" s="12"/>
      <c r="F45" s="20"/>
      <c r="G45" s="20"/>
      <c r="H45" s="9"/>
      <c r="I45" s="9"/>
      <c r="J45" s="41"/>
    </row>
    <row r="46" spans="1:10" x14ac:dyDescent="0.2">
      <c r="A46" s="7"/>
      <c r="B46" s="7"/>
      <c r="C46" s="7"/>
      <c r="D46" s="19"/>
      <c r="E46" s="12"/>
      <c r="F46" s="20"/>
      <c r="G46" s="20"/>
      <c r="H46" s="9"/>
      <c r="I46" s="9"/>
      <c r="J46" s="41"/>
    </row>
    <row r="47" spans="1:10" x14ac:dyDescent="0.2">
      <c r="A47" s="7"/>
      <c r="B47" s="7"/>
      <c r="C47" s="7"/>
      <c r="D47" s="19"/>
      <c r="E47" s="12"/>
      <c r="F47" s="20"/>
      <c r="G47" s="20"/>
      <c r="H47" s="9"/>
      <c r="I47" s="9"/>
      <c r="J47" s="41"/>
    </row>
    <row r="48" spans="1:10" x14ac:dyDescent="0.2">
      <c r="A48" s="7"/>
      <c r="B48" s="7"/>
      <c r="C48" s="7"/>
      <c r="D48" s="19"/>
      <c r="E48" s="12"/>
      <c r="F48" s="20"/>
      <c r="G48" s="20"/>
      <c r="H48" s="9"/>
      <c r="I48" s="9"/>
      <c r="J48" s="41"/>
    </row>
    <row r="49" spans="1:10" x14ac:dyDescent="0.2">
      <c r="A49" s="7"/>
      <c r="B49" s="7"/>
      <c r="C49" s="7"/>
      <c r="D49" s="19"/>
      <c r="E49" s="12"/>
      <c r="F49" s="20"/>
      <c r="G49" s="20"/>
      <c r="H49" s="9"/>
      <c r="I49" s="9"/>
      <c r="J49" s="41"/>
    </row>
    <row r="50" spans="1:10" ht="13.5" thickBot="1" x14ac:dyDescent="0.25">
      <c r="A50" s="7"/>
      <c r="B50" s="7"/>
      <c r="C50" s="7"/>
      <c r="D50" s="19"/>
      <c r="E50" s="12"/>
      <c r="F50" s="20"/>
      <c r="G50" s="20"/>
      <c r="H50" s="9"/>
      <c r="I50" s="9"/>
      <c r="J50" s="41"/>
    </row>
    <row r="51" spans="1:10" x14ac:dyDescent="0.2">
      <c r="A51" s="44"/>
      <c r="B51" s="45"/>
      <c r="C51" s="46"/>
      <c r="D51" s="47"/>
      <c r="E51" s="48" t="s">
        <v>44</v>
      </c>
      <c r="F51" s="49"/>
      <c r="G51" s="48"/>
      <c r="H51" s="48"/>
      <c r="I51" s="48"/>
      <c r="J51" s="50"/>
    </row>
    <row r="52" spans="1:10" x14ac:dyDescent="0.2">
      <c r="A52" s="51"/>
      <c r="B52" s="42"/>
      <c r="C52" s="7"/>
      <c r="D52" s="43"/>
      <c r="E52" s="9" t="s">
        <v>44</v>
      </c>
      <c r="F52" s="9"/>
      <c r="G52" s="9"/>
      <c r="H52" s="9"/>
      <c r="I52" s="9"/>
      <c r="J52" s="52"/>
    </row>
    <row r="53" spans="1:10" x14ac:dyDescent="0.2">
      <c r="A53" s="51"/>
      <c r="B53" s="42"/>
      <c r="C53" s="7"/>
      <c r="D53" s="43"/>
      <c r="E53" s="9" t="s">
        <v>44</v>
      </c>
      <c r="F53" s="9"/>
      <c r="G53" s="9"/>
      <c r="H53" s="9"/>
      <c r="I53" s="9"/>
      <c r="J53" s="52"/>
    </row>
    <row r="54" spans="1:10" x14ac:dyDescent="0.2">
      <c r="A54" s="51"/>
      <c r="B54" s="7"/>
      <c r="C54" s="7"/>
      <c r="D54" s="43"/>
      <c r="E54" s="9" t="s">
        <v>44</v>
      </c>
      <c r="F54" s="9"/>
      <c r="G54" s="9"/>
      <c r="H54" s="9"/>
      <c r="I54" s="9"/>
      <c r="J54" s="53"/>
    </row>
    <row r="55" spans="1:10" x14ac:dyDescent="0.2">
      <c r="A55" s="51"/>
      <c r="B55" s="7"/>
      <c r="C55" s="7"/>
      <c r="D55" s="43"/>
      <c r="E55" s="9" t="s">
        <v>44</v>
      </c>
      <c r="F55" s="7"/>
      <c r="G55" s="7"/>
      <c r="H55" s="7"/>
      <c r="I55" s="7"/>
      <c r="J55" s="54"/>
    </row>
    <row r="56" spans="1:10" x14ac:dyDescent="0.2">
      <c r="A56" s="51"/>
      <c r="B56" s="7"/>
      <c r="C56" s="7"/>
      <c r="D56" s="55"/>
      <c r="E56" s="12"/>
      <c r="F56" s="36"/>
      <c r="G56" s="7"/>
      <c r="H56" s="7"/>
      <c r="I56" s="7"/>
      <c r="J56" s="54"/>
    </row>
    <row r="57" spans="1:10" x14ac:dyDescent="0.2">
      <c r="A57" s="51"/>
      <c r="B57" s="7"/>
      <c r="C57" s="7"/>
      <c r="D57" s="20"/>
      <c r="E57" s="12"/>
      <c r="F57" s="13"/>
      <c r="G57" s="56"/>
      <c r="H57" s="7"/>
      <c r="I57" s="7"/>
      <c r="J57" s="54"/>
    </row>
    <row r="58" spans="1:10" x14ac:dyDescent="0.2">
      <c r="A58" s="51"/>
      <c r="B58" s="7"/>
      <c r="C58" s="7"/>
      <c r="D58" s="20"/>
      <c r="E58" s="12"/>
      <c r="F58" s="13"/>
      <c r="G58" s="56"/>
      <c r="H58" s="7"/>
      <c r="I58" s="7"/>
      <c r="J58" s="54"/>
    </row>
    <row r="59" spans="1:10" x14ac:dyDescent="0.2">
      <c r="A59" s="51"/>
      <c r="B59" s="7"/>
      <c r="C59" s="7"/>
      <c r="D59" s="20"/>
      <c r="E59" s="12"/>
      <c r="F59" s="13"/>
      <c r="G59" s="56"/>
      <c r="H59" s="7"/>
      <c r="I59" s="7"/>
      <c r="J59" s="54"/>
    </row>
    <row r="60" spans="1:10" ht="13.5" thickBot="1" x14ac:dyDescent="0.25">
      <c r="A60" s="57"/>
      <c r="B60" s="58"/>
      <c r="C60" s="58"/>
      <c r="D60" s="59"/>
      <c r="E60" s="60"/>
      <c r="F60" s="61"/>
      <c r="G60" s="58"/>
      <c r="H60" s="58"/>
      <c r="I60" s="58"/>
      <c r="J60" s="62"/>
    </row>
    <row r="61" spans="1:10" x14ac:dyDescent="0.2">
      <c r="D61" s="63"/>
      <c r="E61" s="12"/>
      <c r="F61" s="13"/>
    </row>
    <row r="62" spans="1:10" x14ac:dyDescent="0.2">
      <c r="D62" s="19"/>
      <c r="E62" s="12"/>
      <c r="F62" s="13"/>
    </row>
    <row r="63" spans="1:10" x14ac:dyDescent="0.2">
      <c r="D63" s="19"/>
      <c r="E63" s="12"/>
      <c r="F63" s="13"/>
    </row>
    <row r="64" spans="1:10" x14ac:dyDescent="0.2">
      <c r="D64" s="20"/>
      <c r="E64" s="12"/>
      <c r="F64" s="13"/>
    </row>
    <row r="65" spans="4:6" x14ac:dyDescent="0.2">
      <c r="D65" s="19"/>
      <c r="E65" s="12"/>
      <c r="F65" s="13"/>
    </row>
    <row r="66" spans="4:6" x14ac:dyDescent="0.2">
      <c r="D66" s="63"/>
      <c r="E66" s="12"/>
      <c r="F66" s="13"/>
    </row>
    <row r="67" spans="4:6" x14ac:dyDescent="0.2">
      <c r="D67" s="64"/>
    </row>
    <row r="68" spans="4:6" x14ac:dyDescent="0.2">
      <c r="D68" s="64"/>
    </row>
    <row r="69" spans="4:6" x14ac:dyDescent="0.2">
      <c r="D69" s="64"/>
    </row>
    <row r="70" spans="4:6" x14ac:dyDescent="0.2">
      <c r="D70" s="64"/>
    </row>
    <row r="71" spans="4:6" x14ac:dyDescent="0.2">
      <c r="D71" s="64"/>
    </row>
    <row r="72" spans="4:6" x14ac:dyDescent="0.2">
      <c r="D72" s="64"/>
    </row>
    <row r="73" spans="4:6" x14ac:dyDescent="0.2">
      <c r="D73" s="64"/>
    </row>
    <row r="74" spans="4:6" x14ac:dyDescent="0.2">
      <c r="D74" s="64"/>
    </row>
    <row r="75" spans="4:6" x14ac:dyDescent="0.2">
      <c r="D75" s="64"/>
    </row>
    <row r="76" spans="4:6" x14ac:dyDescent="0.2">
      <c r="D76" s="64"/>
    </row>
    <row r="77" spans="4:6" x14ac:dyDescent="0.2">
      <c r="D77" s="64"/>
    </row>
    <row r="78" spans="4:6" x14ac:dyDescent="0.2">
      <c r="D78" s="64"/>
    </row>
    <row r="79" spans="4:6" x14ac:dyDescent="0.2">
      <c r="D79" s="64"/>
    </row>
    <row r="80" spans="4:6" x14ac:dyDescent="0.2">
      <c r="D80" s="64"/>
    </row>
    <row r="81" spans="4:4" x14ac:dyDescent="0.2">
      <c r="D81" s="64"/>
    </row>
    <row r="82" spans="4:4" x14ac:dyDescent="0.2">
      <c r="D82" s="64"/>
    </row>
    <row r="83" spans="4:4" x14ac:dyDescent="0.2">
      <c r="D83" s="64"/>
    </row>
    <row r="84" spans="4:4" x14ac:dyDescent="0.2">
      <c r="D84" s="64"/>
    </row>
    <row r="85" spans="4:4" x14ac:dyDescent="0.2">
      <c r="D85" s="64"/>
    </row>
    <row r="86" spans="4:4" x14ac:dyDescent="0.2">
      <c r="D86" s="64"/>
    </row>
    <row r="87" spans="4:4" x14ac:dyDescent="0.2">
      <c r="D87" s="64"/>
    </row>
    <row r="88" spans="4:4" x14ac:dyDescent="0.2">
      <c r="D88" s="64"/>
    </row>
    <row r="89" spans="4:4" x14ac:dyDescent="0.2">
      <c r="D89" s="64"/>
    </row>
    <row r="90" spans="4:4" x14ac:dyDescent="0.2">
      <c r="D90" s="64"/>
    </row>
    <row r="91" spans="4:4" x14ac:dyDescent="0.2">
      <c r="D91" s="64"/>
    </row>
    <row r="92" spans="4:4" x14ac:dyDescent="0.2">
      <c r="D92" s="64"/>
    </row>
    <row r="93" spans="4:4" x14ac:dyDescent="0.2">
      <c r="D93" s="64"/>
    </row>
    <row r="94" spans="4:4" x14ac:dyDescent="0.2">
      <c r="D94" s="64"/>
    </row>
    <row r="95" spans="4:4" x14ac:dyDescent="0.2">
      <c r="D95" s="64"/>
    </row>
    <row r="96" spans="4:4" x14ac:dyDescent="0.2">
      <c r="D96" s="64"/>
    </row>
    <row r="97" spans="4:4" x14ac:dyDescent="0.2">
      <c r="D97" s="64"/>
    </row>
    <row r="98" spans="4:4" x14ac:dyDescent="0.2">
      <c r="D98" s="64"/>
    </row>
    <row r="99" spans="4:4" x14ac:dyDescent="0.2">
      <c r="D99" s="64"/>
    </row>
    <row r="100" spans="4:4" x14ac:dyDescent="0.2">
      <c r="D100" s="64"/>
    </row>
    <row r="101" spans="4:4" x14ac:dyDescent="0.2">
      <c r="D101" s="64"/>
    </row>
    <row r="102" spans="4:4" x14ac:dyDescent="0.2">
      <c r="D102" s="64"/>
    </row>
    <row r="103" spans="4:4" x14ac:dyDescent="0.2">
      <c r="D103" s="64"/>
    </row>
    <row r="104" spans="4:4" x14ac:dyDescent="0.2">
      <c r="D104" s="64"/>
    </row>
    <row r="105" spans="4:4" x14ac:dyDescent="0.2">
      <c r="D105" s="64"/>
    </row>
    <row r="106" spans="4:4" x14ac:dyDescent="0.2">
      <c r="D106" s="64"/>
    </row>
    <row r="107" spans="4:4" x14ac:dyDescent="0.2">
      <c r="D107" s="64"/>
    </row>
    <row r="108" spans="4:4" x14ac:dyDescent="0.2">
      <c r="D108" s="64"/>
    </row>
    <row r="109" spans="4:4" x14ac:dyDescent="0.2">
      <c r="D109" s="64"/>
    </row>
    <row r="110" spans="4:4" x14ac:dyDescent="0.2">
      <c r="D110" s="64"/>
    </row>
    <row r="111" spans="4:4" x14ac:dyDescent="0.2">
      <c r="D111" s="64"/>
    </row>
    <row r="112" spans="4:4" x14ac:dyDescent="0.2">
      <c r="D112" s="64"/>
    </row>
    <row r="113" spans="4:4" x14ac:dyDescent="0.2">
      <c r="D113" s="64"/>
    </row>
    <row r="114" spans="4:4" x14ac:dyDescent="0.2">
      <c r="D114" s="64"/>
    </row>
    <row r="115" spans="4:4" x14ac:dyDescent="0.2">
      <c r="D115" s="64"/>
    </row>
    <row r="116" spans="4:4" x14ac:dyDescent="0.2">
      <c r="D116" s="64"/>
    </row>
    <row r="117" spans="4:4" x14ac:dyDescent="0.2">
      <c r="D117" s="64"/>
    </row>
    <row r="118" spans="4:4" x14ac:dyDescent="0.2">
      <c r="D118" s="64"/>
    </row>
    <row r="119" spans="4:4" x14ac:dyDescent="0.2">
      <c r="D119" s="64"/>
    </row>
    <row r="120" spans="4:4" x14ac:dyDescent="0.2">
      <c r="D120" s="64"/>
    </row>
    <row r="121" spans="4:4" x14ac:dyDescent="0.2">
      <c r="D121" s="64"/>
    </row>
    <row r="122" spans="4:4" x14ac:dyDescent="0.2">
      <c r="D122" s="64"/>
    </row>
    <row r="123" spans="4:4" x14ac:dyDescent="0.2">
      <c r="D123" s="64"/>
    </row>
    <row r="124" spans="4:4" x14ac:dyDescent="0.2">
      <c r="D124" s="64"/>
    </row>
    <row r="125" spans="4:4" x14ac:dyDescent="0.2">
      <c r="D125" s="64"/>
    </row>
    <row r="126" spans="4:4" x14ac:dyDescent="0.2">
      <c r="D126" s="64"/>
    </row>
    <row r="127" spans="4:4" x14ac:dyDescent="0.2">
      <c r="D127" s="64"/>
    </row>
    <row r="128" spans="4:4" x14ac:dyDescent="0.2">
      <c r="D128" s="64"/>
    </row>
    <row r="129" spans="4:4" x14ac:dyDescent="0.2">
      <c r="D129" s="64"/>
    </row>
    <row r="130" spans="4:4" x14ac:dyDescent="0.2">
      <c r="D130" s="64"/>
    </row>
    <row r="131" spans="4:4" x14ac:dyDescent="0.2">
      <c r="D131" s="64"/>
    </row>
    <row r="132" spans="4:4" x14ac:dyDescent="0.2">
      <c r="D132" s="64"/>
    </row>
    <row r="133" spans="4:4" x14ac:dyDescent="0.2">
      <c r="D133" s="64"/>
    </row>
    <row r="134" spans="4:4" x14ac:dyDescent="0.2">
      <c r="D134" s="64"/>
    </row>
    <row r="135" spans="4:4" x14ac:dyDescent="0.2">
      <c r="D135" s="64"/>
    </row>
    <row r="136" spans="4:4" x14ac:dyDescent="0.2">
      <c r="D136" s="64"/>
    </row>
    <row r="137" spans="4:4" x14ac:dyDescent="0.2">
      <c r="D137" s="64"/>
    </row>
    <row r="138" spans="4:4" x14ac:dyDescent="0.2">
      <c r="D138" s="64"/>
    </row>
    <row r="139" spans="4:4" x14ac:dyDescent="0.2">
      <c r="D139" s="64"/>
    </row>
    <row r="140" spans="4:4" x14ac:dyDescent="0.2">
      <c r="D140" s="64"/>
    </row>
    <row r="141" spans="4:4" x14ac:dyDescent="0.2">
      <c r="D141" s="64"/>
    </row>
    <row r="142" spans="4:4" x14ac:dyDescent="0.2">
      <c r="D142" s="64"/>
    </row>
    <row r="143" spans="4:4" x14ac:dyDescent="0.2">
      <c r="D143" s="64"/>
    </row>
    <row r="144" spans="4:4" x14ac:dyDescent="0.2">
      <c r="D144" s="64"/>
    </row>
    <row r="145" spans="4:4" x14ac:dyDescent="0.2">
      <c r="D145" s="64"/>
    </row>
    <row r="146" spans="4:4" x14ac:dyDescent="0.2">
      <c r="D146" s="64"/>
    </row>
    <row r="147" spans="4:4" x14ac:dyDescent="0.2">
      <c r="D147" s="64"/>
    </row>
    <row r="148" spans="4:4" x14ac:dyDescent="0.2">
      <c r="D148" s="64"/>
    </row>
    <row r="149" spans="4:4" x14ac:dyDescent="0.2">
      <c r="D149" s="64"/>
    </row>
    <row r="150" spans="4:4" x14ac:dyDescent="0.2">
      <c r="D150" s="64"/>
    </row>
    <row r="151" spans="4:4" x14ac:dyDescent="0.2">
      <c r="D151" s="64"/>
    </row>
    <row r="152" spans="4:4" x14ac:dyDescent="0.2">
      <c r="D152" s="64"/>
    </row>
    <row r="153" spans="4:4" x14ac:dyDescent="0.2">
      <c r="D153" s="64"/>
    </row>
    <row r="154" spans="4:4" x14ac:dyDescent="0.2">
      <c r="D154" s="64"/>
    </row>
    <row r="155" spans="4:4" x14ac:dyDescent="0.2">
      <c r="D155" s="64"/>
    </row>
    <row r="156" spans="4:4" x14ac:dyDescent="0.2">
      <c r="D156" s="64"/>
    </row>
    <row r="157" spans="4:4" x14ac:dyDescent="0.2">
      <c r="D157" s="64"/>
    </row>
    <row r="158" spans="4:4" x14ac:dyDescent="0.2">
      <c r="D158" s="64"/>
    </row>
    <row r="159" spans="4:4" x14ac:dyDescent="0.2">
      <c r="D159" s="64"/>
    </row>
    <row r="160" spans="4:4" x14ac:dyDescent="0.2">
      <c r="D160" s="64"/>
    </row>
    <row r="161" spans="4:4" x14ac:dyDescent="0.2">
      <c r="D161" s="64"/>
    </row>
    <row r="162" spans="4:4" x14ac:dyDescent="0.2">
      <c r="D162" s="64"/>
    </row>
    <row r="163" spans="4:4" x14ac:dyDescent="0.2">
      <c r="D163" s="64"/>
    </row>
    <row r="164" spans="4:4" x14ac:dyDescent="0.2">
      <c r="D164" s="64"/>
    </row>
    <row r="165" spans="4:4" x14ac:dyDescent="0.2">
      <c r="D165" s="64"/>
    </row>
    <row r="166" spans="4:4" x14ac:dyDescent="0.2">
      <c r="D166" s="64"/>
    </row>
    <row r="167" spans="4:4" x14ac:dyDescent="0.2">
      <c r="D167" s="64"/>
    </row>
    <row r="168" spans="4:4" x14ac:dyDescent="0.2">
      <c r="D168" s="64"/>
    </row>
    <row r="169" spans="4:4" x14ac:dyDescent="0.2">
      <c r="D169" s="64"/>
    </row>
    <row r="170" spans="4:4" x14ac:dyDescent="0.2">
      <c r="D170" s="64"/>
    </row>
    <row r="171" spans="4:4" x14ac:dyDescent="0.2">
      <c r="D171" s="64"/>
    </row>
    <row r="172" spans="4:4" x14ac:dyDescent="0.2">
      <c r="D172" s="64"/>
    </row>
    <row r="173" spans="4:4" x14ac:dyDescent="0.2">
      <c r="D173" s="64"/>
    </row>
    <row r="174" spans="4:4" x14ac:dyDescent="0.2">
      <c r="D174" s="64"/>
    </row>
    <row r="175" spans="4:4" x14ac:dyDescent="0.2">
      <c r="D175" s="64"/>
    </row>
    <row r="176" spans="4:4" x14ac:dyDescent="0.2">
      <c r="D176" s="64"/>
    </row>
    <row r="177" spans="4:4" x14ac:dyDescent="0.2">
      <c r="D177" s="64"/>
    </row>
    <row r="178" spans="4:4" x14ac:dyDescent="0.2">
      <c r="D178" s="64"/>
    </row>
    <row r="179" spans="4:4" x14ac:dyDescent="0.2">
      <c r="D179" s="64"/>
    </row>
    <row r="180" spans="4:4" x14ac:dyDescent="0.2">
      <c r="D180" s="64"/>
    </row>
    <row r="181" spans="4:4" x14ac:dyDescent="0.2">
      <c r="D181" s="64"/>
    </row>
    <row r="182" spans="4:4" x14ac:dyDescent="0.2">
      <c r="D182" s="64"/>
    </row>
    <row r="183" spans="4:4" x14ac:dyDescent="0.2">
      <c r="D183" s="64"/>
    </row>
    <row r="184" spans="4:4" x14ac:dyDescent="0.2">
      <c r="D184" s="64"/>
    </row>
    <row r="185" spans="4:4" x14ac:dyDescent="0.2">
      <c r="D185" s="64"/>
    </row>
    <row r="186" spans="4:4" x14ac:dyDescent="0.2">
      <c r="D186" s="64"/>
    </row>
    <row r="187" spans="4:4" x14ac:dyDescent="0.2">
      <c r="D187" s="64"/>
    </row>
    <row r="188" spans="4:4" x14ac:dyDescent="0.2">
      <c r="D188" s="64"/>
    </row>
    <row r="189" spans="4:4" x14ac:dyDescent="0.2">
      <c r="D189" s="64"/>
    </row>
    <row r="190" spans="4:4" x14ac:dyDescent="0.2">
      <c r="D190" s="64"/>
    </row>
    <row r="191" spans="4:4" x14ac:dyDescent="0.2">
      <c r="D191" s="64"/>
    </row>
    <row r="192" spans="4:4" x14ac:dyDescent="0.2">
      <c r="D192" s="64"/>
    </row>
    <row r="193" spans="4:4" x14ac:dyDescent="0.2">
      <c r="D193" s="64"/>
    </row>
    <row r="194" spans="4:4" x14ac:dyDescent="0.2">
      <c r="D194" s="64"/>
    </row>
    <row r="195" spans="4:4" x14ac:dyDescent="0.2">
      <c r="D195" s="64"/>
    </row>
    <row r="196" spans="4:4" x14ac:dyDescent="0.2">
      <c r="D196" s="64"/>
    </row>
    <row r="197" spans="4:4" x14ac:dyDescent="0.2">
      <c r="D197" s="64"/>
    </row>
    <row r="198" spans="4:4" x14ac:dyDescent="0.2">
      <c r="D198" s="64"/>
    </row>
    <row r="199" spans="4:4" x14ac:dyDescent="0.2">
      <c r="D199" s="64"/>
    </row>
    <row r="200" spans="4:4" x14ac:dyDescent="0.2">
      <c r="D200" s="64"/>
    </row>
    <row r="201" spans="4:4" x14ac:dyDescent="0.2">
      <c r="D201" s="64"/>
    </row>
    <row r="202" spans="4:4" x14ac:dyDescent="0.2">
      <c r="D202" s="64"/>
    </row>
    <row r="203" spans="4:4" x14ac:dyDescent="0.2">
      <c r="D203" s="64"/>
    </row>
    <row r="204" spans="4:4" x14ac:dyDescent="0.2">
      <c r="D204" s="64"/>
    </row>
    <row r="205" spans="4:4" x14ac:dyDescent="0.2">
      <c r="D205" s="64"/>
    </row>
    <row r="206" spans="4:4" x14ac:dyDescent="0.2">
      <c r="D206" s="64"/>
    </row>
    <row r="207" spans="4:4" x14ac:dyDescent="0.2">
      <c r="D207" s="64"/>
    </row>
    <row r="208" spans="4:4" x14ac:dyDescent="0.2">
      <c r="D208" s="64"/>
    </row>
    <row r="209" spans="4:4" x14ac:dyDescent="0.2">
      <c r="D209" s="64"/>
    </row>
    <row r="210" spans="4:4" x14ac:dyDescent="0.2">
      <c r="D210" s="64"/>
    </row>
    <row r="211" spans="4:4" x14ac:dyDescent="0.2">
      <c r="D211" s="64"/>
    </row>
    <row r="212" spans="4:4" x14ac:dyDescent="0.2">
      <c r="D212" s="64"/>
    </row>
    <row r="213" spans="4:4" x14ac:dyDescent="0.2">
      <c r="D213" s="64"/>
    </row>
    <row r="214" spans="4:4" x14ac:dyDescent="0.2">
      <c r="D214" s="64"/>
    </row>
    <row r="215" spans="4:4" x14ac:dyDescent="0.2">
      <c r="D215" s="64"/>
    </row>
    <row r="216" spans="4:4" x14ac:dyDescent="0.2">
      <c r="D216" s="64"/>
    </row>
    <row r="217" spans="4:4" x14ac:dyDescent="0.2">
      <c r="D217" s="64"/>
    </row>
    <row r="218" spans="4:4" x14ac:dyDescent="0.2">
      <c r="D218" s="64"/>
    </row>
    <row r="219" spans="4:4" x14ac:dyDescent="0.2">
      <c r="D219" s="64"/>
    </row>
    <row r="220" spans="4:4" x14ac:dyDescent="0.2">
      <c r="D220" s="64"/>
    </row>
    <row r="221" spans="4:4" x14ac:dyDescent="0.2">
      <c r="D221" s="64"/>
    </row>
    <row r="222" spans="4:4" x14ac:dyDescent="0.2">
      <c r="D222" s="64"/>
    </row>
    <row r="223" spans="4:4" x14ac:dyDescent="0.2">
      <c r="D223" s="64"/>
    </row>
    <row r="224" spans="4:4" x14ac:dyDescent="0.2">
      <c r="D224" s="64"/>
    </row>
    <row r="225" spans="4:4" x14ac:dyDescent="0.2">
      <c r="D225" s="64"/>
    </row>
    <row r="226" spans="4:4" x14ac:dyDescent="0.2">
      <c r="D226" s="64"/>
    </row>
    <row r="227" spans="4:4" x14ac:dyDescent="0.2">
      <c r="D227" s="64"/>
    </row>
    <row r="228" spans="4:4" x14ac:dyDescent="0.2">
      <c r="D228" s="64"/>
    </row>
    <row r="229" spans="4:4" x14ac:dyDescent="0.2">
      <c r="D229" s="64"/>
    </row>
    <row r="230" spans="4:4" x14ac:dyDescent="0.2">
      <c r="D230" s="64"/>
    </row>
    <row r="231" spans="4:4" x14ac:dyDescent="0.2">
      <c r="D231" s="64"/>
    </row>
    <row r="232" spans="4:4" x14ac:dyDescent="0.2">
      <c r="D232" s="64"/>
    </row>
    <row r="233" spans="4:4" x14ac:dyDescent="0.2">
      <c r="D233" s="64"/>
    </row>
    <row r="234" spans="4:4" x14ac:dyDescent="0.2">
      <c r="D234" s="64"/>
    </row>
    <row r="235" spans="4:4" x14ac:dyDescent="0.2">
      <c r="D235" s="64"/>
    </row>
    <row r="236" spans="4:4" x14ac:dyDescent="0.2">
      <c r="D236" s="64"/>
    </row>
    <row r="237" spans="4:4" x14ac:dyDescent="0.2">
      <c r="D237" s="64"/>
    </row>
    <row r="238" spans="4:4" x14ac:dyDescent="0.2">
      <c r="D238" s="64"/>
    </row>
    <row r="239" spans="4:4" x14ac:dyDescent="0.2">
      <c r="D239" s="64"/>
    </row>
    <row r="240" spans="4:4" x14ac:dyDescent="0.2">
      <c r="D240" s="64"/>
    </row>
    <row r="241" spans="4:4" x14ac:dyDescent="0.2">
      <c r="D241" s="64"/>
    </row>
    <row r="242" spans="4:4" x14ac:dyDescent="0.2">
      <c r="D242" s="64"/>
    </row>
    <row r="243" spans="4:4" x14ac:dyDescent="0.2">
      <c r="D243" s="64"/>
    </row>
    <row r="244" spans="4:4" x14ac:dyDescent="0.2">
      <c r="D244" s="64"/>
    </row>
    <row r="245" spans="4:4" x14ac:dyDescent="0.2">
      <c r="D245" s="64"/>
    </row>
    <row r="246" spans="4:4" x14ac:dyDescent="0.2">
      <c r="D246" s="64"/>
    </row>
    <row r="247" spans="4:4" x14ac:dyDescent="0.2">
      <c r="D247" s="64"/>
    </row>
    <row r="248" spans="4:4" x14ac:dyDescent="0.2">
      <c r="D248" s="64"/>
    </row>
    <row r="249" spans="4:4" x14ac:dyDescent="0.2">
      <c r="D249" s="64"/>
    </row>
    <row r="250" spans="4:4" x14ac:dyDescent="0.2">
      <c r="D250" s="64"/>
    </row>
    <row r="251" spans="4:4" x14ac:dyDescent="0.2">
      <c r="D251" s="64"/>
    </row>
    <row r="252" spans="4:4" x14ac:dyDescent="0.2">
      <c r="D252" s="64"/>
    </row>
    <row r="253" spans="4:4" x14ac:dyDescent="0.2">
      <c r="D253" s="64"/>
    </row>
    <row r="254" spans="4:4" x14ac:dyDescent="0.2">
      <c r="D254" s="64"/>
    </row>
    <row r="255" spans="4:4" x14ac:dyDescent="0.2">
      <c r="D255" s="64"/>
    </row>
    <row r="256" spans="4:4" x14ac:dyDescent="0.2">
      <c r="D256" s="64"/>
    </row>
    <row r="257" spans="4:4" x14ac:dyDescent="0.2">
      <c r="D257" s="64"/>
    </row>
    <row r="258" spans="4:4" x14ac:dyDescent="0.2">
      <c r="D258" s="64"/>
    </row>
    <row r="259" spans="4:4" x14ac:dyDescent="0.2">
      <c r="D259" s="64"/>
    </row>
    <row r="260" spans="4:4" x14ac:dyDescent="0.2">
      <c r="D260" s="64"/>
    </row>
    <row r="261" spans="4:4" x14ac:dyDescent="0.2">
      <c r="D261" s="64"/>
    </row>
    <row r="262" spans="4:4" x14ac:dyDescent="0.2">
      <c r="D262" s="64"/>
    </row>
    <row r="263" spans="4:4" x14ac:dyDescent="0.2">
      <c r="D263" s="64"/>
    </row>
    <row r="264" spans="4:4" x14ac:dyDescent="0.2">
      <c r="D264" s="64"/>
    </row>
    <row r="265" spans="4:4" x14ac:dyDescent="0.2">
      <c r="D265" s="64"/>
    </row>
    <row r="266" spans="4:4" x14ac:dyDescent="0.2">
      <c r="D266" s="64"/>
    </row>
    <row r="267" spans="4:4" x14ac:dyDescent="0.2">
      <c r="D267" s="64"/>
    </row>
    <row r="268" spans="4:4" x14ac:dyDescent="0.2">
      <c r="D268" s="64"/>
    </row>
    <row r="269" spans="4:4" x14ac:dyDescent="0.2">
      <c r="D269" s="64"/>
    </row>
    <row r="270" spans="4:4" x14ac:dyDescent="0.2">
      <c r="D270" s="64"/>
    </row>
    <row r="271" spans="4:4" x14ac:dyDescent="0.2">
      <c r="D271" s="64"/>
    </row>
    <row r="272" spans="4:4" x14ac:dyDescent="0.2">
      <c r="D272" s="64"/>
    </row>
    <row r="273" spans="4:4" x14ac:dyDescent="0.2">
      <c r="D273" s="64"/>
    </row>
    <row r="274" spans="4:4" x14ac:dyDescent="0.2">
      <c r="D274" s="64"/>
    </row>
    <row r="275" spans="4:4" x14ac:dyDescent="0.2">
      <c r="D275" s="64"/>
    </row>
    <row r="276" spans="4:4" x14ac:dyDescent="0.2">
      <c r="D276" s="64"/>
    </row>
    <row r="277" spans="4:4" x14ac:dyDescent="0.2">
      <c r="D277" s="64"/>
    </row>
    <row r="278" spans="4:4" x14ac:dyDescent="0.2">
      <c r="D278" s="64"/>
    </row>
    <row r="279" spans="4:4" x14ac:dyDescent="0.2">
      <c r="D279" s="64"/>
    </row>
    <row r="280" spans="4:4" x14ac:dyDescent="0.2">
      <c r="D280" s="64"/>
    </row>
    <row r="281" spans="4:4" x14ac:dyDescent="0.2">
      <c r="D281" s="64"/>
    </row>
    <row r="282" spans="4:4" x14ac:dyDescent="0.2">
      <c r="D282" s="64"/>
    </row>
    <row r="283" spans="4:4" x14ac:dyDescent="0.2">
      <c r="D283" s="64"/>
    </row>
    <row r="284" spans="4:4" x14ac:dyDescent="0.2">
      <c r="D284" s="64"/>
    </row>
    <row r="285" spans="4:4" x14ac:dyDescent="0.2">
      <c r="D285" s="64"/>
    </row>
    <row r="286" spans="4:4" x14ac:dyDescent="0.2">
      <c r="D286" s="64"/>
    </row>
    <row r="287" spans="4:4" x14ac:dyDescent="0.2">
      <c r="D287" s="64"/>
    </row>
    <row r="288" spans="4:4" x14ac:dyDescent="0.2">
      <c r="D288" s="64"/>
    </row>
    <row r="289" spans="4:4" x14ac:dyDescent="0.2">
      <c r="D289" s="64"/>
    </row>
    <row r="290" spans="4:4" x14ac:dyDescent="0.2">
      <c r="D290" s="64"/>
    </row>
    <row r="291" spans="4:4" x14ac:dyDescent="0.2">
      <c r="D291" s="64"/>
    </row>
    <row r="292" spans="4:4" x14ac:dyDescent="0.2">
      <c r="D292" s="64"/>
    </row>
    <row r="293" spans="4:4" x14ac:dyDescent="0.2">
      <c r="D293" s="64"/>
    </row>
    <row r="294" spans="4:4" x14ac:dyDescent="0.2">
      <c r="D294" s="64"/>
    </row>
    <row r="295" spans="4:4" x14ac:dyDescent="0.2">
      <c r="D295" s="64"/>
    </row>
    <row r="296" spans="4:4" x14ac:dyDescent="0.2">
      <c r="D296" s="64"/>
    </row>
    <row r="297" spans="4:4" x14ac:dyDescent="0.2">
      <c r="D297" s="64"/>
    </row>
    <row r="298" spans="4:4" x14ac:dyDescent="0.2">
      <c r="D298" s="64"/>
    </row>
    <row r="299" spans="4:4" x14ac:dyDescent="0.2">
      <c r="D299" s="64"/>
    </row>
    <row r="300" spans="4:4" x14ac:dyDescent="0.2">
      <c r="D300" s="64"/>
    </row>
    <row r="301" spans="4:4" x14ac:dyDescent="0.2">
      <c r="D301" s="64"/>
    </row>
    <row r="302" spans="4:4" x14ac:dyDescent="0.2">
      <c r="D302" s="64"/>
    </row>
    <row r="303" spans="4:4" x14ac:dyDescent="0.2">
      <c r="D303" s="64"/>
    </row>
    <row r="304" spans="4:4" x14ac:dyDescent="0.2">
      <c r="D304" s="64"/>
    </row>
    <row r="305" spans="4:4" x14ac:dyDescent="0.2">
      <c r="D305" s="64"/>
    </row>
    <row r="306" spans="4:4" x14ac:dyDescent="0.2">
      <c r="D306" s="64"/>
    </row>
    <row r="307" spans="4:4" x14ac:dyDescent="0.2">
      <c r="D307" s="64"/>
    </row>
    <row r="308" spans="4:4" x14ac:dyDescent="0.2">
      <c r="D308" s="64"/>
    </row>
    <row r="309" spans="4:4" x14ac:dyDescent="0.2">
      <c r="D309" s="64"/>
    </row>
    <row r="310" spans="4:4" x14ac:dyDescent="0.2">
      <c r="D310" s="64"/>
    </row>
    <row r="311" spans="4:4" x14ac:dyDescent="0.2">
      <c r="D311" s="64"/>
    </row>
    <row r="312" spans="4:4" x14ac:dyDescent="0.2">
      <c r="D312" s="64"/>
    </row>
    <row r="313" spans="4:4" x14ac:dyDescent="0.2">
      <c r="D313" s="64"/>
    </row>
    <row r="314" spans="4:4" x14ac:dyDescent="0.2">
      <c r="D314" s="64"/>
    </row>
    <row r="315" spans="4:4" x14ac:dyDescent="0.2">
      <c r="D315" s="64"/>
    </row>
    <row r="316" spans="4:4" x14ac:dyDescent="0.2">
      <c r="D316" s="64"/>
    </row>
    <row r="317" spans="4:4" x14ac:dyDescent="0.2">
      <c r="D317" s="64"/>
    </row>
    <row r="318" spans="4:4" x14ac:dyDescent="0.2">
      <c r="D318" s="64"/>
    </row>
    <row r="319" spans="4:4" x14ac:dyDescent="0.2">
      <c r="D319" s="64"/>
    </row>
    <row r="320" spans="4:4" x14ac:dyDescent="0.2">
      <c r="D320" s="64"/>
    </row>
    <row r="321" spans="4:4" x14ac:dyDescent="0.2">
      <c r="D321" s="64"/>
    </row>
    <row r="322" spans="4:4" x14ac:dyDescent="0.2">
      <c r="D322" s="64"/>
    </row>
    <row r="323" spans="4:4" x14ac:dyDescent="0.2">
      <c r="D323" s="64"/>
    </row>
    <row r="324" spans="4:4" x14ac:dyDescent="0.2">
      <c r="D324" s="64"/>
    </row>
    <row r="325" spans="4:4" x14ac:dyDescent="0.2">
      <c r="D325" s="64"/>
    </row>
    <row r="326" spans="4:4" x14ac:dyDescent="0.2">
      <c r="D326" s="64"/>
    </row>
    <row r="327" spans="4:4" x14ac:dyDescent="0.2">
      <c r="D327" s="64"/>
    </row>
    <row r="328" spans="4:4" x14ac:dyDescent="0.2">
      <c r="D328" s="64"/>
    </row>
    <row r="329" spans="4:4" x14ac:dyDescent="0.2">
      <c r="D329" s="64"/>
    </row>
    <row r="330" spans="4:4" x14ac:dyDescent="0.2">
      <c r="D330" s="64"/>
    </row>
    <row r="331" spans="4:4" x14ac:dyDescent="0.2">
      <c r="D331" s="64"/>
    </row>
    <row r="332" spans="4:4" x14ac:dyDescent="0.2">
      <c r="D332" s="64"/>
    </row>
    <row r="333" spans="4:4" x14ac:dyDescent="0.2">
      <c r="D333" s="64"/>
    </row>
    <row r="334" spans="4:4" x14ac:dyDescent="0.2">
      <c r="D334" s="64"/>
    </row>
    <row r="335" spans="4:4" x14ac:dyDescent="0.2">
      <c r="D335" s="64"/>
    </row>
    <row r="336" spans="4:4" x14ac:dyDescent="0.2">
      <c r="D336" s="64"/>
    </row>
    <row r="337" spans="4:4" x14ac:dyDescent="0.2">
      <c r="D337" s="64"/>
    </row>
    <row r="338" spans="4:4" x14ac:dyDescent="0.2">
      <c r="D338" s="64"/>
    </row>
    <row r="339" spans="4:4" x14ac:dyDescent="0.2">
      <c r="D339" s="64"/>
    </row>
    <row r="340" spans="4:4" x14ac:dyDescent="0.2">
      <c r="D340" s="64"/>
    </row>
    <row r="341" spans="4:4" x14ac:dyDescent="0.2">
      <c r="D341" s="64"/>
    </row>
    <row r="342" spans="4:4" x14ac:dyDescent="0.2">
      <c r="D342" s="64"/>
    </row>
    <row r="343" spans="4:4" x14ac:dyDescent="0.2">
      <c r="D343" s="64"/>
    </row>
    <row r="344" spans="4:4" x14ac:dyDescent="0.2">
      <c r="D344" s="64"/>
    </row>
    <row r="345" spans="4:4" x14ac:dyDescent="0.2">
      <c r="D345" s="64"/>
    </row>
    <row r="346" spans="4:4" x14ac:dyDescent="0.2">
      <c r="D346" s="64"/>
    </row>
    <row r="347" spans="4:4" x14ac:dyDescent="0.2">
      <c r="D347" s="64"/>
    </row>
    <row r="348" spans="4:4" x14ac:dyDescent="0.2">
      <c r="D348" s="64"/>
    </row>
    <row r="349" spans="4:4" x14ac:dyDescent="0.2">
      <c r="D349" s="64"/>
    </row>
    <row r="350" spans="4:4" x14ac:dyDescent="0.2">
      <c r="D350" s="64"/>
    </row>
    <row r="351" spans="4:4" x14ac:dyDescent="0.2">
      <c r="D351" s="64"/>
    </row>
    <row r="352" spans="4:4" x14ac:dyDescent="0.2">
      <c r="D352" s="64"/>
    </row>
    <row r="353" spans="4:4" x14ac:dyDescent="0.2">
      <c r="D353" s="64"/>
    </row>
    <row r="354" spans="4:4" x14ac:dyDescent="0.2">
      <c r="D354" s="64"/>
    </row>
    <row r="355" spans="4:4" x14ac:dyDescent="0.2">
      <c r="D355" s="64"/>
    </row>
    <row r="356" spans="4:4" x14ac:dyDescent="0.2">
      <c r="D356" s="64"/>
    </row>
    <row r="357" spans="4:4" x14ac:dyDescent="0.2">
      <c r="D357" s="64"/>
    </row>
    <row r="358" spans="4:4" x14ac:dyDescent="0.2">
      <c r="D358" s="64"/>
    </row>
    <row r="359" spans="4:4" x14ac:dyDescent="0.2">
      <c r="D359" s="64"/>
    </row>
    <row r="360" spans="4:4" x14ac:dyDescent="0.2">
      <c r="D360" s="64"/>
    </row>
    <row r="361" spans="4:4" x14ac:dyDescent="0.2">
      <c r="D361" s="64"/>
    </row>
    <row r="362" spans="4:4" x14ac:dyDescent="0.2">
      <c r="D362" s="64"/>
    </row>
    <row r="363" spans="4:4" x14ac:dyDescent="0.2">
      <c r="D363" s="64"/>
    </row>
    <row r="364" spans="4:4" x14ac:dyDescent="0.2">
      <c r="D364" s="64"/>
    </row>
    <row r="365" spans="4:4" x14ac:dyDescent="0.2">
      <c r="D365" s="64"/>
    </row>
    <row r="366" spans="4:4" x14ac:dyDescent="0.2">
      <c r="D366" s="64"/>
    </row>
    <row r="367" spans="4:4" x14ac:dyDescent="0.2">
      <c r="D367" s="64"/>
    </row>
    <row r="368" spans="4:4" x14ac:dyDescent="0.2">
      <c r="D368" s="64"/>
    </row>
    <row r="369" spans="4:4" x14ac:dyDescent="0.2">
      <c r="D369" s="64"/>
    </row>
    <row r="370" spans="4:4" x14ac:dyDescent="0.2">
      <c r="D370" s="64"/>
    </row>
    <row r="371" spans="4:4" x14ac:dyDescent="0.2">
      <c r="D371" s="64"/>
    </row>
    <row r="372" spans="4:4" x14ac:dyDescent="0.2">
      <c r="D372" s="64"/>
    </row>
    <row r="373" spans="4:4" x14ac:dyDescent="0.2">
      <c r="D373" s="64"/>
    </row>
    <row r="374" spans="4:4" x14ac:dyDescent="0.2">
      <c r="D374" s="64"/>
    </row>
    <row r="375" spans="4:4" x14ac:dyDescent="0.2">
      <c r="D375" s="64"/>
    </row>
    <row r="376" spans="4:4" x14ac:dyDescent="0.2">
      <c r="D376" s="64"/>
    </row>
    <row r="377" spans="4:4" x14ac:dyDescent="0.2">
      <c r="D377" s="64"/>
    </row>
    <row r="378" spans="4:4" x14ac:dyDescent="0.2">
      <c r="D378" s="64"/>
    </row>
    <row r="379" spans="4:4" x14ac:dyDescent="0.2">
      <c r="D379" s="64"/>
    </row>
    <row r="380" spans="4:4" x14ac:dyDescent="0.2">
      <c r="D380" s="64"/>
    </row>
    <row r="381" spans="4:4" x14ac:dyDescent="0.2">
      <c r="D381" s="64"/>
    </row>
    <row r="382" spans="4:4" x14ac:dyDescent="0.2">
      <c r="D382" s="64"/>
    </row>
    <row r="383" spans="4:4" x14ac:dyDescent="0.2">
      <c r="D383" s="64"/>
    </row>
    <row r="384" spans="4:4" x14ac:dyDescent="0.2">
      <c r="D384" s="64"/>
    </row>
    <row r="385" spans="4:4" x14ac:dyDescent="0.2">
      <c r="D385" s="64"/>
    </row>
    <row r="386" spans="4:4" x14ac:dyDescent="0.2">
      <c r="D386" s="64"/>
    </row>
    <row r="387" spans="4:4" x14ac:dyDescent="0.2">
      <c r="D387" s="64"/>
    </row>
    <row r="388" spans="4:4" x14ac:dyDescent="0.2">
      <c r="D388" s="64"/>
    </row>
    <row r="389" spans="4:4" x14ac:dyDescent="0.2">
      <c r="D389" s="64"/>
    </row>
    <row r="390" spans="4:4" x14ac:dyDescent="0.2">
      <c r="D390" s="64"/>
    </row>
    <row r="391" spans="4:4" x14ac:dyDescent="0.2">
      <c r="D391" s="64"/>
    </row>
    <row r="392" spans="4:4" x14ac:dyDescent="0.2">
      <c r="D392" s="64"/>
    </row>
    <row r="393" spans="4:4" x14ac:dyDescent="0.2">
      <c r="D393" s="64"/>
    </row>
    <row r="394" spans="4:4" x14ac:dyDescent="0.2">
      <c r="D394" s="64"/>
    </row>
  </sheetData>
  <conditionalFormatting sqref="B8:B9">
    <cfRule type="cellIs" dxfId="19" priority="4" stopIfTrue="1" operator="equal">
      <formula>"Adjustment to Income/Expense/Rate Base:"</formula>
    </cfRule>
  </conditionalFormatting>
  <conditionalFormatting sqref="B12">
    <cfRule type="cellIs" dxfId="18" priority="3" stopIfTrue="1" operator="equal">
      <formula>"Adjustment to Income/Expense/Rate Base:"</formula>
    </cfRule>
  </conditionalFormatting>
  <conditionalFormatting sqref="J1">
    <cfRule type="cellIs" dxfId="17" priority="1" stopIfTrue="1" operator="equal">
      <formula>"x.x"</formula>
    </cfRule>
  </conditionalFormatting>
  <dataValidations count="2">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7:E50 E20:E23">
      <formula1>"1, 2, 3"</formula1>
    </dataValidation>
    <dataValidation type="list" errorStyle="warning" allowBlank="1" showInputMessage="1" showErrorMessage="1" errorTitle="FERC ACCOUNT" error="This FERC Account is not included in the drop-down list. Is this the account you want to use?" sqref="D47:D50 D20:D23">
      <formula1>$D$15:$D$263</formula1>
    </dataValidation>
  </dataValidations>
  <pageMargins left="0.75" right="0.25" top="0.5" bottom="0.3" header="0.5" footer="0.5"/>
  <pageSetup scale="94" orientation="portrait" r:id="rId1"/>
  <headerFooter alignWithMargins="0">
    <oddFooter>&amp;L&amp;F</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view="pageBreakPreview" zoomScale="80" zoomScaleNormal="90" zoomScaleSheetLayoutView="80" workbookViewId="0">
      <selection activeCell="J1" sqref="J1"/>
    </sheetView>
  </sheetViews>
  <sheetFormatPr defaultColWidth="9.140625" defaultRowHeight="12.75" x14ac:dyDescent="0.2"/>
  <cols>
    <col min="1" max="1" width="43.42578125" style="14" customWidth="1"/>
    <col min="2" max="2" width="8.5703125" style="38" bestFit="1" customWidth="1"/>
    <col min="3" max="3" width="6.85546875" style="38" customWidth="1"/>
    <col min="4" max="4" width="12.5703125" style="14" customWidth="1"/>
    <col min="5" max="5" width="16.42578125" style="14" customWidth="1"/>
    <col min="6" max="6" width="8.7109375" style="14" bestFit="1" customWidth="1"/>
    <col min="7" max="7" width="13.28515625" style="14" customWidth="1"/>
    <col min="8" max="8" width="8.85546875" style="18" customWidth="1"/>
    <col min="9" max="9" width="10.5703125" style="18" bestFit="1" customWidth="1"/>
    <col min="10" max="10" width="13.140625" style="18" bestFit="1" customWidth="1"/>
    <col min="11" max="11" width="9.140625" style="18"/>
    <col min="12" max="12" width="15.28515625" style="18" bestFit="1" customWidth="1"/>
    <col min="13" max="16384" width="9.140625" style="18"/>
  </cols>
  <sheetData>
    <row r="1" spans="1:8" x14ac:dyDescent="0.2">
      <c r="A1" s="2" t="s">
        <v>0</v>
      </c>
      <c r="H1" s="147" t="s">
        <v>141</v>
      </c>
    </row>
    <row r="2" spans="1:8" x14ac:dyDescent="0.2">
      <c r="A2" s="162" t="s">
        <v>97</v>
      </c>
      <c r="G2" s="67"/>
      <c r="H2" s="185" t="s">
        <v>135</v>
      </c>
    </row>
    <row r="3" spans="1:8" x14ac:dyDescent="0.2">
      <c r="A3" s="2" t="s">
        <v>101</v>
      </c>
      <c r="E3" s="67"/>
      <c r="H3" s="186" t="s">
        <v>112</v>
      </c>
    </row>
    <row r="4" spans="1:8" x14ac:dyDescent="0.2">
      <c r="A4" s="2" t="s">
        <v>136</v>
      </c>
    </row>
    <row r="5" spans="1:8" x14ac:dyDescent="0.2">
      <c r="A5" s="66"/>
    </row>
    <row r="6" spans="1:8" ht="25.5" x14ac:dyDescent="0.2">
      <c r="A6" s="69" t="s">
        <v>47</v>
      </c>
      <c r="B6" s="159" t="s">
        <v>49</v>
      </c>
      <c r="C6" s="159" t="s">
        <v>50</v>
      </c>
      <c r="D6" s="163" t="s">
        <v>51</v>
      </c>
      <c r="E6" s="71" t="s">
        <v>109</v>
      </c>
      <c r="F6" s="159" t="s">
        <v>110</v>
      </c>
      <c r="G6" s="163" t="s">
        <v>111</v>
      </c>
      <c r="H6" s="177" t="s">
        <v>113</v>
      </c>
    </row>
    <row r="7" spans="1:8" x14ac:dyDescent="0.2">
      <c r="A7" s="83"/>
      <c r="C7" s="73"/>
      <c r="D7" s="84"/>
      <c r="E7" s="87"/>
      <c r="G7" s="87"/>
    </row>
    <row r="8" spans="1:8" x14ac:dyDescent="0.2">
      <c r="A8" s="83" t="s">
        <v>75</v>
      </c>
      <c r="C8" s="73"/>
      <c r="D8" s="84"/>
      <c r="E8" s="87"/>
      <c r="G8" s="87"/>
    </row>
    <row r="9" spans="1:8" x14ac:dyDescent="0.2">
      <c r="A9" s="85" t="s">
        <v>52</v>
      </c>
      <c r="B9" s="38">
        <v>355</v>
      </c>
      <c r="C9" s="38" t="s">
        <v>13</v>
      </c>
      <c r="D9" s="75">
        <v>42505</v>
      </c>
      <c r="E9" s="80">
        <v>20882973</v>
      </c>
      <c r="F9" s="161">
        <v>0.22565052397253504</v>
      </c>
      <c r="G9" s="171">
        <f>F9*E9</f>
        <v>4712253.7995543024</v>
      </c>
      <c r="H9" s="197" t="s">
        <v>114</v>
      </c>
    </row>
    <row r="10" spans="1:8" x14ac:dyDescent="0.2">
      <c r="A10" s="86" t="s">
        <v>76</v>
      </c>
      <c r="C10" s="73"/>
      <c r="D10" s="84"/>
      <c r="E10" s="76">
        <f>SUBTOTAL(9,E9:E9)</f>
        <v>20882973</v>
      </c>
      <c r="G10" s="76">
        <f>SUBTOTAL(9,G9:G9)</f>
        <v>4712253.7995543024</v>
      </c>
    </row>
    <row r="11" spans="1:8" s="92" customFormat="1" x14ac:dyDescent="0.2">
      <c r="A11" s="89"/>
      <c r="B11" s="19"/>
      <c r="C11" s="90"/>
      <c r="D11" s="91"/>
      <c r="E11" s="87"/>
      <c r="F11" s="112"/>
      <c r="G11" s="87"/>
    </row>
    <row r="12" spans="1:8" s="92" customFormat="1" x14ac:dyDescent="0.2">
      <c r="A12" s="166"/>
      <c r="B12" s="19"/>
      <c r="C12" s="90"/>
      <c r="D12" s="112"/>
      <c r="E12" s="112"/>
      <c r="F12" s="112"/>
      <c r="G12" s="112"/>
    </row>
    <row r="13" spans="1:8" s="92" customFormat="1" x14ac:dyDescent="0.2">
      <c r="A13" s="109"/>
      <c r="B13" s="19"/>
      <c r="C13" s="33"/>
      <c r="D13" s="167"/>
      <c r="E13" s="87"/>
      <c r="F13" s="112"/>
      <c r="G13" s="87"/>
    </row>
    <row r="14" spans="1:8" s="92" customFormat="1" x14ac:dyDescent="0.2">
      <c r="A14" s="112"/>
      <c r="B14" s="19"/>
      <c r="C14" s="19"/>
      <c r="D14" s="112"/>
      <c r="E14" s="168"/>
      <c r="F14" s="112"/>
      <c r="G14" s="169"/>
    </row>
    <row r="15" spans="1:8" s="92" customFormat="1" x14ac:dyDescent="0.2">
      <c r="A15" s="112"/>
      <c r="B15" s="19"/>
      <c r="C15" s="19"/>
      <c r="D15" s="112"/>
      <c r="E15" s="112"/>
      <c r="F15" s="112"/>
      <c r="G15" s="112"/>
    </row>
    <row r="16" spans="1:8" s="92" customFormat="1" x14ac:dyDescent="0.2">
      <c r="A16" s="112"/>
      <c r="B16" s="19"/>
      <c r="C16" s="19"/>
      <c r="D16" s="112"/>
      <c r="E16" s="112"/>
      <c r="F16" s="112"/>
      <c r="G16" s="112"/>
    </row>
    <row r="17" spans="1:7" s="92" customFormat="1" x14ac:dyDescent="0.2">
      <c r="A17" s="112"/>
      <c r="B17" s="19"/>
      <c r="C17" s="19"/>
      <c r="D17" s="112"/>
      <c r="E17" s="112"/>
      <c r="F17" s="112"/>
      <c r="G17" s="112"/>
    </row>
    <row r="18" spans="1:7" s="92" customFormat="1" x14ac:dyDescent="0.2">
      <c r="A18" s="112"/>
      <c r="B18" s="19"/>
      <c r="C18" s="19"/>
      <c r="D18" s="112"/>
      <c r="E18" s="112"/>
      <c r="F18" s="112"/>
      <c r="G18" s="112"/>
    </row>
    <row r="19" spans="1:7" s="92" customFormat="1" x14ac:dyDescent="0.2">
      <c r="A19" s="112"/>
      <c r="B19" s="19"/>
      <c r="C19" s="19"/>
      <c r="D19" s="112"/>
      <c r="E19" s="112"/>
      <c r="F19" s="112"/>
      <c r="G19" s="112"/>
    </row>
    <row r="20" spans="1:7" s="92" customFormat="1" x14ac:dyDescent="0.2">
      <c r="A20" s="112"/>
      <c r="B20" s="19"/>
      <c r="C20" s="19"/>
      <c r="D20" s="112"/>
      <c r="E20" s="112"/>
      <c r="F20" s="112"/>
      <c r="G20" s="112"/>
    </row>
    <row r="21" spans="1:7" s="92" customFormat="1" x14ac:dyDescent="0.2">
      <c r="A21" s="112"/>
      <c r="B21" s="19"/>
      <c r="C21" s="19"/>
      <c r="D21" s="112"/>
      <c r="E21" s="112"/>
      <c r="F21" s="112"/>
      <c r="G21" s="112"/>
    </row>
    <row r="22" spans="1:7" s="92" customFormat="1" x14ac:dyDescent="0.2">
      <c r="A22" s="112"/>
      <c r="B22" s="19"/>
      <c r="C22" s="19"/>
      <c r="D22" s="112"/>
      <c r="E22" s="112"/>
      <c r="F22" s="112"/>
      <c r="G22" s="112"/>
    </row>
  </sheetData>
  <conditionalFormatting sqref="H1">
    <cfRule type="cellIs" dxfId="2" priority="1" stopIfTrue="1" operator="equal">
      <formula>"x.x"</formula>
    </cfRule>
  </conditionalFormatting>
  <pageMargins left="0.75" right="0.25" top="0.5" bottom="0.3" header="0.5" footer="0.5"/>
  <pageSetup scale="82" orientation="portrait" r:id="rId1"/>
  <headerFooter alignWithMargins="0">
    <oddFooter>&amp;L&amp;F</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view="pageBreakPreview" zoomScale="80" zoomScaleNormal="80" zoomScaleSheetLayoutView="80" workbookViewId="0">
      <selection activeCell="J1" sqref="J1"/>
    </sheetView>
  </sheetViews>
  <sheetFormatPr defaultRowHeight="12.75" x14ac:dyDescent="0.2"/>
  <cols>
    <col min="1" max="1" width="30.5703125" customWidth="1"/>
    <col min="2" max="2" width="9.85546875" style="18" bestFit="1" customWidth="1"/>
    <col min="3" max="3" width="14.28515625" style="18" bestFit="1" customWidth="1"/>
    <col min="4" max="4" width="7.28515625" style="95" bestFit="1" customWidth="1"/>
    <col min="5" max="5" width="13.5703125" bestFit="1" customWidth="1"/>
    <col min="6" max="6" width="18.7109375" style="96" customWidth="1"/>
    <col min="7" max="7" width="2.7109375" style="97" customWidth="1"/>
    <col min="8" max="8" width="21.140625" style="96" bestFit="1" customWidth="1"/>
    <col min="10" max="10" width="12.5703125" customWidth="1"/>
    <col min="12" max="12" width="11.28515625" bestFit="1" customWidth="1"/>
  </cols>
  <sheetData>
    <row r="1" spans="1:16" x14ac:dyDescent="0.2">
      <c r="A1" s="2" t="s">
        <v>0</v>
      </c>
      <c r="K1" s="147" t="s">
        <v>141</v>
      </c>
    </row>
    <row r="2" spans="1:16" x14ac:dyDescent="0.2">
      <c r="A2" s="182" t="s">
        <v>97</v>
      </c>
      <c r="K2" s="185" t="s">
        <v>135</v>
      </c>
    </row>
    <row r="3" spans="1:16" x14ac:dyDescent="0.2">
      <c r="A3" s="2" t="s">
        <v>101</v>
      </c>
      <c r="F3" s="99"/>
      <c r="G3" s="100"/>
      <c r="H3" s="99"/>
      <c r="K3" s="186" t="s">
        <v>124</v>
      </c>
    </row>
    <row r="4" spans="1:16" x14ac:dyDescent="0.2">
      <c r="A4" s="2" t="s">
        <v>136</v>
      </c>
      <c r="D4" s="101"/>
      <c r="E4" s="18"/>
      <c r="F4" s="74"/>
      <c r="G4" s="100"/>
      <c r="H4" s="74"/>
    </row>
    <row r="5" spans="1:16" x14ac:dyDescent="0.2">
      <c r="D5" s="101"/>
      <c r="E5" s="18"/>
      <c r="F5" s="102"/>
      <c r="G5" s="103"/>
    </row>
    <row r="6" spans="1:16" x14ac:dyDescent="0.2">
      <c r="A6" s="98" t="s">
        <v>25</v>
      </c>
      <c r="B6" s="105"/>
      <c r="C6" s="105"/>
      <c r="D6" s="101"/>
      <c r="E6" s="105"/>
      <c r="F6" s="102"/>
      <c r="G6" s="103"/>
      <c r="H6" s="202" t="s">
        <v>77</v>
      </c>
      <c r="I6" s="202"/>
      <c r="J6" s="202"/>
    </row>
    <row r="7" spans="1:16" ht="25.5" x14ac:dyDescent="0.2">
      <c r="A7" s="179" t="s">
        <v>80</v>
      </c>
      <c r="B7" s="178" t="s">
        <v>116</v>
      </c>
      <c r="C7" s="178" t="s">
        <v>117</v>
      </c>
      <c r="D7" s="179" t="s">
        <v>50</v>
      </c>
      <c r="E7" s="178" t="s">
        <v>118</v>
      </c>
      <c r="F7" s="71" t="s">
        <v>119</v>
      </c>
      <c r="G7" s="103"/>
      <c r="H7" s="176" t="s">
        <v>115</v>
      </c>
      <c r="I7" s="175" t="s">
        <v>110</v>
      </c>
      <c r="J7" s="176" t="s">
        <v>111</v>
      </c>
      <c r="K7" s="177" t="s">
        <v>113</v>
      </c>
    </row>
    <row r="8" spans="1:16" x14ac:dyDescent="0.2">
      <c r="A8" s="107"/>
      <c r="B8" s="107"/>
      <c r="C8" s="107"/>
      <c r="D8" s="107"/>
      <c r="E8" s="78"/>
      <c r="F8" s="108"/>
      <c r="G8" s="103"/>
      <c r="H8" s="20"/>
      <c r="I8" s="94"/>
      <c r="J8" s="94"/>
      <c r="K8" s="94"/>
      <c r="L8" s="94"/>
      <c r="M8" s="94"/>
      <c r="N8" s="94"/>
      <c r="O8" s="94"/>
      <c r="P8" s="94"/>
    </row>
    <row r="9" spans="1:16" x14ac:dyDescent="0.2">
      <c r="A9" s="109" t="s">
        <v>81</v>
      </c>
      <c r="B9" s="101"/>
      <c r="C9" s="101"/>
      <c r="D9" s="19"/>
      <c r="E9" s="110"/>
      <c r="F9" s="74"/>
      <c r="G9" s="111"/>
      <c r="H9" s="74"/>
      <c r="I9" s="94"/>
      <c r="J9" s="94"/>
      <c r="K9" s="94"/>
      <c r="L9" s="94"/>
      <c r="M9" s="94"/>
      <c r="N9" s="94"/>
      <c r="O9" s="94"/>
      <c r="P9" s="94"/>
    </row>
    <row r="10" spans="1:16" x14ac:dyDescent="0.2">
      <c r="A10" s="112" t="s">
        <v>14</v>
      </c>
      <c r="B10" s="101">
        <v>355</v>
      </c>
      <c r="C10" s="101" t="s">
        <v>27</v>
      </c>
      <c r="D10" s="19" t="s">
        <v>13</v>
      </c>
      <c r="E10" s="110">
        <v>1.7990078887050127E-2</v>
      </c>
      <c r="F10" s="74">
        <f>'Adj No.3 - Pg2'!E9</f>
        <v>20882973</v>
      </c>
      <c r="G10" s="113"/>
      <c r="H10" s="74">
        <v>375686.33166613785</v>
      </c>
      <c r="I10" s="187">
        <v>0.22565052397253504</v>
      </c>
      <c r="J10" s="180">
        <f>I10*H10</f>
        <v>84773.81758978359</v>
      </c>
      <c r="K10" s="189" t="s">
        <v>114</v>
      </c>
      <c r="L10" s="94"/>
      <c r="M10" s="94"/>
      <c r="N10" s="94"/>
      <c r="O10" s="94"/>
      <c r="P10" s="94"/>
    </row>
    <row r="11" spans="1:16" x14ac:dyDescent="0.2">
      <c r="A11" s="112"/>
      <c r="B11" s="101"/>
      <c r="C11" s="101"/>
      <c r="D11" s="19"/>
      <c r="E11" s="110"/>
      <c r="F11" s="74"/>
      <c r="G11" s="113"/>
      <c r="H11" s="74"/>
      <c r="I11" s="114"/>
      <c r="J11" s="94"/>
      <c r="K11" s="94"/>
      <c r="L11" s="94"/>
      <c r="M11" s="94"/>
      <c r="N11" s="94"/>
      <c r="O11" s="94"/>
      <c r="P11" s="94"/>
    </row>
    <row r="12" spans="1:16" x14ac:dyDescent="0.2">
      <c r="A12" s="112"/>
      <c r="B12" s="101"/>
      <c r="C12" s="101"/>
      <c r="D12" s="19"/>
      <c r="E12" s="110"/>
      <c r="F12" s="74"/>
      <c r="G12" s="113"/>
      <c r="H12" s="74"/>
      <c r="I12" s="114"/>
      <c r="J12" s="94"/>
      <c r="K12" s="94"/>
      <c r="L12" s="94"/>
      <c r="M12" s="94"/>
      <c r="N12" s="94"/>
      <c r="O12" s="94"/>
      <c r="P12" s="94"/>
    </row>
    <row r="13" spans="1:16" x14ac:dyDescent="0.2">
      <c r="A13" s="98" t="s">
        <v>83</v>
      </c>
      <c r="D13" s="101"/>
      <c r="E13" s="198">
        <f>SUM(E11:E12)</f>
        <v>0</v>
      </c>
      <c r="F13" s="102"/>
      <c r="G13" s="103"/>
      <c r="I13" s="94"/>
      <c r="J13" s="94"/>
      <c r="K13" s="94"/>
      <c r="L13" s="94"/>
      <c r="M13" s="94"/>
      <c r="N13" s="94"/>
      <c r="O13" s="94"/>
      <c r="P13" s="94"/>
    </row>
    <row r="14" spans="1:16" x14ac:dyDescent="0.2">
      <c r="A14" s="18"/>
      <c r="B14" s="105"/>
      <c r="C14" s="105"/>
      <c r="D14" s="101"/>
      <c r="E14" s="105"/>
      <c r="F14" s="102"/>
      <c r="G14" s="103"/>
      <c r="H14" s="202" t="str">
        <f>H6</f>
        <v>CY 2016 Additions</v>
      </c>
      <c r="I14" s="202"/>
      <c r="J14" s="202"/>
      <c r="K14" s="94"/>
      <c r="L14" s="94"/>
      <c r="M14" s="94"/>
      <c r="N14" s="94"/>
      <c r="O14" s="94"/>
      <c r="P14" s="94"/>
    </row>
    <row r="15" spans="1:16" ht="25.5" x14ac:dyDescent="0.2">
      <c r="A15" s="179" t="s">
        <v>80</v>
      </c>
      <c r="B15" s="178" t="s">
        <v>122</v>
      </c>
      <c r="C15" s="178" t="s">
        <v>123</v>
      </c>
      <c r="D15" s="179" t="s">
        <v>50</v>
      </c>
      <c r="E15" s="178" t="s">
        <v>121</v>
      </c>
      <c r="F15" s="71" t="s">
        <v>119</v>
      </c>
      <c r="G15" s="103"/>
      <c r="H15" s="71" t="s">
        <v>120</v>
      </c>
      <c r="I15" s="175" t="s">
        <v>110</v>
      </c>
      <c r="J15" s="176" t="s">
        <v>111</v>
      </c>
      <c r="K15" s="177" t="s">
        <v>113</v>
      </c>
      <c r="L15" s="94"/>
      <c r="M15" s="94"/>
      <c r="N15" s="94"/>
      <c r="O15" s="94"/>
      <c r="P15" s="94"/>
    </row>
    <row r="16" spans="1:16" x14ac:dyDescent="0.2">
      <c r="A16" s="107"/>
      <c r="B16" s="107"/>
      <c r="C16" s="107"/>
      <c r="D16" s="107"/>
      <c r="E16" s="78"/>
      <c r="F16" s="108"/>
      <c r="G16" s="103"/>
      <c r="H16" s="108"/>
      <c r="I16" s="94"/>
      <c r="J16" s="94"/>
      <c r="K16" s="94"/>
      <c r="L16" s="94"/>
      <c r="M16" s="94"/>
      <c r="N16" s="94"/>
      <c r="O16" s="94"/>
      <c r="P16" s="94"/>
    </row>
    <row r="17" spans="1:16" x14ac:dyDescent="0.2">
      <c r="A17" s="109" t="s">
        <v>81</v>
      </c>
      <c r="B17" s="101"/>
      <c r="C17" s="101"/>
      <c r="D17" s="101"/>
      <c r="E17" s="110"/>
      <c r="F17" s="74"/>
      <c r="G17" s="37"/>
      <c r="H17" s="74"/>
      <c r="I17" s="94"/>
      <c r="J17" s="94"/>
      <c r="K17" s="94"/>
      <c r="L17" s="94"/>
      <c r="M17" s="94"/>
      <c r="N17" s="94"/>
      <c r="O17" s="94"/>
      <c r="P17" s="94"/>
    </row>
    <row r="18" spans="1:16" x14ac:dyDescent="0.2">
      <c r="A18" s="112" t="s">
        <v>14</v>
      </c>
      <c r="B18" s="101">
        <v>355</v>
      </c>
      <c r="C18" s="101" t="s">
        <v>21</v>
      </c>
      <c r="D18" s="101" t="s">
        <v>13</v>
      </c>
      <c r="E18" s="110">
        <v>1.7990078887050127E-2</v>
      </c>
      <c r="F18" s="74">
        <f>F10</f>
        <v>20882973</v>
      </c>
      <c r="G18" s="115"/>
      <c r="H18" s="74">
        <v>-560664.64190089353</v>
      </c>
      <c r="I18" s="187">
        <v>0.22565052397253504</v>
      </c>
      <c r="J18" s="180">
        <f>I18*H18</f>
        <v>-126514.27021781035</v>
      </c>
      <c r="K18" s="189" t="s">
        <v>114</v>
      </c>
      <c r="L18" s="94"/>
      <c r="M18" s="94"/>
      <c r="N18" s="94"/>
      <c r="O18" s="94"/>
      <c r="P18" s="94"/>
    </row>
    <row r="19" spans="1:16" s="172" customFormat="1" x14ac:dyDescent="0.2">
      <c r="A19" s="112"/>
      <c r="B19" s="19"/>
      <c r="C19" s="19"/>
      <c r="D19" s="19"/>
      <c r="E19" s="110"/>
      <c r="F19" s="171"/>
      <c r="G19" s="115"/>
      <c r="H19" s="171"/>
    </row>
    <row r="20" spans="1:16" s="172" customFormat="1" x14ac:dyDescent="0.2">
      <c r="A20" s="112"/>
      <c r="B20" s="19"/>
      <c r="C20" s="19"/>
      <c r="D20" s="19"/>
      <c r="E20" s="110"/>
      <c r="F20" s="171"/>
      <c r="G20" s="115"/>
      <c r="H20" s="171"/>
    </row>
    <row r="21" spans="1:16" s="172" customFormat="1" x14ac:dyDescent="0.2">
      <c r="A21" s="112"/>
      <c r="B21" s="19"/>
      <c r="C21" s="19"/>
      <c r="D21" s="19"/>
      <c r="E21" s="110"/>
      <c r="F21" s="171"/>
      <c r="G21" s="115"/>
      <c r="H21" s="171"/>
    </row>
    <row r="22" spans="1:16" s="172" customFormat="1" x14ac:dyDescent="0.2">
      <c r="A22" s="109"/>
      <c r="B22" s="174"/>
      <c r="C22" s="19"/>
      <c r="D22" s="19"/>
      <c r="E22" s="110"/>
      <c r="F22" s="87"/>
      <c r="G22" s="103"/>
      <c r="H22" s="87"/>
    </row>
    <row r="23" spans="1:16" s="172" customFormat="1" x14ac:dyDescent="0.2">
      <c r="A23" s="112"/>
      <c r="B23" s="112"/>
      <c r="C23" s="112"/>
      <c r="D23" s="19"/>
      <c r="E23" s="112"/>
      <c r="F23" s="171"/>
      <c r="G23" s="100"/>
      <c r="H23" s="168"/>
    </row>
    <row r="24" spans="1:16" s="172" customFormat="1" x14ac:dyDescent="0.2">
      <c r="A24" s="112"/>
      <c r="B24" s="112"/>
      <c r="C24" s="112"/>
      <c r="D24" s="19"/>
      <c r="E24" s="112"/>
      <c r="F24" s="171"/>
      <c r="G24" s="100"/>
      <c r="H24" s="171"/>
    </row>
    <row r="25" spans="1:16" s="172" customFormat="1" x14ac:dyDescent="0.2">
      <c r="A25" s="112"/>
      <c r="B25" s="112"/>
      <c r="C25" s="112"/>
      <c r="D25" s="19"/>
      <c r="E25" s="112"/>
      <c r="F25" s="171"/>
      <c r="G25" s="100"/>
      <c r="H25" s="171"/>
    </row>
    <row r="26" spans="1:16" x14ac:dyDescent="0.2">
      <c r="A26" s="112"/>
      <c r="D26" s="101"/>
      <c r="E26" s="14"/>
      <c r="F26" s="74"/>
      <c r="G26" s="100"/>
      <c r="H26" s="74"/>
      <c r="I26" s="94"/>
      <c r="J26" s="94"/>
      <c r="K26" s="94"/>
      <c r="L26" s="94"/>
      <c r="M26" s="94"/>
      <c r="N26" s="94"/>
      <c r="O26" s="94"/>
      <c r="P26" s="94"/>
    </row>
    <row r="27" spans="1:16" x14ac:dyDescent="0.2">
      <c r="A27" s="112"/>
      <c r="D27" s="101"/>
      <c r="E27" s="14"/>
      <c r="F27" s="74"/>
      <c r="G27" s="100"/>
      <c r="H27" s="74"/>
      <c r="I27" s="94"/>
      <c r="J27" s="94"/>
      <c r="K27" s="94"/>
      <c r="L27" s="94"/>
      <c r="M27" s="94"/>
      <c r="N27" s="94"/>
      <c r="O27" s="94"/>
      <c r="P27" s="94"/>
    </row>
    <row r="28" spans="1:16" x14ac:dyDescent="0.2">
      <c r="A28" s="112"/>
      <c r="D28" s="101"/>
      <c r="E28" s="14"/>
      <c r="F28" s="74"/>
      <c r="G28" s="100"/>
      <c r="H28" s="74"/>
      <c r="I28" s="94"/>
      <c r="J28" s="94"/>
      <c r="K28" s="94"/>
      <c r="L28" s="94"/>
      <c r="M28" s="94"/>
      <c r="N28" s="94"/>
      <c r="O28" s="94"/>
      <c r="P28" s="94"/>
    </row>
    <row r="29" spans="1:16" x14ac:dyDescent="0.2">
      <c r="A29" s="112"/>
      <c r="D29" s="101"/>
      <c r="E29" s="14"/>
      <c r="F29" s="74"/>
      <c r="G29" s="100"/>
      <c r="H29" s="74"/>
      <c r="I29" s="94"/>
      <c r="J29" s="94"/>
      <c r="K29" s="94"/>
      <c r="L29" s="94"/>
      <c r="M29" s="94"/>
      <c r="N29" s="94"/>
      <c r="O29" s="94"/>
      <c r="P29" s="94"/>
    </row>
    <row r="30" spans="1:16" x14ac:dyDescent="0.2">
      <c r="A30" s="112"/>
      <c r="D30" s="101"/>
      <c r="E30" s="14"/>
      <c r="F30" s="74"/>
      <c r="G30" s="100"/>
      <c r="H30" s="74"/>
      <c r="I30" s="94"/>
      <c r="J30" s="94"/>
      <c r="K30" s="94"/>
      <c r="L30" s="94"/>
      <c r="M30" s="94"/>
      <c r="N30" s="94"/>
      <c r="O30" s="94"/>
      <c r="P30" s="94"/>
    </row>
    <row r="31" spans="1:16" x14ac:dyDescent="0.2">
      <c r="A31" s="112"/>
      <c r="D31" s="101"/>
      <c r="E31" s="14"/>
      <c r="F31" s="74"/>
      <c r="G31" s="100"/>
      <c r="H31" s="74"/>
      <c r="I31" s="94"/>
      <c r="J31" s="94"/>
      <c r="K31" s="94"/>
      <c r="L31" s="94"/>
      <c r="M31" s="94"/>
      <c r="N31" s="94"/>
      <c r="O31" s="94"/>
      <c r="P31" s="94"/>
    </row>
    <row r="32" spans="1:16" x14ac:dyDescent="0.2">
      <c r="A32" s="112"/>
      <c r="D32" s="101"/>
      <c r="E32" s="14"/>
      <c r="F32" s="74"/>
      <c r="G32" s="100"/>
      <c r="H32" s="74"/>
      <c r="I32" s="94"/>
      <c r="J32" s="94"/>
      <c r="K32" s="94"/>
      <c r="L32" s="94"/>
      <c r="M32" s="94"/>
      <c r="N32" s="94"/>
      <c r="O32" s="94"/>
      <c r="P32" s="94"/>
    </row>
    <row r="33" spans="1:16" x14ac:dyDescent="0.2">
      <c r="A33" s="112"/>
      <c r="D33" s="101"/>
      <c r="E33" s="14"/>
      <c r="F33" s="74"/>
      <c r="G33" s="100"/>
      <c r="H33" s="74"/>
      <c r="I33" s="94"/>
      <c r="J33" s="94"/>
      <c r="K33" s="94"/>
      <c r="L33" s="94"/>
      <c r="M33" s="94"/>
      <c r="N33" s="94"/>
      <c r="O33" s="94"/>
      <c r="P33" s="94"/>
    </row>
    <row r="34" spans="1:16" x14ac:dyDescent="0.2">
      <c r="A34" s="112"/>
      <c r="D34" s="101"/>
      <c r="E34" s="14"/>
      <c r="F34" s="74"/>
      <c r="G34" s="100"/>
      <c r="H34" s="74"/>
      <c r="I34" s="94"/>
      <c r="J34" s="94"/>
      <c r="K34" s="94"/>
      <c r="L34" s="94"/>
      <c r="M34" s="94"/>
      <c r="N34" s="94"/>
      <c r="O34" s="94"/>
      <c r="P34" s="94"/>
    </row>
    <row r="35" spans="1:16" x14ac:dyDescent="0.2">
      <c r="A35" s="14"/>
      <c r="D35" s="101"/>
      <c r="E35" s="14"/>
      <c r="F35" s="74"/>
      <c r="G35" s="100"/>
      <c r="H35" s="74"/>
      <c r="I35" s="94"/>
      <c r="J35" s="94"/>
      <c r="K35" s="94"/>
      <c r="L35" s="94"/>
      <c r="M35" s="94"/>
      <c r="N35" s="94"/>
      <c r="O35" s="94"/>
      <c r="P35" s="94"/>
    </row>
    <row r="36" spans="1:16" x14ac:dyDescent="0.2">
      <c r="A36" s="14"/>
      <c r="D36" s="101"/>
      <c r="E36" s="14"/>
      <c r="F36" s="74"/>
      <c r="G36" s="100"/>
      <c r="H36" s="74"/>
      <c r="I36" s="94"/>
      <c r="J36" s="94"/>
      <c r="K36" s="94"/>
      <c r="L36" s="94"/>
      <c r="M36" s="94"/>
      <c r="N36" s="94"/>
      <c r="O36" s="94"/>
      <c r="P36" s="94"/>
    </row>
    <row r="37" spans="1:16" x14ac:dyDescent="0.2">
      <c r="A37" s="14"/>
      <c r="D37" s="101"/>
      <c r="E37" s="14"/>
      <c r="F37" s="74"/>
      <c r="G37" s="100"/>
      <c r="H37" s="74"/>
      <c r="I37" s="94"/>
      <c r="J37" s="94"/>
      <c r="K37" s="94"/>
      <c r="L37" s="94"/>
      <c r="M37" s="94"/>
      <c r="N37" s="94"/>
      <c r="O37" s="94"/>
      <c r="P37" s="94"/>
    </row>
    <row r="38" spans="1:16" x14ac:dyDescent="0.2">
      <c r="A38" s="14"/>
      <c r="D38" s="101"/>
      <c r="E38" s="14"/>
      <c r="F38" s="74"/>
      <c r="G38" s="100"/>
      <c r="H38" s="74"/>
      <c r="I38" s="94"/>
      <c r="J38" s="94"/>
      <c r="K38" s="94"/>
      <c r="L38" s="94"/>
      <c r="M38" s="94"/>
      <c r="N38" s="94"/>
      <c r="O38" s="94"/>
      <c r="P38" s="94"/>
    </row>
    <row r="39" spans="1:16" x14ac:dyDescent="0.2">
      <c r="A39" s="66"/>
      <c r="D39" s="101"/>
      <c r="E39" s="14"/>
      <c r="F39" s="74"/>
      <c r="G39" s="100"/>
      <c r="H39" s="74"/>
      <c r="I39" s="94"/>
      <c r="J39" s="94"/>
      <c r="K39" s="94"/>
      <c r="L39" s="94"/>
      <c r="M39" s="94"/>
      <c r="N39" s="94"/>
      <c r="O39" s="94"/>
      <c r="P39" s="94"/>
    </row>
    <row r="40" spans="1:16" x14ac:dyDescent="0.2">
      <c r="A40" s="14"/>
      <c r="D40" s="101"/>
      <c r="E40" s="14"/>
      <c r="F40" s="74"/>
      <c r="G40" s="100"/>
      <c r="H40" s="74"/>
      <c r="I40" s="94"/>
      <c r="J40" s="94"/>
      <c r="K40" s="94"/>
      <c r="L40" s="94"/>
      <c r="M40" s="94"/>
      <c r="N40" s="94"/>
      <c r="O40" s="94"/>
      <c r="P40" s="94"/>
    </row>
    <row r="41" spans="1:16" x14ac:dyDescent="0.2">
      <c r="A41" s="66"/>
      <c r="D41" s="101"/>
      <c r="E41" s="14"/>
      <c r="F41" s="74"/>
      <c r="G41" s="100"/>
      <c r="H41" s="74"/>
      <c r="I41" s="94"/>
      <c r="J41" s="94"/>
      <c r="K41" s="94"/>
      <c r="L41" s="94"/>
      <c r="M41" s="94"/>
      <c r="N41" s="94"/>
      <c r="O41" s="94"/>
      <c r="P41" s="94"/>
    </row>
    <row r="42" spans="1:16" x14ac:dyDescent="0.2">
      <c r="E42" s="94"/>
      <c r="F42" s="99"/>
      <c r="G42" s="100"/>
      <c r="H42" s="99"/>
      <c r="I42" s="94"/>
      <c r="J42" s="94"/>
      <c r="K42" s="94"/>
      <c r="L42" s="94"/>
      <c r="M42" s="94"/>
      <c r="N42" s="94"/>
      <c r="O42" s="94"/>
      <c r="P42" s="94"/>
    </row>
    <row r="43" spans="1:16" x14ac:dyDescent="0.2">
      <c r="E43" s="94"/>
      <c r="F43" s="99"/>
      <c r="G43" s="100"/>
      <c r="H43" s="99"/>
      <c r="I43" s="94"/>
      <c r="J43" s="94"/>
      <c r="K43" s="94"/>
      <c r="L43" s="94"/>
      <c r="M43" s="94"/>
      <c r="N43" s="94"/>
      <c r="O43" s="94"/>
      <c r="P43" s="94"/>
    </row>
    <row r="44" spans="1:16" x14ac:dyDescent="0.2">
      <c r="E44" s="94"/>
      <c r="F44" s="99"/>
      <c r="G44" s="100"/>
      <c r="H44" s="99"/>
      <c r="I44" s="94"/>
      <c r="J44" s="94"/>
      <c r="K44" s="94"/>
      <c r="L44" s="94"/>
      <c r="M44" s="94"/>
      <c r="N44" s="94"/>
      <c r="O44" s="94"/>
      <c r="P44" s="94"/>
    </row>
    <row r="45" spans="1:16" x14ac:dyDescent="0.2">
      <c r="E45" s="94"/>
      <c r="F45" s="99"/>
      <c r="G45" s="100"/>
      <c r="H45" s="99"/>
      <c r="I45" s="94"/>
      <c r="J45" s="94"/>
      <c r="K45" s="94"/>
      <c r="L45" s="94"/>
      <c r="M45" s="94"/>
      <c r="N45" s="94"/>
      <c r="O45" s="94"/>
      <c r="P45" s="94"/>
    </row>
    <row r="46" spans="1:16" x14ac:dyDescent="0.2">
      <c r="E46" s="94"/>
      <c r="F46" s="99"/>
      <c r="G46" s="100"/>
      <c r="H46" s="99"/>
      <c r="I46" s="94"/>
      <c r="J46" s="94"/>
      <c r="K46" s="94"/>
      <c r="L46" s="94"/>
      <c r="M46" s="94"/>
      <c r="N46" s="94"/>
      <c r="O46" s="94"/>
      <c r="P46" s="94"/>
    </row>
    <row r="47" spans="1:16" x14ac:dyDescent="0.2">
      <c r="E47" s="94"/>
      <c r="F47" s="99"/>
      <c r="G47" s="100"/>
      <c r="H47" s="99"/>
      <c r="I47" s="94"/>
      <c r="J47" s="94"/>
      <c r="K47" s="94"/>
      <c r="L47" s="94"/>
      <c r="M47" s="94"/>
      <c r="N47" s="94"/>
      <c r="O47" s="94"/>
      <c r="P47" s="94"/>
    </row>
  </sheetData>
  <mergeCells count="2">
    <mergeCell ref="H6:J6"/>
    <mergeCell ref="H14:J14"/>
  </mergeCells>
  <conditionalFormatting sqref="K1">
    <cfRule type="cellIs" dxfId="1" priority="1" stopIfTrue="1" operator="equal">
      <formula>"x.x"</formula>
    </cfRule>
  </conditionalFormatting>
  <pageMargins left="0.75" right="0.25" top="0.5" bottom="0.3" header="0.5" footer="0.5"/>
  <pageSetup scale="65" orientation="portrait" r:id="rId1"/>
  <headerFooter alignWithMargins="0">
    <oddFooter>&amp;L&amp;F</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view="pageBreakPreview" zoomScale="90" zoomScaleNormal="100" zoomScaleSheetLayoutView="90" workbookViewId="0">
      <selection activeCell="J1" sqref="J1"/>
    </sheetView>
  </sheetViews>
  <sheetFormatPr defaultRowHeight="12.75" x14ac:dyDescent="0.2"/>
  <cols>
    <col min="1" max="1" width="27.140625" bestFit="1" customWidth="1"/>
    <col min="3" max="3" width="15" bestFit="1" customWidth="1"/>
    <col min="4" max="4" width="12.85546875" bestFit="1" customWidth="1"/>
    <col min="5" max="7" width="12.28515625" bestFit="1" customWidth="1"/>
  </cols>
  <sheetData>
    <row r="1" spans="1:8" x14ac:dyDescent="0.2">
      <c r="A1" s="182" t="s">
        <v>0</v>
      </c>
      <c r="G1" s="147" t="s">
        <v>141</v>
      </c>
    </row>
    <row r="2" spans="1:8" x14ac:dyDescent="0.2">
      <c r="A2" s="182" t="s">
        <v>97</v>
      </c>
      <c r="G2" s="185" t="s">
        <v>135</v>
      </c>
    </row>
    <row r="3" spans="1:8" x14ac:dyDescent="0.2">
      <c r="A3" s="2" t="s">
        <v>101</v>
      </c>
      <c r="G3" s="186" t="s">
        <v>125</v>
      </c>
    </row>
    <row r="4" spans="1:8" x14ac:dyDescent="0.2">
      <c r="A4" s="2" t="s">
        <v>136</v>
      </c>
    </row>
    <row r="5" spans="1:8" x14ac:dyDescent="0.2">
      <c r="A5" s="182" t="s">
        <v>85</v>
      </c>
    </row>
    <row r="6" spans="1:8" x14ac:dyDescent="0.2">
      <c r="A6" s="98"/>
    </row>
    <row r="7" spans="1:8" x14ac:dyDescent="0.2">
      <c r="A7" s="117"/>
      <c r="B7" s="118"/>
      <c r="C7" s="118"/>
      <c r="D7" s="119" t="s">
        <v>32</v>
      </c>
      <c r="E7" s="120" t="s">
        <v>33</v>
      </c>
      <c r="F7" s="121">
        <v>41010</v>
      </c>
      <c r="G7" s="121">
        <v>282</v>
      </c>
    </row>
    <row r="8" spans="1:8" x14ac:dyDescent="0.2">
      <c r="A8" s="122"/>
      <c r="B8" s="123" t="s">
        <v>86</v>
      </c>
      <c r="C8" s="124" t="s">
        <v>78</v>
      </c>
      <c r="D8" s="124" t="s">
        <v>87</v>
      </c>
      <c r="E8" s="125" t="s">
        <v>88</v>
      </c>
      <c r="F8" s="124" t="s">
        <v>89</v>
      </c>
      <c r="G8" s="124" t="s">
        <v>90</v>
      </c>
      <c r="H8" s="95"/>
    </row>
    <row r="9" spans="1:8" x14ac:dyDescent="0.2">
      <c r="A9" s="126" t="s">
        <v>48</v>
      </c>
      <c r="B9" s="127" t="s">
        <v>50</v>
      </c>
      <c r="C9" s="128" t="s">
        <v>91</v>
      </c>
      <c r="D9" s="128" t="s">
        <v>79</v>
      </c>
      <c r="E9" s="129" t="s">
        <v>79</v>
      </c>
      <c r="F9" s="128" t="s">
        <v>92</v>
      </c>
      <c r="G9" s="128" t="s">
        <v>93</v>
      </c>
      <c r="H9" s="95"/>
    </row>
    <row r="10" spans="1:8" x14ac:dyDescent="0.2">
      <c r="A10" s="130"/>
      <c r="B10" s="131"/>
      <c r="C10" s="132"/>
      <c r="D10" s="133"/>
      <c r="E10" s="134"/>
      <c r="F10" s="131"/>
      <c r="G10" s="131"/>
      <c r="H10" s="95"/>
    </row>
    <row r="11" spans="1:8" x14ac:dyDescent="0.2">
      <c r="A11" s="138" t="s">
        <v>14</v>
      </c>
      <c r="B11" s="123" t="s">
        <v>13</v>
      </c>
      <c r="C11" s="139">
        <v>20882973</v>
      </c>
      <c r="D11" s="139">
        <v>375686.33166613785</v>
      </c>
      <c r="E11" s="140">
        <v>958877</v>
      </c>
      <c r="F11" s="139">
        <v>221329</v>
      </c>
      <c r="G11" s="139">
        <v>-4197350</v>
      </c>
    </row>
    <row r="12" spans="1:8" x14ac:dyDescent="0.2">
      <c r="A12" s="138"/>
      <c r="B12" s="138"/>
      <c r="C12" s="138"/>
      <c r="D12" s="138"/>
      <c r="E12" s="141"/>
      <c r="F12" s="138"/>
      <c r="G12" s="138"/>
    </row>
    <row r="13" spans="1:8" ht="13.5" thickBot="1" x14ac:dyDescent="0.25">
      <c r="A13" s="142" t="s">
        <v>96</v>
      </c>
      <c r="B13" s="138"/>
      <c r="C13" s="143">
        <f>SUM(C11:C12)</f>
        <v>20882973</v>
      </c>
      <c r="D13" s="143">
        <f>SUM(D11:D12)</f>
        <v>375686.33166613785</v>
      </c>
      <c r="E13" s="143">
        <f>SUM(E11:E12)</f>
        <v>958877</v>
      </c>
      <c r="F13" s="143">
        <f>SUM(F11:F12)</f>
        <v>221329</v>
      </c>
      <c r="G13" s="143">
        <f>SUM(G11:G12)</f>
        <v>-4197350</v>
      </c>
    </row>
    <row r="14" spans="1:8" ht="13.5" thickTop="1" x14ac:dyDescent="0.2">
      <c r="A14" s="144"/>
      <c r="B14" s="130"/>
      <c r="C14" s="145"/>
      <c r="D14" s="145"/>
      <c r="E14" s="146"/>
      <c r="F14" s="145"/>
      <c r="G14" s="145"/>
    </row>
    <row r="15" spans="1:8" s="149" customFormat="1" x14ac:dyDescent="0.2">
      <c r="C15" s="183" t="s">
        <v>126</v>
      </c>
      <c r="D15" s="183" t="s">
        <v>127</v>
      </c>
      <c r="E15" s="183" t="s">
        <v>127</v>
      </c>
      <c r="F15" s="183" t="s">
        <v>127</v>
      </c>
      <c r="G15" s="183" t="s">
        <v>127</v>
      </c>
      <c r="H15" s="196"/>
    </row>
    <row r="16" spans="1:8" s="149" customFormat="1" x14ac:dyDescent="0.2">
      <c r="C16" s="150"/>
      <c r="D16" s="150"/>
    </row>
    <row r="17" spans="1:7" s="149" customFormat="1" x14ac:dyDescent="0.2">
      <c r="C17" s="150"/>
      <c r="D17" s="150"/>
    </row>
    <row r="18" spans="1:7" s="149" customFormat="1" x14ac:dyDescent="0.2"/>
    <row r="19" spans="1:7" s="149" customFormat="1" x14ac:dyDescent="0.2">
      <c r="A19" s="92"/>
      <c r="C19" s="151"/>
      <c r="D19" s="151"/>
      <c r="E19" s="151"/>
      <c r="F19" s="151"/>
      <c r="G19" s="151"/>
    </row>
    <row r="20" spans="1:7" s="149" customFormat="1" x14ac:dyDescent="0.2">
      <c r="C20" s="151"/>
      <c r="D20" s="151"/>
      <c r="E20" s="151"/>
      <c r="F20" s="151"/>
      <c r="G20" s="151"/>
    </row>
    <row r="21" spans="1:7" s="149" customFormat="1" x14ac:dyDescent="0.2">
      <c r="A21" s="92"/>
      <c r="C21" s="151"/>
      <c r="D21" s="151"/>
      <c r="E21" s="151"/>
      <c r="F21" s="151"/>
      <c r="G21" s="151"/>
    </row>
    <row r="22" spans="1:7" s="149" customFormat="1" x14ac:dyDescent="0.2">
      <c r="C22" s="151"/>
      <c r="D22" s="151"/>
      <c r="E22" s="151"/>
      <c r="F22" s="151"/>
      <c r="G22" s="151"/>
    </row>
    <row r="23" spans="1:7" s="149" customFormat="1" x14ac:dyDescent="0.2">
      <c r="C23" s="151"/>
      <c r="D23" s="151"/>
      <c r="E23" s="151"/>
      <c r="F23" s="151"/>
      <c r="G23" s="151"/>
    </row>
    <row r="24" spans="1:7" s="149" customFormat="1" x14ac:dyDescent="0.2">
      <c r="C24" s="151"/>
      <c r="D24" s="151"/>
      <c r="E24" s="151"/>
      <c r="F24" s="151"/>
      <c r="G24" s="151"/>
    </row>
    <row r="25" spans="1:7" s="149" customFormat="1" x14ac:dyDescent="0.2"/>
    <row r="26" spans="1:7" s="149" customFormat="1" x14ac:dyDescent="0.2"/>
    <row r="27" spans="1:7" s="149" customFormat="1" x14ac:dyDescent="0.2"/>
    <row r="28" spans="1:7" s="149" customFormat="1" x14ac:dyDescent="0.2"/>
    <row r="29" spans="1:7" s="149" customFormat="1" x14ac:dyDescent="0.2"/>
    <row r="30" spans="1:7" s="149" customFormat="1" x14ac:dyDescent="0.2"/>
    <row r="31" spans="1:7" s="149" customFormat="1" x14ac:dyDescent="0.2"/>
    <row r="32" spans="1:7" s="149" customFormat="1" x14ac:dyDescent="0.2"/>
  </sheetData>
  <conditionalFormatting sqref="G1">
    <cfRule type="cellIs" dxfId="0" priority="1" stopIfTrue="1" operator="equal">
      <formula>"x.x"</formula>
    </cfRule>
  </conditionalFormatting>
  <pageMargins left="0.75" right="0.25" top="0.5" bottom="0.3" header="0.5" footer="0.5"/>
  <pageSetup scale="96" orientation="portrait" r:id="rId1"/>
  <headerFooter alignWithMargins="0">
    <oddFooter>&amp;L&amp;F</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BreakPreview" topLeftCell="C1" zoomScale="80" zoomScaleNormal="90" zoomScaleSheetLayoutView="80" workbookViewId="0">
      <selection activeCell="J1" sqref="J1"/>
    </sheetView>
  </sheetViews>
  <sheetFormatPr defaultColWidth="9.140625" defaultRowHeight="12.75" x14ac:dyDescent="0.2"/>
  <cols>
    <col min="1" max="1" width="12.7109375" style="65" hidden="1" customWidth="1"/>
    <col min="2" max="2" width="20.28515625" style="65" hidden="1" customWidth="1"/>
    <col min="3" max="3" width="52.28515625" style="14" customWidth="1"/>
    <col min="4" max="4" width="8.5703125" style="38" bestFit="1" customWidth="1"/>
    <col min="5" max="5" width="6.85546875" style="38" customWidth="1"/>
    <col min="6" max="6" width="11.5703125" style="14" customWidth="1"/>
    <col min="7" max="7" width="18.7109375" style="14" customWidth="1"/>
    <col min="8" max="8" width="8.85546875" style="18" bestFit="1" customWidth="1"/>
    <col min="9" max="9" width="19.140625" style="14" customWidth="1"/>
    <col min="10" max="10" width="15.85546875" style="18" customWidth="1"/>
    <col min="11" max="11" width="10.5703125" style="18" bestFit="1" customWidth="1"/>
    <col min="12" max="12" width="13.140625" style="18" bestFit="1" customWidth="1"/>
    <col min="13" max="13" width="9.140625" style="18"/>
    <col min="14" max="14" width="15.28515625" style="18" bestFit="1" customWidth="1"/>
    <col min="15" max="16384" width="9.140625" style="18"/>
  </cols>
  <sheetData>
    <row r="1" spans="1:10" x14ac:dyDescent="0.2">
      <c r="C1" s="2" t="s">
        <v>0</v>
      </c>
      <c r="J1" s="147" t="s">
        <v>141</v>
      </c>
    </row>
    <row r="2" spans="1:10" x14ac:dyDescent="0.2">
      <c r="C2" s="162" t="s">
        <v>97</v>
      </c>
      <c r="I2" s="67"/>
      <c r="J2" s="148" t="s">
        <v>99</v>
      </c>
    </row>
    <row r="3" spans="1:10" x14ac:dyDescent="0.2">
      <c r="C3" s="2" t="s">
        <v>101</v>
      </c>
      <c r="G3" s="67"/>
      <c r="J3" s="148" t="s">
        <v>112</v>
      </c>
    </row>
    <row r="4" spans="1:10" x14ac:dyDescent="0.2">
      <c r="C4" s="2" t="s">
        <v>102</v>
      </c>
    </row>
    <row r="5" spans="1:10" x14ac:dyDescent="0.2">
      <c r="C5" s="2"/>
    </row>
    <row r="6" spans="1:10" ht="25.5" x14ac:dyDescent="0.2">
      <c r="A6" s="68" t="s">
        <v>45</v>
      </c>
      <c r="B6" s="68" t="s">
        <v>46</v>
      </c>
      <c r="C6" s="69" t="s">
        <v>47</v>
      </c>
      <c r="D6" s="70" t="s">
        <v>49</v>
      </c>
      <c r="E6" s="70" t="s">
        <v>50</v>
      </c>
      <c r="F6" s="158" t="s">
        <v>51</v>
      </c>
      <c r="G6" s="71" t="s">
        <v>109</v>
      </c>
      <c r="H6" s="159" t="s">
        <v>110</v>
      </c>
      <c r="I6" s="163" t="s">
        <v>111</v>
      </c>
      <c r="J6" s="165" t="s">
        <v>113</v>
      </c>
    </row>
    <row r="7" spans="1:10" x14ac:dyDescent="0.2">
      <c r="A7" s="68"/>
      <c r="B7" s="68"/>
      <c r="C7" s="77" t="s">
        <v>53</v>
      </c>
      <c r="D7" s="78"/>
      <c r="E7" s="78"/>
      <c r="F7" s="78"/>
      <c r="G7" s="79"/>
      <c r="H7" s="160"/>
      <c r="I7" s="164"/>
      <c r="J7" s="72"/>
    </row>
    <row r="8" spans="1:10" x14ac:dyDescent="0.2">
      <c r="A8" s="65" t="s">
        <v>54</v>
      </c>
      <c r="B8" s="65" t="s">
        <v>55</v>
      </c>
      <c r="C8" s="55" t="s">
        <v>56</v>
      </c>
      <c r="D8" s="19">
        <v>312</v>
      </c>
      <c r="E8" s="19" t="s">
        <v>12</v>
      </c>
      <c r="F8" s="75">
        <v>42704</v>
      </c>
      <c r="G8" s="201"/>
      <c r="H8" s="161">
        <v>0.22437004168265501</v>
      </c>
      <c r="I8" s="199"/>
      <c r="J8" s="72"/>
    </row>
    <row r="9" spans="1:10" x14ac:dyDescent="0.2">
      <c r="A9" s="65" t="s">
        <v>54</v>
      </c>
      <c r="B9" s="65" t="s">
        <v>57</v>
      </c>
      <c r="C9" s="55" t="s">
        <v>58</v>
      </c>
      <c r="D9" s="19">
        <v>312</v>
      </c>
      <c r="E9" s="19" t="s">
        <v>12</v>
      </c>
      <c r="F9" s="75">
        <v>42704</v>
      </c>
      <c r="G9" s="201"/>
      <c r="H9" s="161">
        <v>0.22437004168265501</v>
      </c>
      <c r="I9" s="200"/>
      <c r="J9" s="72"/>
    </row>
    <row r="10" spans="1:10" x14ac:dyDescent="0.2">
      <c r="A10" s="65" t="s">
        <v>54</v>
      </c>
      <c r="B10" s="81" t="s">
        <v>61</v>
      </c>
      <c r="C10" s="14" t="s">
        <v>62</v>
      </c>
      <c r="D10" s="19">
        <v>312</v>
      </c>
      <c r="E10" s="19" t="s">
        <v>12</v>
      </c>
      <c r="F10" s="75">
        <v>42704</v>
      </c>
      <c r="G10" s="201"/>
      <c r="H10" s="161">
        <v>0.22437004168265501</v>
      </c>
      <c r="I10" s="200"/>
      <c r="J10" s="72"/>
    </row>
    <row r="11" spans="1:10" x14ac:dyDescent="0.2">
      <c r="A11" s="65" t="s">
        <v>54</v>
      </c>
      <c r="B11" s="81" t="s">
        <v>63</v>
      </c>
      <c r="C11" s="14" t="s">
        <v>64</v>
      </c>
      <c r="D11" s="19">
        <v>312</v>
      </c>
      <c r="E11" s="19" t="s">
        <v>12</v>
      </c>
      <c r="F11" s="75">
        <v>42704</v>
      </c>
      <c r="G11" s="201"/>
      <c r="H11" s="161">
        <v>0.22437004168265501</v>
      </c>
      <c r="I11" s="200"/>
      <c r="J11" s="72"/>
    </row>
    <row r="12" spans="1:10" x14ac:dyDescent="0.2">
      <c r="A12" s="65" t="s">
        <v>54</v>
      </c>
      <c r="B12" s="81" t="s">
        <v>65</v>
      </c>
      <c r="C12" s="14" t="s">
        <v>66</v>
      </c>
      <c r="D12" s="19">
        <v>312</v>
      </c>
      <c r="E12" s="19" t="s">
        <v>12</v>
      </c>
      <c r="F12" s="75">
        <v>42704</v>
      </c>
      <c r="G12" s="201"/>
      <c r="H12" s="161">
        <v>0.22437004168265501</v>
      </c>
      <c r="I12" s="200"/>
      <c r="J12" s="72"/>
    </row>
    <row r="13" spans="1:10" x14ac:dyDescent="0.2">
      <c r="A13" s="65" t="s">
        <v>54</v>
      </c>
      <c r="B13" s="65" t="s">
        <v>59</v>
      </c>
      <c r="C13" s="55" t="s">
        <v>60</v>
      </c>
      <c r="D13" s="19">
        <v>312</v>
      </c>
      <c r="E13" s="19" t="s">
        <v>12</v>
      </c>
      <c r="F13" s="75">
        <v>42735</v>
      </c>
      <c r="G13" s="201"/>
      <c r="H13" s="161">
        <v>0.22437004168265501</v>
      </c>
      <c r="I13" s="200"/>
      <c r="J13" s="72"/>
    </row>
    <row r="14" spans="1:10" x14ac:dyDescent="0.2">
      <c r="A14" s="68"/>
      <c r="B14" s="68"/>
      <c r="C14" s="82" t="s">
        <v>67</v>
      </c>
      <c r="D14" s="78"/>
      <c r="E14" s="78"/>
      <c r="F14" s="78"/>
      <c r="G14" s="76">
        <v>143656688.11000001</v>
      </c>
      <c r="I14" s="76">
        <v>32232257.099232871</v>
      </c>
      <c r="J14" s="170" t="s">
        <v>114</v>
      </c>
    </row>
    <row r="15" spans="1:10" s="92" customFormat="1" x14ac:dyDescent="0.2">
      <c r="A15" s="88"/>
      <c r="B15" s="88"/>
      <c r="C15" s="166"/>
      <c r="D15" s="19"/>
      <c r="E15" s="90"/>
      <c r="F15" s="112"/>
      <c r="G15" s="112"/>
      <c r="I15" s="112"/>
    </row>
    <row r="16" spans="1:10" s="92" customFormat="1" x14ac:dyDescent="0.2">
      <c r="A16" s="88"/>
      <c r="B16" s="88"/>
      <c r="C16" s="109"/>
      <c r="D16" s="19"/>
      <c r="E16" s="33"/>
      <c r="F16" s="167"/>
      <c r="G16" s="87"/>
      <c r="I16" s="87"/>
    </row>
    <row r="17" spans="1:9" s="92" customFormat="1" x14ac:dyDescent="0.2">
      <c r="A17" s="88"/>
      <c r="B17" s="88"/>
      <c r="C17" s="112"/>
      <c r="D17" s="19"/>
      <c r="E17" s="19"/>
      <c r="F17" s="112"/>
      <c r="G17" s="168"/>
      <c r="I17" s="169"/>
    </row>
    <row r="18" spans="1:9" s="92" customFormat="1" x14ac:dyDescent="0.2">
      <c r="A18" s="88"/>
      <c r="B18" s="88"/>
      <c r="C18" s="112"/>
      <c r="D18" s="19"/>
      <c r="E18" s="19"/>
      <c r="F18" s="112"/>
      <c r="G18" s="112"/>
      <c r="I18" s="112"/>
    </row>
    <row r="19" spans="1:9" s="92" customFormat="1" x14ac:dyDescent="0.2">
      <c r="A19" s="88"/>
      <c r="B19" s="88"/>
      <c r="C19" s="112"/>
      <c r="D19" s="19"/>
      <c r="E19" s="19"/>
      <c r="F19" s="112"/>
      <c r="G19" s="112"/>
      <c r="I19" s="112"/>
    </row>
    <row r="20" spans="1:9" s="92" customFormat="1" x14ac:dyDescent="0.2">
      <c r="A20" s="88"/>
      <c r="B20" s="88"/>
      <c r="C20" s="112"/>
      <c r="D20" s="19"/>
      <c r="E20" s="19"/>
      <c r="F20" s="112"/>
      <c r="G20" s="112"/>
      <c r="I20" s="112"/>
    </row>
    <row r="21" spans="1:9" s="92" customFormat="1" x14ac:dyDescent="0.2">
      <c r="A21" s="88"/>
      <c r="B21" s="88"/>
      <c r="C21" s="112"/>
      <c r="D21" s="19"/>
      <c r="E21" s="19"/>
      <c r="F21" s="112"/>
      <c r="G21" s="112"/>
      <c r="I21" s="112"/>
    </row>
  </sheetData>
  <conditionalFormatting sqref="J1">
    <cfRule type="cellIs" dxfId="16" priority="1" stopIfTrue="1" operator="equal">
      <formula>"x.x"</formula>
    </cfRule>
  </conditionalFormatting>
  <pageMargins left="0.75" right="0.25" top="0.5" bottom="0.3" header="0.5" footer="0.5"/>
  <pageSetup scale="68" orientation="portrait" r:id="rId1"/>
  <headerFooter alignWithMargins="0">
    <oddFooter>&amp;L&amp;F</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abSelected="1" view="pageBreakPreview" zoomScale="80" zoomScaleNormal="80" zoomScaleSheetLayoutView="80" workbookViewId="0">
      <selection activeCell="J1" sqref="J1"/>
    </sheetView>
  </sheetViews>
  <sheetFormatPr defaultRowHeight="12.75" x14ac:dyDescent="0.2"/>
  <cols>
    <col min="1" max="1" width="21.5703125" customWidth="1"/>
    <col min="2" max="2" width="10.85546875" style="18" bestFit="1" customWidth="1"/>
    <col min="3" max="3" width="15.85546875" style="18" bestFit="1" customWidth="1"/>
    <col min="4" max="4" width="9.140625" style="95" bestFit="1" customWidth="1"/>
    <col min="5" max="5" width="15.85546875" bestFit="1" customWidth="1"/>
    <col min="6" max="6" width="21.28515625" style="96" bestFit="1" customWidth="1"/>
    <col min="7" max="7" width="2.7109375" style="97" customWidth="1"/>
    <col min="8" max="8" width="21" style="96" customWidth="1"/>
    <col min="10" max="10" width="16.42578125" customWidth="1"/>
  </cols>
  <sheetData>
    <row r="1" spans="1:15" x14ac:dyDescent="0.2">
      <c r="A1" s="2" t="s">
        <v>0</v>
      </c>
      <c r="K1" s="147" t="s">
        <v>141</v>
      </c>
    </row>
    <row r="2" spans="1:15" x14ac:dyDescent="0.2">
      <c r="A2" s="98" t="s">
        <v>97</v>
      </c>
      <c r="K2" s="148" t="s">
        <v>99</v>
      </c>
    </row>
    <row r="3" spans="1:15" x14ac:dyDescent="0.2">
      <c r="A3" s="98" t="s">
        <v>84</v>
      </c>
      <c r="F3" s="99"/>
      <c r="G3" s="100"/>
      <c r="H3" s="99"/>
      <c r="K3" s="148" t="s">
        <v>124</v>
      </c>
    </row>
    <row r="4" spans="1:15" x14ac:dyDescent="0.2">
      <c r="A4" s="98"/>
      <c r="D4" s="101"/>
      <c r="E4" s="18"/>
      <c r="F4" s="74"/>
      <c r="G4" s="100"/>
      <c r="H4" s="74"/>
    </row>
    <row r="5" spans="1:15" x14ac:dyDescent="0.2">
      <c r="A5" s="98" t="s">
        <v>25</v>
      </c>
      <c r="D5" s="101"/>
      <c r="E5" s="18"/>
      <c r="F5" s="102"/>
      <c r="G5" s="103"/>
    </row>
    <row r="6" spans="1:15" x14ac:dyDescent="0.2">
      <c r="A6" s="98"/>
      <c r="D6" s="101"/>
      <c r="E6" s="18"/>
      <c r="F6" s="102"/>
      <c r="G6" s="103"/>
      <c r="H6" s="202" t="s">
        <v>77</v>
      </c>
      <c r="I6" s="202"/>
      <c r="J6" s="202"/>
    </row>
    <row r="7" spans="1:15" ht="25.5" x14ac:dyDescent="0.2">
      <c r="A7" s="106" t="s">
        <v>80</v>
      </c>
      <c r="B7" s="178" t="s">
        <v>116</v>
      </c>
      <c r="C7" s="178" t="s">
        <v>117</v>
      </c>
      <c r="D7" s="106" t="s">
        <v>50</v>
      </c>
      <c r="E7" s="178" t="s">
        <v>118</v>
      </c>
      <c r="F7" s="71" t="s">
        <v>119</v>
      </c>
      <c r="G7" s="103"/>
      <c r="H7" s="158" t="s">
        <v>115</v>
      </c>
      <c r="I7" s="175" t="s">
        <v>110</v>
      </c>
      <c r="J7" s="176" t="s">
        <v>111</v>
      </c>
      <c r="K7" s="177" t="s">
        <v>113</v>
      </c>
    </row>
    <row r="8" spans="1:15" x14ac:dyDescent="0.2">
      <c r="A8" s="107"/>
      <c r="B8" s="107"/>
      <c r="C8" s="107"/>
      <c r="D8" s="107"/>
      <c r="E8" s="78"/>
      <c r="F8" s="108"/>
      <c r="G8" s="103"/>
      <c r="H8" s="20"/>
      <c r="I8" s="94"/>
      <c r="J8" s="94"/>
      <c r="K8" s="94"/>
      <c r="L8" s="94"/>
      <c r="M8" s="94"/>
      <c r="N8" s="94"/>
    </row>
    <row r="9" spans="1:15" x14ac:dyDescent="0.2">
      <c r="A9" s="109" t="s">
        <v>81</v>
      </c>
      <c r="B9" s="101"/>
      <c r="C9" s="101"/>
      <c r="D9" s="19"/>
      <c r="E9" s="110"/>
      <c r="F9" s="74"/>
      <c r="G9" s="111"/>
      <c r="H9" s="74"/>
      <c r="I9" s="94"/>
      <c r="J9" s="94"/>
      <c r="K9" s="94"/>
      <c r="L9" s="94"/>
      <c r="M9" s="94"/>
      <c r="N9" s="94"/>
    </row>
    <row r="10" spans="1:15" x14ac:dyDescent="0.2">
      <c r="A10" s="112" t="s">
        <v>11</v>
      </c>
      <c r="B10" s="101">
        <v>312</v>
      </c>
      <c r="C10" s="101" t="s">
        <v>26</v>
      </c>
      <c r="D10" s="19" t="s">
        <v>12</v>
      </c>
      <c r="E10" s="110">
        <v>7.1545428116433787E-2</v>
      </c>
      <c r="F10" s="74">
        <f>'Adj No.1 - Pg2'!G14</f>
        <v>143656688.11000001</v>
      </c>
      <c r="G10" s="113"/>
      <c r="H10" s="74">
        <v>10277979.252618954</v>
      </c>
      <c r="I10" s="161">
        <v>0.22437004168265501</v>
      </c>
      <c r="J10" s="180">
        <f>I10*H10</f>
        <v>2306070.6333235782</v>
      </c>
      <c r="K10" s="181" t="s">
        <v>114</v>
      </c>
      <c r="L10" s="94"/>
      <c r="M10" s="94"/>
      <c r="N10" s="94"/>
      <c r="O10" s="94"/>
    </row>
    <row r="11" spans="1:15" s="149" customFormat="1" x14ac:dyDescent="0.2">
      <c r="A11" s="112"/>
      <c r="B11" s="43"/>
      <c r="C11" s="43"/>
      <c r="D11" s="19"/>
      <c r="E11" s="110"/>
      <c r="F11" s="171"/>
      <c r="G11" s="113"/>
      <c r="H11" s="171"/>
      <c r="I11" s="172"/>
      <c r="J11" s="172"/>
      <c r="K11" s="172"/>
      <c r="L11" s="172"/>
      <c r="M11" s="172"/>
      <c r="N11" s="172"/>
    </row>
    <row r="12" spans="1:15" s="149" customFormat="1" x14ac:dyDescent="0.2">
      <c r="A12" s="112"/>
      <c r="B12" s="43"/>
      <c r="C12" s="43"/>
      <c r="D12" s="19"/>
      <c r="E12" s="110"/>
      <c r="F12" s="171"/>
      <c r="G12" s="113"/>
      <c r="H12" s="171"/>
      <c r="I12" s="172"/>
      <c r="J12" s="172"/>
      <c r="K12" s="172"/>
      <c r="L12" s="172"/>
      <c r="M12" s="172"/>
      <c r="N12" s="172"/>
    </row>
    <row r="13" spans="1:15" s="149" customFormat="1" x14ac:dyDescent="0.2">
      <c r="A13" s="112"/>
      <c r="B13" s="43"/>
      <c r="C13" s="43"/>
      <c r="D13" s="19"/>
      <c r="E13" s="110"/>
      <c r="F13" s="171"/>
      <c r="G13" s="113"/>
      <c r="H13" s="171"/>
      <c r="I13" s="172"/>
      <c r="J13" s="172"/>
      <c r="K13" s="172"/>
      <c r="L13" s="172"/>
      <c r="M13" s="172"/>
      <c r="N13" s="172"/>
    </row>
    <row r="14" spans="1:15" s="149" customFormat="1" x14ac:dyDescent="0.2">
      <c r="A14" s="112"/>
      <c r="B14" s="43"/>
      <c r="C14" s="43"/>
      <c r="D14" s="19"/>
      <c r="E14" s="110"/>
      <c r="F14" s="171"/>
      <c r="G14" s="113"/>
      <c r="H14" s="171"/>
      <c r="I14" s="173"/>
      <c r="J14" s="172"/>
      <c r="K14" s="172"/>
      <c r="L14" s="172"/>
      <c r="M14" s="172"/>
      <c r="N14" s="172"/>
    </row>
    <row r="15" spans="1:15" x14ac:dyDescent="0.2">
      <c r="A15" s="98"/>
      <c r="B15"/>
      <c r="F15"/>
      <c r="G15" s="100"/>
      <c r="I15" s="94"/>
      <c r="J15" s="94"/>
      <c r="K15" s="94"/>
      <c r="L15" s="94"/>
      <c r="M15" s="94"/>
      <c r="N15" s="94"/>
    </row>
    <row r="16" spans="1:15" x14ac:dyDescent="0.2">
      <c r="A16" s="98"/>
      <c r="D16" s="101"/>
      <c r="E16" s="18"/>
      <c r="F16" s="14"/>
      <c r="G16" s="100"/>
      <c r="H16" s="74"/>
      <c r="I16" s="94"/>
      <c r="J16" s="94"/>
      <c r="K16" s="94"/>
      <c r="L16" s="94"/>
      <c r="M16" s="94"/>
      <c r="N16" s="94"/>
    </row>
    <row r="17" spans="1:14" x14ac:dyDescent="0.2">
      <c r="A17" s="98" t="s">
        <v>83</v>
      </c>
      <c r="D17" s="101"/>
      <c r="E17" s="18"/>
      <c r="F17" s="102"/>
      <c r="G17" s="103"/>
      <c r="K17" s="94"/>
      <c r="L17" s="94"/>
      <c r="M17" s="94"/>
      <c r="N17" s="94"/>
    </row>
    <row r="18" spans="1:14" x14ac:dyDescent="0.2">
      <c r="A18" s="98"/>
      <c r="D18" s="101"/>
      <c r="E18" s="18"/>
      <c r="F18" s="102"/>
      <c r="G18" s="103"/>
      <c r="H18" s="202" t="str">
        <f>H6</f>
        <v>CY 2016 Additions</v>
      </c>
      <c r="I18" s="202"/>
      <c r="J18" s="202"/>
      <c r="K18" s="94"/>
      <c r="L18" s="94"/>
      <c r="M18" s="94"/>
      <c r="N18" s="94"/>
    </row>
    <row r="19" spans="1:14" ht="25.5" x14ac:dyDescent="0.2">
      <c r="A19" s="106" t="s">
        <v>80</v>
      </c>
      <c r="B19" s="178" t="s">
        <v>122</v>
      </c>
      <c r="C19" s="178" t="s">
        <v>123</v>
      </c>
      <c r="D19" s="106" t="s">
        <v>50</v>
      </c>
      <c r="E19" s="178" t="s">
        <v>121</v>
      </c>
      <c r="F19" s="71" t="s">
        <v>119</v>
      </c>
      <c r="G19" s="103"/>
      <c r="H19" s="71" t="s">
        <v>120</v>
      </c>
      <c r="I19" s="175" t="s">
        <v>110</v>
      </c>
      <c r="J19" s="176" t="s">
        <v>111</v>
      </c>
      <c r="K19" s="177" t="s">
        <v>113</v>
      </c>
      <c r="L19" s="94"/>
      <c r="M19" s="94"/>
      <c r="N19" s="94"/>
    </row>
    <row r="20" spans="1:14" x14ac:dyDescent="0.2">
      <c r="A20" s="107"/>
      <c r="B20" s="107"/>
      <c r="C20" s="107"/>
      <c r="D20" s="107"/>
      <c r="E20" s="78"/>
      <c r="F20" s="108"/>
      <c r="G20" s="103"/>
      <c r="H20" s="108"/>
      <c r="I20" s="94"/>
      <c r="J20" s="94"/>
      <c r="K20" s="94"/>
      <c r="L20" s="94"/>
      <c r="M20" s="94"/>
      <c r="N20" s="94"/>
    </row>
    <row r="21" spans="1:14" x14ac:dyDescent="0.2">
      <c r="A21" s="109" t="s">
        <v>81</v>
      </c>
      <c r="B21" s="101"/>
      <c r="C21" s="101"/>
      <c r="D21" s="101"/>
      <c r="E21" s="110"/>
      <c r="F21" s="74"/>
      <c r="G21" s="37"/>
      <c r="H21" s="74"/>
      <c r="I21" s="94"/>
      <c r="J21" s="94"/>
      <c r="K21" s="94"/>
      <c r="L21" s="94"/>
      <c r="M21" s="94"/>
      <c r="N21" s="94"/>
    </row>
    <row r="22" spans="1:14" x14ac:dyDescent="0.2">
      <c r="A22" s="112" t="s">
        <v>11</v>
      </c>
      <c r="B22" s="101">
        <v>312</v>
      </c>
      <c r="C22" s="101" t="s">
        <v>20</v>
      </c>
      <c r="D22" s="101" t="s">
        <v>12</v>
      </c>
      <c r="E22" s="110">
        <v>7.1545428116433787E-2</v>
      </c>
      <c r="F22" s="74">
        <f>'Adj No.1 - Pg2'!G14</f>
        <v>143656688.11000001</v>
      </c>
      <c r="G22" s="115"/>
      <c r="H22" s="74">
        <v>-9529638.2091788091</v>
      </c>
      <c r="I22" s="161">
        <v>0.22437004168265501</v>
      </c>
      <c r="J22" s="180">
        <f>I22*H22</f>
        <v>-2138165.3222140712</v>
      </c>
      <c r="K22" s="181" t="s">
        <v>114</v>
      </c>
      <c r="L22" s="94"/>
      <c r="M22" s="94"/>
      <c r="N22" s="94"/>
    </row>
    <row r="23" spans="1:14" x14ac:dyDescent="0.2">
      <c r="A23" s="112"/>
      <c r="B23" s="101"/>
      <c r="C23" s="101"/>
      <c r="D23" s="101"/>
      <c r="E23" s="110"/>
      <c r="F23" s="74"/>
      <c r="G23" s="115"/>
      <c r="H23" s="74"/>
      <c r="I23" s="94"/>
      <c r="J23" s="94"/>
      <c r="K23" s="94"/>
      <c r="L23" s="94"/>
      <c r="M23" s="94"/>
      <c r="N23" s="94"/>
    </row>
    <row r="24" spans="1:14" s="172" customFormat="1" x14ac:dyDescent="0.2">
      <c r="A24" s="112"/>
      <c r="B24" s="19"/>
      <c r="C24" s="19"/>
      <c r="D24" s="19"/>
      <c r="E24" s="110"/>
      <c r="F24" s="171"/>
      <c r="G24" s="115"/>
      <c r="H24" s="171"/>
    </row>
    <row r="25" spans="1:14" s="172" customFormat="1" x14ac:dyDescent="0.2">
      <c r="A25" s="112"/>
      <c r="B25" s="19"/>
      <c r="C25" s="19"/>
      <c r="D25" s="19"/>
      <c r="E25" s="110"/>
      <c r="F25" s="171"/>
      <c r="G25" s="115"/>
      <c r="H25" s="171"/>
    </row>
    <row r="26" spans="1:14" s="172" customFormat="1" x14ac:dyDescent="0.2">
      <c r="A26" s="112"/>
      <c r="B26" s="19"/>
      <c r="C26" s="19"/>
      <c r="D26" s="19"/>
      <c r="E26" s="110"/>
      <c r="F26" s="171"/>
      <c r="G26" s="115"/>
      <c r="H26" s="171"/>
    </row>
    <row r="27" spans="1:14" s="172" customFormat="1" x14ac:dyDescent="0.2">
      <c r="A27" s="112"/>
      <c r="B27" s="19"/>
      <c r="C27" s="19"/>
      <c r="D27" s="19"/>
      <c r="E27" s="110"/>
      <c r="F27" s="171"/>
      <c r="G27" s="115"/>
      <c r="H27" s="171"/>
    </row>
    <row r="28" spans="1:14" s="172" customFormat="1" x14ac:dyDescent="0.2">
      <c r="A28" s="112"/>
      <c r="B28" s="19"/>
      <c r="C28" s="19"/>
      <c r="D28" s="19"/>
      <c r="E28" s="110"/>
      <c r="F28" s="171"/>
      <c r="G28" s="115"/>
      <c r="H28" s="171"/>
    </row>
    <row r="29" spans="1:14" s="172" customFormat="1" x14ac:dyDescent="0.2">
      <c r="A29" s="112"/>
      <c r="B29" s="19"/>
      <c r="C29" s="19"/>
      <c r="D29" s="19"/>
      <c r="E29" s="110"/>
      <c r="F29" s="171"/>
      <c r="G29" s="115"/>
      <c r="H29" s="171"/>
    </row>
    <row r="30" spans="1:14" s="172" customFormat="1" x14ac:dyDescent="0.2">
      <c r="A30" s="109"/>
      <c r="B30" s="174"/>
      <c r="C30" s="19"/>
      <c r="D30" s="19"/>
      <c r="E30" s="110"/>
      <c r="F30" s="87"/>
      <c r="G30" s="103"/>
      <c r="H30" s="87"/>
    </row>
    <row r="31" spans="1:14" s="172" customFormat="1" x14ac:dyDescent="0.2">
      <c r="A31" s="112"/>
      <c r="B31" s="112"/>
      <c r="C31" s="112"/>
      <c r="D31" s="19"/>
      <c r="E31" s="112"/>
      <c r="F31" s="171"/>
      <c r="G31" s="100"/>
      <c r="H31" s="168"/>
    </row>
    <row r="32" spans="1:14" s="172" customFormat="1" x14ac:dyDescent="0.2">
      <c r="A32" s="112"/>
      <c r="B32" s="112"/>
      <c r="C32" s="112"/>
      <c r="D32" s="19"/>
      <c r="E32" s="112"/>
      <c r="F32" s="171"/>
      <c r="G32" s="100"/>
      <c r="H32" s="171"/>
    </row>
    <row r="33" spans="1:14" x14ac:dyDescent="0.2">
      <c r="A33" s="112"/>
      <c r="D33" s="101"/>
      <c r="E33" s="14"/>
      <c r="F33" s="74"/>
      <c r="G33" s="100"/>
      <c r="H33" s="74"/>
      <c r="I33" s="94"/>
      <c r="J33" s="94"/>
      <c r="K33" s="94"/>
      <c r="L33" s="94"/>
      <c r="M33" s="94"/>
      <c r="N33" s="94"/>
    </row>
    <row r="34" spans="1:14" x14ac:dyDescent="0.2">
      <c r="A34" s="112"/>
      <c r="D34" s="101"/>
      <c r="E34" s="14"/>
      <c r="F34" s="74"/>
      <c r="G34" s="100"/>
      <c r="H34" s="74"/>
      <c r="I34" s="94"/>
      <c r="J34" s="94"/>
      <c r="K34" s="94"/>
      <c r="L34" s="94"/>
      <c r="M34" s="94"/>
      <c r="N34" s="94"/>
    </row>
    <row r="35" spans="1:14" x14ac:dyDescent="0.2">
      <c r="A35" s="112"/>
      <c r="D35" s="101"/>
      <c r="E35" s="14"/>
      <c r="F35" s="74"/>
      <c r="G35" s="100"/>
      <c r="H35" s="74"/>
      <c r="I35" s="94"/>
      <c r="J35" s="94"/>
      <c r="K35" s="94"/>
      <c r="L35" s="94"/>
      <c r="M35" s="94"/>
      <c r="N35" s="94"/>
    </row>
    <row r="36" spans="1:14" x14ac:dyDescent="0.2">
      <c r="A36" s="112"/>
      <c r="D36" s="101"/>
      <c r="E36" s="14"/>
      <c r="F36" s="74"/>
      <c r="G36" s="100"/>
      <c r="H36" s="74"/>
      <c r="I36" s="94"/>
      <c r="J36" s="94"/>
      <c r="K36" s="94"/>
      <c r="L36" s="94"/>
      <c r="M36" s="94"/>
      <c r="N36" s="94"/>
    </row>
    <row r="37" spans="1:14" x14ac:dyDescent="0.2">
      <c r="A37" s="112"/>
      <c r="D37" s="101"/>
      <c r="E37" s="14"/>
      <c r="F37" s="74"/>
      <c r="G37" s="100"/>
      <c r="H37" s="74"/>
      <c r="I37" s="94"/>
      <c r="J37" s="94"/>
      <c r="K37" s="94"/>
      <c r="L37" s="94"/>
      <c r="M37" s="94"/>
      <c r="N37" s="94"/>
    </row>
    <row r="38" spans="1:14" x14ac:dyDescent="0.2">
      <c r="A38" s="112"/>
      <c r="D38" s="101"/>
      <c r="E38" s="14"/>
      <c r="F38" s="74"/>
      <c r="G38" s="100"/>
      <c r="H38" s="74"/>
      <c r="I38" s="94"/>
      <c r="J38" s="94"/>
      <c r="K38" s="94"/>
      <c r="L38" s="94"/>
      <c r="M38" s="94"/>
      <c r="N38" s="94"/>
    </row>
    <row r="39" spans="1:14" x14ac:dyDescent="0.2">
      <c r="A39" s="112"/>
      <c r="D39" s="101"/>
      <c r="E39" s="14"/>
      <c r="F39" s="74"/>
      <c r="G39" s="100"/>
      <c r="H39" s="74"/>
      <c r="I39" s="94"/>
      <c r="J39" s="94"/>
      <c r="K39" s="94"/>
      <c r="L39" s="94"/>
      <c r="M39" s="94"/>
      <c r="N39" s="94"/>
    </row>
    <row r="40" spans="1:14" x14ac:dyDescent="0.2">
      <c r="A40" s="112"/>
      <c r="D40" s="101"/>
      <c r="E40" s="14"/>
      <c r="F40" s="74"/>
      <c r="G40" s="100"/>
      <c r="H40" s="74"/>
      <c r="I40" s="94"/>
      <c r="J40" s="94"/>
      <c r="K40" s="94"/>
      <c r="L40" s="94"/>
      <c r="M40" s="94"/>
      <c r="N40" s="94"/>
    </row>
    <row r="41" spans="1:14" x14ac:dyDescent="0.2">
      <c r="A41" s="112"/>
      <c r="D41" s="101"/>
      <c r="E41" s="14"/>
      <c r="F41" s="74"/>
      <c r="G41" s="100"/>
      <c r="H41" s="74"/>
      <c r="I41" s="94"/>
      <c r="J41" s="94"/>
      <c r="K41" s="94"/>
      <c r="L41" s="94"/>
      <c r="M41" s="94"/>
      <c r="N41" s="94"/>
    </row>
    <row r="42" spans="1:14" x14ac:dyDescent="0.2">
      <c r="A42" s="112"/>
      <c r="D42" s="101"/>
      <c r="E42" s="14"/>
      <c r="F42" s="74"/>
      <c r="G42" s="100"/>
      <c r="H42" s="74"/>
      <c r="I42" s="94"/>
      <c r="J42" s="94"/>
      <c r="K42" s="94"/>
      <c r="L42" s="94"/>
      <c r="M42" s="94"/>
      <c r="N42" s="94"/>
    </row>
    <row r="43" spans="1:14" x14ac:dyDescent="0.2">
      <c r="A43" s="14"/>
      <c r="D43" s="101"/>
      <c r="E43" s="14"/>
      <c r="F43" s="74"/>
      <c r="G43" s="100"/>
      <c r="H43" s="74"/>
      <c r="I43" s="94"/>
      <c r="J43" s="94"/>
      <c r="K43" s="94"/>
      <c r="L43" s="94"/>
      <c r="M43" s="94"/>
      <c r="N43" s="94"/>
    </row>
    <row r="44" spans="1:14" x14ac:dyDescent="0.2">
      <c r="A44" s="14"/>
      <c r="D44" s="101"/>
      <c r="E44" s="14"/>
      <c r="F44" s="74"/>
      <c r="G44" s="100"/>
      <c r="H44" s="74"/>
      <c r="I44" s="94"/>
      <c r="J44" s="94"/>
      <c r="K44" s="94"/>
      <c r="L44" s="94"/>
      <c r="M44" s="94"/>
      <c r="N44" s="94"/>
    </row>
    <row r="45" spans="1:14" x14ac:dyDescent="0.2">
      <c r="A45" s="14"/>
      <c r="D45" s="101"/>
      <c r="E45" s="14"/>
      <c r="F45" s="74"/>
      <c r="G45" s="100"/>
      <c r="H45" s="74"/>
      <c r="I45" s="94"/>
      <c r="J45" s="94"/>
      <c r="K45" s="94"/>
      <c r="L45" s="94"/>
      <c r="M45" s="94"/>
      <c r="N45" s="94"/>
    </row>
    <row r="46" spans="1:14" x14ac:dyDescent="0.2">
      <c r="A46" s="14"/>
      <c r="D46" s="101"/>
      <c r="E46" s="14"/>
      <c r="F46" s="74"/>
      <c r="G46" s="100"/>
      <c r="H46" s="74"/>
      <c r="I46" s="94"/>
      <c r="J46" s="94"/>
      <c r="K46" s="94"/>
      <c r="L46" s="94"/>
      <c r="M46" s="94"/>
      <c r="N46" s="94"/>
    </row>
    <row r="47" spans="1:14" x14ac:dyDescent="0.2">
      <c r="A47" s="66"/>
      <c r="D47" s="101"/>
      <c r="E47" s="14"/>
      <c r="F47" s="74"/>
      <c r="G47" s="100"/>
      <c r="H47" s="74"/>
      <c r="I47" s="94"/>
      <c r="J47" s="94"/>
      <c r="K47" s="94"/>
      <c r="L47" s="94"/>
      <c r="M47" s="94"/>
      <c r="N47" s="94"/>
    </row>
    <row r="48" spans="1:14" x14ac:dyDescent="0.2">
      <c r="A48" s="14"/>
      <c r="D48" s="101"/>
      <c r="E48" s="14"/>
      <c r="F48" s="74"/>
      <c r="G48" s="100"/>
      <c r="H48" s="74"/>
      <c r="I48" s="94"/>
      <c r="J48" s="94"/>
      <c r="K48" s="94"/>
      <c r="L48" s="94"/>
      <c r="M48" s="94"/>
      <c r="N48" s="94"/>
    </row>
    <row r="49" spans="1:14" x14ac:dyDescent="0.2">
      <c r="A49" s="66"/>
      <c r="D49" s="101"/>
      <c r="E49" s="14"/>
      <c r="F49" s="74"/>
      <c r="G49" s="100"/>
      <c r="H49" s="74"/>
      <c r="I49" s="94"/>
      <c r="J49" s="94"/>
      <c r="K49" s="94"/>
      <c r="L49" s="94"/>
      <c r="M49" s="94"/>
      <c r="N49" s="94"/>
    </row>
    <row r="50" spans="1:14" x14ac:dyDescent="0.2">
      <c r="E50" s="94"/>
      <c r="F50" s="99"/>
      <c r="G50" s="100"/>
      <c r="H50" s="99"/>
      <c r="I50" s="94"/>
      <c r="J50" s="94"/>
      <c r="K50" s="94"/>
      <c r="L50" s="94"/>
      <c r="M50" s="94"/>
      <c r="N50" s="94"/>
    </row>
    <row r="51" spans="1:14" x14ac:dyDescent="0.2">
      <c r="E51" s="94"/>
      <c r="F51" s="99"/>
      <c r="G51" s="100"/>
      <c r="H51" s="99"/>
      <c r="I51" s="94"/>
      <c r="J51" s="94"/>
      <c r="K51" s="94"/>
      <c r="L51" s="94"/>
      <c r="M51" s="94"/>
      <c r="N51" s="94"/>
    </row>
    <row r="52" spans="1:14" x14ac:dyDescent="0.2">
      <c r="E52" s="94"/>
      <c r="F52" s="99"/>
      <c r="G52" s="100"/>
      <c r="H52" s="99"/>
      <c r="I52" s="94"/>
      <c r="J52" s="94"/>
      <c r="K52" s="94"/>
      <c r="L52" s="94"/>
      <c r="M52" s="94"/>
      <c r="N52" s="94"/>
    </row>
    <row r="53" spans="1:14" x14ac:dyDescent="0.2">
      <c r="E53" s="94"/>
      <c r="F53" s="99"/>
      <c r="G53" s="100"/>
      <c r="H53" s="99"/>
      <c r="I53" s="94"/>
      <c r="J53" s="94"/>
      <c r="K53" s="94"/>
      <c r="L53" s="94"/>
      <c r="M53" s="94"/>
      <c r="N53" s="94"/>
    </row>
    <row r="54" spans="1:14" x14ac:dyDescent="0.2">
      <c r="E54" s="94"/>
      <c r="F54" s="99"/>
      <c r="G54" s="100"/>
      <c r="H54" s="99"/>
      <c r="I54" s="94"/>
      <c r="J54" s="94"/>
      <c r="K54" s="94"/>
      <c r="L54" s="94"/>
      <c r="M54" s="94"/>
      <c r="N54" s="94"/>
    </row>
    <row r="55" spans="1:14" x14ac:dyDescent="0.2">
      <c r="E55" s="94"/>
      <c r="F55" s="99"/>
      <c r="G55" s="100"/>
      <c r="H55" s="99"/>
      <c r="I55" s="94"/>
      <c r="J55" s="94"/>
      <c r="K55" s="94"/>
      <c r="L55" s="94"/>
      <c r="M55" s="94"/>
      <c r="N55" s="94"/>
    </row>
  </sheetData>
  <mergeCells count="2">
    <mergeCell ref="H6:J6"/>
    <mergeCell ref="H18:J18"/>
  </mergeCells>
  <conditionalFormatting sqref="K1">
    <cfRule type="cellIs" dxfId="15" priority="1" stopIfTrue="1" operator="equal">
      <formula>"x.x"</formula>
    </cfRule>
  </conditionalFormatting>
  <pageMargins left="0.75" right="0.25" top="0.5" bottom="0.3" header="0.5" footer="0.5"/>
  <pageSetup scale="63" orientation="portrait" r:id="rId1"/>
  <headerFooter alignWithMargins="0">
    <oddFooter>&amp;L&amp;F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tabSelected="1" view="pageBreakPreview" zoomScaleNormal="100" zoomScaleSheetLayoutView="100" workbookViewId="0">
      <selection activeCell="J1" sqref="J1"/>
    </sheetView>
  </sheetViews>
  <sheetFormatPr defaultRowHeight="12.75" x14ac:dyDescent="0.2"/>
  <cols>
    <col min="1" max="1" width="27.140625" bestFit="1" customWidth="1"/>
    <col min="3" max="3" width="15" bestFit="1" customWidth="1"/>
    <col min="4" max="4" width="12.85546875" bestFit="1" customWidth="1"/>
    <col min="5" max="7" width="12.28515625" bestFit="1" customWidth="1"/>
  </cols>
  <sheetData>
    <row r="1" spans="1:8" x14ac:dyDescent="0.2">
      <c r="A1" s="182" t="s">
        <v>0</v>
      </c>
      <c r="G1" s="147" t="s">
        <v>141</v>
      </c>
    </row>
    <row r="2" spans="1:8" x14ac:dyDescent="0.2">
      <c r="A2" s="182" t="s">
        <v>97</v>
      </c>
      <c r="G2" s="148" t="s">
        <v>99</v>
      </c>
    </row>
    <row r="3" spans="1:8" x14ac:dyDescent="0.2">
      <c r="A3" s="2" t="s">
        <v>101</v>
      </c>
      <c r="G3" s="148" t="s">
        <v>125</v>
      </c>
    </row>
    <row r="4" spans="1:8" x14ac:dyDescent="0.2">
      <c r="A4" s="2" t="s">
        <v>102</v>
      </c>
    </row>
    <row r="5" spans="1:8" x14ac:dyDescent="0.2">
      <c r="A5" s="182" t="s">
        <v>85</v>
      </c>
    </row>
    <row r="6" spans="1:8" x14ac:dyDescent="0.2">
      <c r="A6" s="98"/>
    </row>
    <row r="7" spans="1:8" x14ac:dyDescent="0.2">
      <c r="A7" s="117"/>
      <c r="B7" s="118"/>
      <c r="C7" s="118"/>
      <c r="D7" s="119" t="s">
        <v>32</v>
      </c>
      <c r="E7" s="120" t="s">
        <v>33</v>
      </c>
      <c r="F7" s="121">
        <v>41010</v>
      </c>
      <c r="G7" s="121">
        <v>282</v>
      </c>
    </row>
    <row r="8" spans="1:8" x14ac:dyDescent="0.2">
      <c r="A8" s="122"/>
      <c r="B8" s="123" t="s">
        <v>86</v>
      </c>
      <c r="C8" s="124" t="s">
        <v>78</v>
      </c>
      <c r="D8" s="124" t="s">
        <v>87</v>
      </c>
      <c r="E8" s="125" t="s">
        <v>88</v>
      </c>
      <c r="F8" s="124" t="s">
        <v>89</v>
      </c>
      <c r="G8" s="124" t="s">
        <v>90</v>
      </c>
      <c r="H8" s="95"/>
    </row>
    <row r="9" spans="1:8" x14ac:dyDescent="0.2">
      <c r="A9" s="126" t="s">
        <v>48</v>
      </c>
      <c r="B9" s="127" t="s">
        <v>50</v>
      </c>
      <c r="C9" s="128" t="s">
        <v>91</v>
      </c>
      <c r="D9" s="128" t="s">
        <v>79</v>
      </c>
      <c r="E9" s="129" t="s">
        <v>79</v>
      </c>
      <c r="F9" s="128" t="s">
        <v>92</v>
      </c>
      <c r="G9" s="128" t="s">
        <v>93</v>
      </c>
      <c r="H9" s="95"/>
    </row>
    <row r="10" spans="1:8" x14ac:dyDescent="0.2">
      <c r="A10" s="130"/>
      <c r="B10" s="131"/>
      <c r="C10" s="132"/>
      <c r="D10" s="133"/>
      <c r="E10" s="134"/>
      <c r="F10" s="131"/>
      <c r="G10" s="131"/>
      <c r="H10" s="95"/>
    </row>
    <row r="11" spans="1:8" x14ac:dyDescent="0.2">
      <c r="A11" s="135" t="s">
        <v>11</v>
      </c>
      <c r="B11" s="124" t="s">
        <v>12</v>
      </c>
      <c r="C11" s="136">
        <v>143656687.11000001</v>
      </c>
      <c r="D11" s="136">
        <v>10277979.252618954</v>
      </c>
      <c r="E11" s="137">
        <v>7784572</v>
      </c>
      <c r="F11" s="136">
        <v>-946270</v>
      </c>
      <c r="G11" s="136">
        <v>-27038578</v>
      </c>
      <c r="H11" s="95"/>
    </row>
    <row r="12" spans="1:8" x14ac:dyDescent="0.2">
      <c r="A12" s="138"/>
      <c r="B12" s="123"/>
      <c r="C12" s="138"/>
      <c r="D12" s="138"/>
      <c r="E12" s="141"/>
      <c r="F12" s="138"/>
      <c r="G12" s="138"/>
    </row>
    <row r="13" spans="1:8" ht="13.5" thickBot="1" x14ac:dyDescent="0.25">
      <c r="A13" s="142" t="s">
        <v>96</v>
      </c>
      <c r="B13" s="138"/>
      <c r="C13" s="143">
        <f>SUM(C11:C11)</f>
        <v>143656687.11000001</v>
      </c>
      <c r="D13" s="143">
        <f>SUM(D11:D11)</f>
        <v>10277979.252618954</v>
      </c>
      <c r="E13" s="143">
        <f>SUM(E11:E11)</f>
        <v>7784572</v>
      </c>
      <c r="F13" s="143">
        <f>SUM(F11:F11)</f>
        <v>-946270</v>
      </c>
      <c r="G13" s="143">
        <f>SUM(G11:G11)</f>
        <v>-27038578</v>
      </c>
    </row>
    <row r="14" spans="1:8" ht="13.5" thickTop="1" x14ac:dyDescent="0.2">
      <c r="A14" s="144"/>
      <c r="B14" s="130"/>
      <c r="C14" s="145"/>
      <c r="D14" s="145"/>
      <c r="E14" s="146"/>
      <c r="F14" s="145"/>
      <c r="G14" s="145"/>
    </row>
    <row r="15" spans="1:8" x14ac:dyDescent="0.2">
      <c r="C15" s="183" t="s">
        <v>126</v>
      </c>
      <c r="D15" s="183" t="s">
        <v>127</v>
      </c>
      <c r="E15" s="183" t="s">
        <v>127</v>
      </c>
      <c r="F15" s="183" t="s">
        <v>127</v>
      </c>
      <c r="G15" s="183" t="s">
        <v>127</v>
      </c>
    </row>
    <row r="16" spans="1:8" s="149" customFormat="1" x14ac:dyDescent="0.2">
      <c r="C16" s="150"/>
      <c r="D16" s="150"/>
    </row>
    <row r="17" spans="1:7" s="149" customFormat="1" x14ac:dyDescent="0.2">
      <c r="C17" s="150"/>
      <c r="D17" s="150"/>
    </row>
    <row r="18" spans="1:7" s="149" customFormat="1" x14ac:dyDescent="0.2"/>
    <row r="19" spans="1:7" s="149" customFormat="1" x14ac:dyDescent="0.2">
      <c r="A19" s="92"/>
      <c r="C19" s="151"/>
      <c r="D19" s="151"/>
      <c r="E19" s="151"/>
      <c r="F19" s="151"/>
      <c r="G19" s="151"/>
    </row>
    <row r="20" spans="1:7" s="149" customFormat="1" x14ac:dyDescent="0.2">
      <c r="C20" s="151"/>
      <c r="D20" s="151"/>
      <c r="E20" s="151"/>
      <c r="F20" s="151"/>
      <c r="G20" s="151"/>
    </row>
    <row r="21" spans="1:7" s="149" customFormat="1" x14ac:dyDescent="0.2">
      <c r="A21" s="92"/>
      <c r="C21" s="151"/>
      <c r="D21" s="151"/>
      <c r="E21" s="151"/>
      <c r="F21" s="151"/>
      <c r="G21" s="151"/>
    </row>
    <row r="22" spans="1:7" s="149" customFormat="1" x14ac:dyDescent="0.2">
      <c r="C22" s="151"/>
      <c r="D22" s="151"/>
      <c r="E22" s="151"/>
      <c r="F22" s="151"/>
      <c r="G22" s="151"/>
    </row>
    <row r="23" spans="1:7" s="149" customFormat="1" x14ac:dyDescent="0.2">
      <c r="C23" s="151"/>
      <c r="D23" s="151"/>
      <c r="E23" s="151"/>
      <c r="F23" s="151"/>
      <c r="G23" s="151"/>
    </row>
    <row r="24" spans="1:7" s="149" customFormat="1" x14ac:dyDescent="0.2">
      <c r="C24" s="151"/>
      <c r="D24" s="151"/>
      <c r="E24" s="151"/>
      <c r="F24" s="151"/>
      <c r="G24" s="151"/>
    </row>
    <row r="25" spans="1:7" s="149" customFormat="1" x14ac:dyDescent="0.2"/>
    <row r="26" spans="1:7" s="149" customFormat="1" x14ac:dyDescent="0.2"/>
    <row r="27" spans="1:7" s="149" customFormat="1" x14ac:dyDescent="0.2"/>
  </sheetData>
  <conditionalFormatting sqref="G1">
    <cfRule type="cellIs" dxfId="14" priority="1" stopIfTrue="1" operator="equal">
      <formula>"x.x"</formula>
    </cfRule>
  </conditionalFormatting>
  <pageMargins left="0.75" right="0.25" top="0.5" bottom="0.3" header="0.5" footer="0.5"/>
  <pageSetup scale="96" orientation="portrait" r:id="rId1"/>
  <headerFooter alignWithMargins="0">
    <oddFooter>&amp;L&amp;F</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2"/>
  <sheetViews>
    <sheetView tabSelected="1" view="pageBreakPreview" zoomScale="90" zoomScaleNormal="100" zoomScaleSheetLayoutView="90" workbookViewId="0">
      <selection activeCell="J1" sqref="J1"/>
    </sheetView>
  </sheetViews>
  <sheetFormatPr defaultColWidth="9.140625" defaultRowHeight="12.75" x14ac:dyDescent="0.2"/>
  <cols>
    <col min="1" max="1" width="2.5703125" style="1" customWidth="1"/>
    <col min="2" max="2" width="7.140625" style="1" customWidth="1"/>
    <col min="3" max="3" width="19.42578125" style="1" customWidth="1"/>
    <col min="4" max="4" width="9.7109375" style="1" customWidth="1"/>
    <col min="5" max="5" width="4.7109375" style="1" customWidth="1"/>
    <col min="6" max="6" width="14.42578125" style="1" customWidth="1"/>
    <col min="7" max="7" width="8.42578125" style="1" bestFit="1" customWidth="1"/>
    <col min="8" max="8" width="10.28515625" style="1" customWidth="1"/>
    <col min="9" max="9" width="15.28515625" style="1" customWidth="1"/>
    <col min="10" max="10" width="5.7109375" style="1" bestFit="1" customWidth="1"/>
    <col min="11" max="16384" width="9.140625" style="1"/>
  </cols>
  <sheetData>
    <row r="1" spans="1:12" ht="12" customHeight="1" x14ac:dyDescent="0.2">
      <c r="B1" s="2" t="s">
        <v>0</v>
      </c>
      <c r="D1" s="3"/>
      <c r="E1" s="3"/>
      <c r="F1" s="3"/>
      <c r="G1" s="3"/>
      <c r="H1" s="3"/>
      <c r="I1" s="3"/>
      <c r="J1" s="147" t="s">
        <v>141</v>
      </c>
    </row>
    <row r="2" spans="1:12" ht="12" customHeight="1" x14ac:dyDescent="0.2">
      <c r="B2" s="2" t="s">
        <v>97</v>
      </c>
      <c r="D2" s="3"/>
      <c r="E2" s="3"/>
      <c r="F2" s="3"/>
      <c r="G2" s="3"/>
      <c r="H2" s="3"/>
      <c r="I2" s="3"/>
      <c r="J2" s="185" t="s">
        <v>129</v>
      </c>
    </row>
    <row r="3" spans="1:12" ht="12" customHeight="1" x14ac:dyDescent="0.2">
      <c r="B3" s="2" t="s">
        <v>101</v>
      </c>
      <c r="D3" s="3"/>
      <c r="E3" s="3"/>
      <c r="F3" s="3"/>
      <c r="G3" s="3"/>
      <c r="H3" s="3"/>
      <c r="I3" s="3"/>
      <c r="J3" s="186" t="s">
        <v>100</v>
      </c>
    </row>
    <row r="4" spans="1:12" ht="12" customHeight="1" x14ac:dyDescent="0.2">
      <c r="B4" s="2" t="s">
        <v>128</v>
      </c>
      <c r="D4" s="3"/>
      <c r="E4" s="3"/>
      <c r="F4" s="3"/>
      <c r="G4" s="3"/>
      <c r="H4" s="3"/>
      <c r="I4" s="3"/>
      <c r="J4" s="4"/>
    </row>
    <row r="5" spans="1:12" ht="12" customHeight="1" x14ac:dyDescent="0.2">
      <c r="D5" s="3"/>
      <c r="E5" s="3"/>
      <c r="F5" s="3"/>
      <c r="G5" s="3"/>
      <c r="H5" s="3"/>
      <c r="I5" s="3"/>
      <c r="J5" s="4"/>
    </row>
    <row r="6" spans="1:12" ht="12" customHeight="1" x14ac:dyDescent="0.2">
      <c r="D6" s="3"/>
      <c r="E6" s="3"/>
      <c r="F6" s="3" t="s">
        <v>1</v>
      </c>
      <c r="G6" s="3"/>
      <c r="I6" s="3" t="s">
        <v>98</v>
      </c>
      <c r="J6" s="4"/>
    </row>
    <row r="7" spans="1:12" ht="12" customHeight="1" x14ac:dyDescent="0.2">
      <c r="D7" s="5" t="s">
        <v>3</v>
      </c>
      <c r="E7" s="5" t="s">
        <v>4</v>
      </c>
      <c r="F7" s="5" t="s">
        <v>5</v>
      </c>
      <c r="G7" s="5" t="s">
        <v>6</v>
      </c>
      <c r="H7" s="5" t="s">
        <v>7</v>
      </c>
      <c r="I7" s="5" t="s">
        <v>8</v>
      </c>
      <c r="J7" s="6" t="s">
        <v>9</v>
      </c>
    </row>
    <row r="8" spans="1:12" ht="12" customHeight="1" x14ac:dyDescent="0.2">
      <c r="A8" s="7"/>
      <c r="B8" s="8"/>
      <c r="C8" s="7"/>
      <c r="D8" s="9"/>
      <c r="E8" s="9"/>
      <c r="F8" s="9"/>
      <c r="G8" s="9"/>
      <c r="H8" s="9"/>
      <c r="I8" s="10"/>
      <c r="J8" s="4"/>
    </row>
    <row r="9" spans="1:12" x14ac:dyDescent="0.2">
      <c r="A9" s="7"/>
      <c r="B9" s="8" t="s">
        <v>10</v>
      </c>
      <c r="C9" s="7"/>
      <c r="D9" s="11"/>
      <c r="E9" s="12"/>
      <c r="F9" s="13"/>
      <c r="G9" s="14"/>
      <c r="H9" s="15"/>
      <c r="I9" s="16"/>
      <c r="J9" s="4"/>
      <c r="K9" s="17"/>
      <c r="L9" s="18"/>
    </row>
    <row r="10" spans="1:12" x14ac:dyDescent="0.2">
      <c r="A10" s="7"/>
      <c r="B10" s="195" t="s">
        <v>94</v>
      </c>
      <c r="D10" s="3">
        <v>303</v>
      </c>
      <c r="E10" s="12" t="s">
        <v>108</v>
      </c>
      <c r="F10" s="20">
        <f>'Adj No.2 - Pg2'!G9</f>
        <v>22119925</v>
      </c>
      <c r="G10" s="23" t="s">
        <v>16</v>
      </c>
      <c r="H10" s="21">
        <v>6.6548046661184135E-2</v>
      </c>
      <c r="I10" s="13">
        <f>H10*F10</f>
        <v>1472037.8010418934</v>
      </c>
      <c r="K10" s="17"/>
      <c r="L10" s="18"/>
    </row>
    <row r="11" spans="1:12" x14ac:dyDescent="0.2">
      <c r="A11" s="7"/>
      <c r="B11" s="195" t="s">
        <v>130</v>
      </c>
      <c r="D11" s="3">
        <v>397</v>
      </c>
      <c r="E11" s="12" t="s">
        <v>108</v>
      </c>
      <c r="F11" s="24">
        <f>'Adj No.2 - Pg2'!G10+'Adj No.2 - Pg2'!G11</f>
        <v>11794918</v>
      </c>
      <c r="G11" s="20" t="s">
        <v>16</v>
      </c>
      <c r="H11" s="21">
        <v>6.6548046661184135E-2</v>
      </c>
      <c r="I11" s="25">
        <f>H11*F11</f>
        <v>784928.75342884066</v>
      </c>
      <c r="K11" s="17"/>
      <c r="L11" s="18"/>
    </row>
    <row r="12" spans="1:12" x14ac:dyDescent="0.2">
      <c r="A12" s="7"/>
      <c r="B12" s="26"/>
      <c r="C12" s="7"/>
      <c r="D12" s="19"/>
      <c r="E12" s="12"/>
      <c r="F12" s="193">
        <f>SUM(F10:F11)</f>
        <v>33914843</v>
      </c>
      <c r="G12" s="20"/>
      <c r="H12" s="21"/>
      <c r="I12" s="194">
        <f>SUM(I10:I11)</f>
        <v>2256966.5544707342</v>
      </c>
      <c r="J12" s="4" t="s">
        <v>103</v>
      </c>
    </row>
    <row r="13" spans="1:12" ht="12" customHeight="1" x14ac:dyDescent="0.2">
      <c r="A13" s="7"/>
      <c r="B13" s="8" t="s">
        <v>18</v>
      </c>
      <c r="C13" s="7"/>
      <c r="D13" s="19"/>
      <c r="E13" s="12"/>
      <c r="F13" s="20"/>
      <c r="G13" s="20"/>
      <c r="H13" s="21"/>
      <c r="I13" s="16"/>
      <c r="J13" s="7"/>
    </row>
    <row r="14" spans="1:12" x14ac:dyDescent="0.2">
      <c r="B14" s="195" t="s">
        <v>19</v>
      </c>
      <c r="D14" s="3" t="s">
        <v>22</v>
      </c>
      <c r="E14" s="12" t="s">
        <v>108</v>
      </c>
      <c r="F14" s="29">
        <f>'Adj No.2 - Pg3'!H22</f>
        <v>-1312401.2433456329</v>
      </c>
      <c r="G14" s="9" t="s">
        <v>16</v>
      </c>
      <c r="H14" s="31">
        <v>6.6548046661184135E-2</v>
      </c>
      <c r="I14" s="13">
        <f>H14*F14</f>
        <v>-87337.739180361255</v>
      </c>
      <c r="J14" s="41"/>
    </row>
    <row r="15" spans="1:12" x14ac:dyDescent="0.2">
      <c r="A15" s="7"/>
      <c r="B15" s="195" t="s">
        <v>19</v>
      </c>
      <c r="D15" s="3" t="s">
        <v>23</v>
      </c>
      <c r="E15" s="12" t="s">
        <v>108</v>
      </c>
      <c r="F15" s="30">
        <f>'Adj No.2 - Pg3'!H23</f>
        <v>-1113372.1381509872</v>
      </c>
      <c r="G15" s="3" t="s">
        <v>16</v>
      </c>
      <c r="H15" s="21">
        <v>6.6548046661184135E-2</v>
      </c>
      <c r="I15" s="16">
        <f>H15*F15</f>
        <v>-74092.741000934242</v>
      </c>
      <c r="J15" s="41"/>
    </row>
    <row r="16" spans="1:12" x14ac:dyDescent="0.2">
      <c r="A16" s="7"/>
      <c r="B16" s="32"/>
      <c r="C16" s="7"/>
      <c r="D16" s="3"/>
      <c r="E16" s="12"/>
      <c r="F16" s="193">
        <f>SUM(F14:F15)</f>
        <v>-2425773.3814966204</v>
      </c>
      <c r="G16" s="20"/>
      <c r="H16" s="21"/>
      <c r="I16" s="194">
        <f>SUM(I14:I15)</f>
        <v>-161430.48018129548</v>
      </c>
      <c r="J16" s="41" t="s">
        <v>104</v>
      </c>
    </row>
    <row r="17" spans="1:10" ht="12" customHeight="1" x14ac:dyDescent="0.2">
      <c r="A17" s="7"/>
      <c r="B17" s="32" t="s">
        <v>24</v>
      </c>
      <c r="C17" s="7"/>
      <c r="D17" s="19"/>
      <c r="E17" s="33"/>
      <c r="F17" s="20"/>
      <c r="G17" s="20"/>
      <c r="H17" s="21"/>
      <c r="I17" s="16"/>
      <c r="J17" s="7"/>
    </row>
    <row r="18" spans="1:10" x14ac:dyDescent="0.2">
      <c r="A18" s="7"/>
      <c r="B18" s="156" t="s">
        <v>28</v>
      </c>
      <c r="C18" s="7"/>
      <c r="D18" s="19" t="s">
        <v>29</v>
      </c>
      <c r="E18" s="12" t="s">
        <v>108</v>
      </c>
      <c r="F18" s="29">
        <f>'Adj No.2 - Pg3'!H11</f>
        <v>807631.5343665434</v>
      </c>
      <c r="G18" s="3" t="s">
        <v>16</v>
      </c>
      <c r="H18" s="21">
        <v>6.6548046661184135E-2</v>
      </c>
      <c r="I18" s="13">
        <f>H18*F18</f>
        <v>53746.30103406847</v>
      </c>
      <c r="J18" s="41"/>
    </row>
    <row r="19" spans="1:10" x14ac:dyDescent="0.2">
      <c r="A19" s="7"/>
      <c r="B19" s="156" t="s">
        <v>25</v>
      </c>
      <c r="C19" s="7"/>
      <c r="D19" s="19" t="s">
        <v>30</v>
      </c>
      <c r="E19" s="12" t="s">
        <v>108</v>
      </c>
      <c r="F19" s="30">
        <f>'Adj No.2 - Pg3'!H12</f>
        <v>685152.08501599217</v>
      </c>
      <c r="G19" s="3" t="s">
        <v>16</v>
      </c>
      <c r="H19" s="21">
        <v>6.6548046661184135E-2</v>
      </c>
      <c r="I19" s="16">
        <f>H19*F19</f>
        <v>45595.532923651845</v>
      </c>
      <c r="J19" s="7"/>
    </row>
    <row r="20" spans="1:10" x14ac:dyDescent="0.2">
      <c r="A20" s="7"/>
      <c r="B20" s="32"/>
      <c r="C20" s="7"/>
      <c r="D20" s="19"/>
      <c r="E20" s="12"/>
      <c r="F20" s="193">
        <f>SUM(F18:F19)</f>
        <v>1492783.6193825356</v>
      </c>
      <c r="G20" s="20"/>
      <c r="H20" s="21"/>
      <c r="I20" s="194">
        <f>SUM(I18:I19)</f>
        <v>99341.833957720315</v>
      </c>
      <c r="J20" s="41" t="s">
        <v>104</v>
      </c>
    </row>
    <row r="21" spans="1:10" ht="12" customHeight="1" x14ac:dyDescent="0.2">
      <c r="A21" s="7"/>
      <c r="B21" s="35" t="s">
        <v>31</v>
      </c>
      <c r="C21" s="36"/>
      <c r="D21" s="19"/>
      <c r="E21" s="19"/>
      <c r="F21" s="20"/>
      <c r="G21" s="37"/>
      <c r="H21" s="34"/>
      <c r="I21" s="16"/>
      <c r="J21" s="4"/>
    </row>
    <row r="22" spans="1:10" ht="12" customHeight="1" x14ac:dyDescent="0.2">
      <c r="A22" s="7"/>
      <c r="B22" s="14"/>
      <c r="C22" s="14"/>
      <c r="D22" s="38"/>
      <c r="E22" s="38"/>
      <c r="F22" s="39"/>
      <c r="G22" s="38"/>
      <c r="H22" s="34"/>
      <c r="I22" s="16"/>
      <c r="J22" s="4"/>
    </row>
    <row r="23" spans="1:10" ht="12" customHeight="1" x14ac:dyDescent="0.2">
      <c r="A23" s="7"/>
      <c r="B23" s="156" t="s">
        <v>131</v>
      </c>
      <c r="C23" s="7"/>
      <c r="D23" s="19" t="s">
        <v>32</v>
      </c>
      <c r="E23" s="12" t="s">
        <v>108</v>
      </c>
      <c r="F23" s="20">
        <f>'Adj No.2 - Pg4'!D11</f>
        <v>807631.5343665434</v>
      </c>
      <c r="G23" s="20" t="s">
        <v>16</v>
      </c>
      <c r="H23" s="21">
        <v>6.6548046661184135E-2</v>
      </c>
      <c r="I23" s="13">
        <f t="shared" ref="I23:I26" si="0">H23*F23</f>
        <v>53746.30103406847</v>
      </c>
      <c r="J23" s="4" t="s">
        <v>105</v>
      </c>
    </row>
    <row r="24" spans="1:10" ht="12" customHeight="1" x14ac:dyDescent="0.2">
      <c r="A24" s="7"/>
      <c r="B24" s="156" t="s">
        <v>131</v>
      </c>
      <c r="C24" s="7"/>
      <c r="D24" s="19" t="s">
        <v>33</v>
      </c>
      <c r="E24" s="12" t="s">
        <v>108</v>
      </c>
      <c r="F24" s="20">
        <f>'Adj No.2 - Pg4'!E11</f>
        <v>3686285</v>
      </c>
      <c r="G24" s="20" t="s">
        <v>16</v>
      </c>
      <c r="H24" s="21">
        <v>6.6548046661184135E-2</v>
      </c>
      <c r="I24" s="13">
        <f t="shared" si="0"/>
        <v>245315.06618642315</v>
      </c>
      <c r="J24" s="4" t="s">
        <v>105</v>
      </c>
    </row>
    <row r="25" spans="1:10" ht="12" customHeight="1" x14ac:dyDescent="0.2">
      <c r="A25" s="7"/>
      <c r="B25" s="156" t="s">
        <v>132</v>
      </c>
      <c r="C25" s="7"/>
      <c r="D25" s="19">
        <v>41010</v>
      </c>
      <c r="E25" s="12" t="s">
        <v>108</v>
      </c>
      <c r="F25" s="20">
        <f>'Adj No.2 - Pg4'!F11</f>
        <v>1092480</v>
      </c>
      <c r="G25" s="20" t="s">
        <v>16</v>
      </c>
      <c r="H25" s="21">
        <v>6.6548046661184135E-2</v>
      </c>
      <c r="I25" s="13">
        <f t="shared" si="0"/>
        <v>72702.410016410446</v>
      </c>
      <c r="J25" s="4" t="s">
        <v>105</v>
      </c>
    </row>
    <row r="26" spans="1:10" ht="12" customHeight="1" x14ac:dyDescent="0.2">
      <c r="A26" s="7"/>
      <c r="B26" s="156" t="s">
        <v>38</v>
      </c>
      <c r="C26" s="7"/>
      <c r="D26" s="19">
        <v>282</v>
      </c>
      <c r="E26" s="12" t="s">
        <v>108</v>
      </c>
      <c r="F26" s="20">
        <f>'Adj No.2 - Pg4'!G11</f>
        <v>-6030935</v>
      </c>
      <c r="G26" s="20" t="s">
        <v>16</v>
      </c>
      <c r="H26" s="21">
        <v>6.6548046661184135E-2</v>
      </c>
      <c r="I26" s="13">
        <f t="shared" si="0"/>
        <v>-401346.94379056856</v>
      </c>
      <c r="J26" s="4" t="s">
        <v>105</v>
      </c>
    </row>
    <row r="27" spans="1:10" ht="12" customHeight="1" x14ac:dyDescent="0.2">
      <c r="A27" s="7"/>
      <c r="B27" s="156"/>
      <c r="C27" s="7"/>
      <c r="D27" s="19"/>
      <c r="E27" s="12"/>
      <c r="F27" s="20"/>
      <c r="G27" s="20"/>
      <c r="H27" s="9"/>
      <c r="I27" s="9"/>
      <c r="J27" s="4"/>
    </row>
    <row r="28" spans="1:10" ht="12" customHeight="1" x14ac:dyDescent="0.2">
      <c r="A28" s="7"/>
      <c r="B28" s="156" t="s">
        <v>133</v>
      </c>
      <c r="C28" s="7"/>
      <c r="D28" s="19" t="s">
        <v>32</v>
      </c>
      <c r="E28" s="12" t="s">
        <v>108</v>
      </c>
      <c r="F28" s="20">
        <f>'Adj No.2 - Pg4'!D13</f>
        <v>685152.08501599205</v>
      </c>
      <c r="G28" s="20" t="s">
        <v>16</v>
      </c>
      <c r="H28" s="21">
        <v>6.6548046661184135E-2</v>
      </c>
      <c r="I28" s="13">
        <f t="shared" ref="I28:I31" si="1">H28*F28</f>
        <v>45595.532923651837</v>
      </c>
      <c r="J28" s="4" t="s">
        <v>105</v>
      </c>
    </row>
    <row r="29" spans="1:10" ht="12" customHeight="1" x14ac:dyDescent="0.2">
      <c r="A29" s="7"/>
      <c r="B29" s="156" t="s">
        <v>133</v>
      </c>
      <c r="C29" s="7"/>
      <c r="D29" s="19" t="s">
        <v>33</v>
      </c>
      <c r="E29" s="12" t="s">
        <v>108</v>
      </c>
      <c r="F29" s="20">
        <f>'Adj No.2 - Pg4'!E13</f>
        <v>1635559</v>
      </c>
      <c r="G29" s="20" t="s">
        <v>16</v>
      </c>
      <c r="H29" s="21">
        <v>6.6548046661184135E-2</v>
      </c>
      <c r="I29" s="13">
        <f t="shared" si="1"/>
        <v>108843.25664911966</v>
      </c>
      <c r="J29" s="4" t="s">
        <v>105</v>
      </c>
    </row>
    <row r="30" spans="1:10" ht="12" customHeight="1" x14ac:dyDescent="0.2">
      <c r="A30" s="7"/>
      <c r="B30" s="156" t="s">
        <v>134</v>
      </c>
      <c r="C30" s="7"/>
      <c r="D30" s="19">
        <v>41010</v>
      </c>
      <c r="E30" s="12" t="s">
        <v>108</v>
      </c>
      <c r="F30" s="20">
        <f>'Adj No.2 - Pg4'!F13</f>
        <v>360691</v>
      </c>
      <c r="G30" s="20" t="s">
        <v>16</v>
      </c>
      <c r="H30" s="21">
        <v>6.6548046661184135E-2</v>
      </c>
      <c r="I30" s="13">
        <f t="shared" si="1"/>
        <v>24003.281498269167</v>
      </c>
      <c r="J30" s="4" t="s">
        <v>105</v>
      </c>
    </row>
    <row r="31" spans="1:10" ht="12" customHeight="1" x14ac:dyDescent="0.2">
      <c r="A31" s="7"/>
      <c r="B31" s="156" t="s">
        <v>39</v>
      </c>
      <c r="C31" s="7"/>
      <c r="D31" s="19">
        <v>282</v>
      </c>
      <c r="E31" s="12" t="s">
        <v>108</v>
      </c>
      <c r="F31" s="20">
        <f>'Adj No.2 - Pg4'!G13</f>
        <v>-2844164</v>
      </c>
      <c r="G31" s="20" t="s">
        <v>16</v>
      </c>
      <c r="H31" s="21">
        <v>6.6548046661184135E-2</v>
      </c>
      <c r="I31" s="13">
        <f t="shared" si="1"/>
        <v>-189273.55858406011</v>
      </c>
      <c r="J31" s="4" t="s">
        <v>105</v>
      </c>
    </row>
    <row r="32" spans="1:10" ht="12" customHeight="1" x14ac:dyDescent="0.2">
      <c r="A32" s="7"/>
      <c r="B32" s="156"/>
      <c r="C32" s="7"/>
      <c r="D32" s="19"/>
      <c r="E32" s="12"/>
      <c r="F32" s="20"/>
      <c r="G32" s="20"/>
      <c r="H32" s="9"/>
      <c r="I32" s="9"/>
      <c r="J32" s="41"/>
    </row>
    <row r="33" spans="1:10" ht="12" customHeight="1" x14ac:dyDescent="0.2">
      <c r="A33" s="7"/>
      <c r="B33" s="7"/>
      <c r="C33" s="7"/>
      <c r="D33" s="19"/>
      <c r="E33" s="12"/>
      <c r="F33" s="20"/>
      <c r="G33" s="20"/>
      <c r="H33" s="9"/>
      <c r="I33" s="9"/>
      <c r="J33" s="41"/>
    </row>
    <row r="34" spans="1:10" ht="12" customHeight="1" x14ac:dyDescent="0.2">
      <c r="A34" s="7"/>
      <c r="B34" s="7"/>
      <c r="C34" s="7"/>
      <c r="D34" s="19"/>
      <c r="E34" s="12"/>
      <c r="F34" s="20"/>
      <c r="G34" s="20"/>
      <c r="H34" s="9"/>
      <c r="I34" s="9"/>
      <c r="J34" s="41"/>
    </row>
    <row r="35" spans="1:10" ht="12" customHeight="1" x14ac:dyDescent="0.2">
      <c r="A35" s="7"/>
      <c r="B35" s="7"/>
      <c r="C35" s="7"/>
      <c r="D35" s="19"/>
      <c r="E35" s="12"/>
      <c r="F35" s="20"/>
      <c r="G35" s="20"/>
      <c r="H35" s="9"/>
      <c r="I35" s="9"/>
      <c r="J35" s="41"/>
    </row>
    <row r="36" spans="1:10" ht="12" customHeight="1" x14ac:dyDescent="0.2">
      <c r="A36" s="7"/>
      <c r="B36" s="7"/>
      <c r="C36" s="7"/>
      <c r="D36" s="19"/>
      <c r="E36" s="12"/>
      <c r="F36" s="20"/>
      <c r="G36" s="20"/>
      <c r="H36" s="9"/>
      <c r="I36" s="9"/>
      <c r="J36" s="41"/>
    </row>
    <row r="37" spans="1:10" ht="12" customHeight="1" x14ac:dyDescent="0.2">
      <c r="A37" s="7"/>
      <c r="B37" s="7"/>
      <c r="C37" s="7"/>
      <c r="D37" s="19"/>
      <c r="E37" s="12"/>
      <c r="F37" s="20"/>
      <c r="G37" s="20"/>
      <c r="H37" s="9"/>
      <c r="I37" s="9"/>
      <c r="J37" s="41"/>
    </row>
    <row r="38" spans="1:10" ht="12" customHeight="1" x14ac:dyDescent="0.2">
      <c r="A38" s="7"/>
      <c r="B38" s="7"/>
      <c r="C38" s="7"/>
      <c r="D38" s="19"/>
      <c r="E38" s="12"/>
      <c r="F38" s="20"/>
      <c r="G38" s="20"/>
      <c r="H38" s="9"/>
      <c r="I38" s="9"/>
      <c r="J38" s="41"/>
    </row>
    <row r="39" spans="1:10" ht="12" customHeight="1" x14ac:dyDescent="0.2">
      <c r="A39" s="7"/>
      <c r="B39" s="7"/>
      <c r="C39" s="7"/>
      <c r="D39" s="19"/>
      <c r="E39" s="12"/>
      <c r="F39" s="20"/>
      <c r="G39" s="20"/>
      <c r="H39" s="9"/>
      <c r="I39" s="9"/>
      <c r="J39" s="41"/>
    </row>
    <row r="40" spans="1:10" ht="12" hidden="1" customHeight="1" x14ac:dyDescent="0.2">
      <c r="A40" s="7"/>
      <c r="B40" s="7" t="s">
        <v>40</v>
      </c>
      <c r="C40" s="7"/>
      <c r="D40" s="19" t="s">
        <v>32</v>
      </c>
      <c r="E40" s="12">
        <v>2</v>
      </c>
      <c r="F40" s="20">
        <f>+'Adj No.2 - Pg4'!D23</f>
        <v>0</v>
      </c>
      <c r="G40" s="20" t="s">
        <v>2</v>
      </c>
      <c r="H40" s="9"/>
      <c r="I40" s="9"/>
      <c r="J40" s="41"/>
    </row>
    <row r="41" spans="1:10" ht="12" hidden="1" customHeight="1" x14ac:dyDescent="0.2">
      <c r="A41" s="7"/>
      <c r="B41" s="7" t="s">
        <v>40</v>
      </c>
      <c r="C41" s="7"/>
      <c r="D41" s="19" t="s">
        <v>33</v>
      </c>
      <c r="E41" s="12">
        <v>2</v>
      </c>
      <c r="F41" s="20">
        <f>+'Adj No.2 - Pg4'!E23</f>
        <v>0</v>
      </c>
      <c r="G41" s="20" t="s">
        <v>2</v>
      </c>
      <c r="H41" s="9"/>
      <c r="I41" s="9"/>
      <c r="J41" s="41"/>
    </row>
    <row r="42" spans="1:10" ht="12" hidden="1" customHeight="1" x14ac:dyDescent="0.2">
      <c r="A42" s="7"/>
      <c r="B42" s="7" t="s">
        <v>41</v>
      </c>
      <c r="C42" s="7"/>
      <c r="D42" s="19">
        <v>41010</v>
      </c>
      <c r="E42" s="12">
        <v>2</v>
      </c>
      <c r="F42" s="20">
        <f>+'Adj No.2 - Pg4'!F23</f>
        <v>0</v>
      </c>
      <c r="G42" s="20" t="s">
        <v>2</v>
      </c>
      <c r="H42" s="9"/>
      <c r="I42" s="9"/>
      <c r="J42" s="41"/>
    </row>
    <row r="43" spans="1:10" ht="12" hidden="1" customHeight="1" x14ac:dyDescent="0.2">
      <c r="A43" s="7"/>
      <c r="B43" s="7" t="s">
        <v>42</v>
      </c>
      <c r="C43" s="7"/>
      <c r="D43" s="19">
        <v>282</v>
      </c>
      <c r="E43" s="12">
        <v>2</v>
      </c>
      <c r="F43" s="20" t="e">
        <f>+'Adj No.2 - Pg4'!#REF!</f>
        <v>#REF!</v>
      </c>
      <c r="G43" s="20" t="s">
        <v>2</v>
      </c>
      <c r="H43" s="9"/>
      <c r="I43" s="9"/>
      <c r="J43" s="41"/>
    </row>
    <row r="44" spans="1:10" ht="12" hidden="1" customHeight="1" x14ac:dyDescent="0.2">
      <c r="A44" s="7"/>
      <c r="B44" s="7"/>
      <c r="C44" s="7"/>
      <c r="D44" s="19"/>
      <c r="E44" s="12"/>
      <c r="F44" s="20"/>
      <c r="G44" s="20"/>
      <c r="H44" s="9"/>
      <c r="I44" s="9"/>
      <c r="J44" s="41"/>
    </row>
    <row r="45" spans="1:10" ht="12" hidden="1" customHeight="1" x14ac:dyDescent="0.2">
      <c r="A45" s="7"/>
      <c r="B45" s="7" t="s">
        <v>36</v>
      </c>
      <c r="C45" s="7"/>
      <c r="D45" s="19" t="s">
        <v>32</v>
      </c>
      <c r="E45" s="12">
        <v>2</v>
      </c>
      <c r="F45" s="20">
        <f>+'Adj No.2 - Pg4'!D24</f>
        <v>0</v>
      </c>
      <c r="G45" s="20" t="s">
        <v>16</v>
      </c>
      <c r="H45" s="9"/>
      <c r="I45" s="9"/>
      <c r="J45" s="41"/>
    </row>
    <row r="46" spans="1:10" ht="12" hidden="1" customHeight="1" x14ac:dyDescent="0.2">
      <c r="A46" s="7"/>
      <c r="B46" s="7" t="s">
        <v>36</v>
      </c>
      <c r="C46" s="7"/>
      <c r="D46" s="19" t="s">
        <v>33</v>
      </c>
      <c r="E46" s="12">
        <v>2</v>
      </c>
      <c r="F46" s="20">
        <f>+'Adj No.2 - Pg4'!E24</f>
        <v>0</v>
      </c>
      <c r="G46" s="20" t="s">
        <v>16</v>
      </c>
      <c r="H46" s="9"/>
      <c r="I46" s="9"/>
      <c r="J46" s="41"/>
    </row>
    <row r="47" spans="1:10" ht="12" hidden="1" customHeight="1" x14ac:dyDescent="0.2">
      <c r="A47" s="7"/>
      <c r="B47" s="7" t="s">
        <v>37</v>
      </c>
      <c r="C47" s="7"/>
      <c r="D47" s="19">
        <v>41010</v>
      </c>
      <c r="E47" s="12">
        <v>2</v>
      </c>
      <c r="F47" s="20">
        <f>+'Adj No.2 - Pg4'!F24</f>
        <v>0</v>
      </c>
      <c r="G47" s="20" t="s">
        <v>16</v>
      </c>
      <c r="H47" s="9"/>
      <c r="I47" s="9"/>
      <c r="J47" s="41"/>
    </row>
    <row r="48" spans="1:10" ht="12" hidden="1" customHeight="1" x14ac:dyDescent="0.2">
      <c r="A48" s="7"/>
      <c r="B48" s="7" t="s">
        <v>43</v>
      </c>
      <c r="C48" s="7"/>
      <c r="D48" s="19">
        <v>282</v>
      </c>
      <c r="E48" s="12">
        <v>2</v>
      </c>
      <c r="F48" s="20" t="e">
        <f>+'Adj No.2 - Pg4'!#REF!</f>
        <v>#REF!</v>
      </c>
      <c r="G48" s="20" t="s">
        <v>16</v>
      </c>
      <c r="H48" s="9"/>
      <c r="I48" s="9"/>
      <c r="J48" s="41"/>
    </row>
    <row r="49" spans="1:10" ht="12" hidden="1" customHeight="1" x14ac:dyDescent="0.2">
      <c r="A49" s="7"/>
      <c r="B49" s="42"/>
      <c r="C49" s="7"/>
      <c r="D49" s="43"/>
      <c r="E49" s="9" t="s">
        <v>44</v>
      </c>
      <c r="F49" s="9"/>
      <c r="G49" s="9"/>
      <c r="H49" s="9"/>
      <c r="I49" s="9"/>
      <c r="J49" s="41"/>
    </row>
    <row r="50" spans="1:10" ht="12" customHeight="1" thickBot="1" x14ac:dyDescent="0.25">
      <c r="A50" s="7"/>
      <c r="B50" s="42"/>
      <c r="C50" s="7"/>
      <c r="D50" s="43"/>
      <c r="E50" s="9" t="s">
        <v>44</v>
      </c>
      <c r="F50" s="9"/>
      <c r="G50" s="9"/>
      <c r="H50" s="9"/>
      <c r="I50" s="9"/>
      <c r="J50" s="41"/>
    </row>
    <row r="51" spans="1:10" ht="12" customHeight="1" x14ac:dyDescent="0.2">
      <c r="A51" s="44"/>
      <c r="B51" s="45"/>
      <c r="C51" s="46"/>
      <c r="D51" s="47"/>
      <c r="E51" s="48" t="s">
        <v>44</v>
      </c>
      <c r="F51" s="49"/>
      <c r="G51" s="48"/>
      <c r="H51" s="48"/>
      <c r="I51" s="48"/>
      <c r="J51" s="50"/>
    </row>
    <row r="52" spans="1:10" ht="12" customHeight="1" x14ac:dyDescent="0.2">
      <c r="A52" s="51"/>
      <c r="B52" s="42"/>
      <c r="C52" s="7"/>
      <c r="D52" s="43"/>
      <c r="E52" s="9" t="s">
        <v>44</v>
      </c>
      <c r="F52" s="9"/>
      <c r="G52" s="9"/>
      <c r="H52" s="9"/>
      <c r="I52" s="9"/>
      <c r="J52" s="52"/>
    </row>
    <row r="53" spans="1:10" ht="12" customHeight="1" x14ac:dyDescent="0.2">
      <c r="A53" s="51"/>
      <c r="B53" s="42"/>
      <c r="C53" s="7"/>
      <c r="D53" s="43"/>
      <c r="E53" s="9" t="s">
        <v>44</v>
      </c>
      <c r="F53" s="9"/>
      <c r="G53" s="9"/>
      <c r="H53" s="9"/>
      <c r="I53" s="9"/>
      <c r="J53" s="52"/>
    </row>
    <row r="54" spans="1:10" ht="12" customHeight="1" x14ac:dyDescent="0.2">
      <c r="A54" s="51"/>
      <c r="B54" s="7"/>
      <c r="C54" s="7"/>
      <c r="D54" s="43"/>
      <c r="E54" s="9" t="s">
        <v>44</v>
      </c>
      <c r="F54" s="9"/>
      <c r="G54" s="9"/>
      <c r="H54" s="9"/>
      <c r="I54" s="9"/>
      <c r="J54" s="53"/>
    </row>
    <row r="55" spans="1:10" ht="12" customHeight="1" x14ac:dyDescent="0.2">
      <c r="A55" s="51"/>
      <c r="B55" s="7"/>
      <c r="C55" s="7"/>
      <c r="D55" s="43"/>
      <c r="E55" s="9" t="s">
        <v>44</v>
      </c>
      <c r="F55" s="7"/>
      <c r="G55" s="7"/>
      <c r="H55" s="7"/>
      <c r="I55" s="7"/>
      <c r="J55" s="54"/>
    </row>
    <row r="56" spans="1:10" x14ac:dyDescent="0.2">
      <c r="A56" s="51"/>
      <c r="B56" s="7"/>
      <c r="C56" s="7"/>
      <c r="D56" s="55"/>
      <c r="E56" s="12"/>
      <c r="F56" s="36"/>
      <c r="G56" s="7"/>
      <c r="H56" s="7"/>
      <c r="I56" s="7"/>
      <c r="J56" s="54"/>
    </row>
    <row r="57" spans="1:10" x14ac:dyDescent="0.2">
      <c r="A57" s="51"/>
      <c r="B57" s="7"/>
      <c r="C57" s="7"/>
      <c r="D57" s="20"/>
      <c r="E57" s="12"/>
      <c r="F57" s="13"/>
      <c r="G57" s="56"/>
      <c r="H57" s="7"/>
      <c r="I57" s="7"/>
      <c r="J57" s="54"/>
    </row>
    <row r="58" spans="1:10" ht="13.5" thickBot="1" x14ac:dyDescent="0.25">
      <c r="A58" s="57"/>
      <c r="B58" s="58"/>
      <c r="C58" s="58"/>
      <c r="D58" s="59"/>
      <c r="E58" s="60"/>
      <c r="F58" s="61"/>
      <c r="G58" s="58"/>
      <c r="H58" s="58"/>
      <c r="I58" s="58"/>
      <c r="J58" s="62"/>
    </row>
    <row r="59" spans="1:10" x14ac:dyDescent="0.2">
      <c r="D59" s="63"/>
      <c r="E59" s="12"/>
      <c r="F59" s="13"/>
    </row>
    <row r="60" spans="1:10" x14ac:dyDescent="0.2">
      <c r="D60" s="19"/>
      <c r="E60" s="12"/>
      <c r="F60" s="13"/>
    </row>
    <row r="61" spans="1:10" x14ac:dyDescent="0.2">
      <c r="D61" s="19"/>
      <c r="E61" s="12"/>
      <c r="F61" s="13"/>
    </row>
    <row r="62" spans="1:10" x14ac:dyDescent="0.2">
      <c r="D62" s="20"/>
      <c r="E62" s="12"/>
      <c r="F62" s="13"/>
    </row>
    <row r="63" spans="1:10" x14ac:dyDescent="0.2">
      <c r="D63" s="19"/>
      <c r="E63" s="12"/>
      <c r="F63" s="13"/>
    </row>
    <row r="64" spans="1:10" x14ac:dyDescent="0.2">
      <c r="D64" s="63"/>
      <c r="E64" s="12"/>
      <c r="F64" s="13"/>
    </row>
    <row r="65" spans="4:4" x14ac:dyDescent="0.2">
      <c r="D65" s="64"/>
    </row>
    <row r="66" spans="4:4" x14ac:dyDescent="0.2">
      <c r="D66" s="64"/>
    </row>
    <row r="67" spans="4:4" x14ac:dyDescent="0.2">
      <c r="D67" s="64"/>
    </row>
    <row r="68" spans="4:4" x14ac:dyDescent="0.2">
      <c r="D68" s="64"/>
    </row>
    <row r="69" spans="4:4" x14ac:dyDescent="0.2">
      <c r="D69" s="64"/>
    </row>
    <row r="70" spans="4:4" x14ac:dyDescent="0.2">
      <c r="D70" s="64"/>
    </row>
    <row r="71" spans="4:4" x14ac:dyDescent="0.2">
      <c r="D71" s="64"/>
    </row>
    <row r="72" spans="4:4" x14ac:dyDescent="0.2">
      <c r="D72" s="64"/>
    </row>
    <row r="73" spans="4:4" x14ac:dyDescent="0.2">
      <c r="D73" s="64"/>
    </row>
    <row r="74" spans="4:4" x14ac:dyDescent="0.2">
      <c r="D74" s="64"/>
    </row>
    <row r="75" spans="4:4" x14ac:dyDescent="0.2">
      <c r="D75" s="64"/>
    </row>
    <row r="76" spans="4:4" x14ac:dyDescent="0.2">
      <c r="D76" s="64"/>
    </row>
    <row r="77" spans="4:4" x14ac:dyDescent="0.2">
      <c r="D77" s="64"/>
    </row>
    <row r="78" spans="4:4" x14ac:dyDescent="0.2">
      <c r="D78" s="64"/>
    </row>
    <row r="79" spans="4:4" x14ac:dyDescent="0.2">
      <c r="D79" s="64"/>
    </row>
    <row r="80" spans="4:4" x14ac:dyDescent="0.2">
      <c r="D80" s="64"/>
    </row>
    <row r="81" spans="4:4" x14ac:dyDescent="0.2">
      <c r="D81" s="64"/>
    </row>
    <row r="82" spans="4:4" x14ac:dyDescent="0.2">
      <c r="D82" s="64"/>
    </row>
    <row r="83" spans="4:4" x14ac:dyDescent="0.2">
      <c r="D83" s="64"/>
    </row>
    <row r="84" spans="4:4" x14ac:dyDescent="0.2">
      <c r="D84" s="64"/>
    </row>
    <row r="85" spans="4:4" x14ac:dyDescent="0.2">
      <c r="D85" s="64"/>
    </row>
    <row r="86" spans="4:4" x14ac:dyDescent="0.2">
      <c r="D86" s="64"/>
    </row>
    <row r="87" spans="4:4" x14ac:dyDescent="0.2">
      <c r="D87" s="64"/>
    </row>
    <row r="88" spans="4:4" x14ac:dyDescent="0.2">
      <c r="D88" s="64"/>
    </row>
    <row r="89" spans="4:4" x14ac:dyDescent="0.2">
      <c r="D89" s="64"/>
    </row>
    <row r="90" spans="4:4" x14ac:dyDescent="0.2">
      <c r="D90" s="64"/>
    </row>
    <row r="91" spans="4:4" x14ac:dyDescent="0.2">
      <c r="D91" s="64"/>
    </row>
    <row r="92" spans="4:4" x14ac:dyDescent="0.2">
      <c r="D92" s="64"/>
    </row>
    <row r="93" spans="4:4" x14ac:dyDescent="0.2">
      <c r="D93" s="64"/>
    </row>
    <row r="94" spans="4:4" x14ac:dyDescent="0.2">
      <c r="D94" s="64"/>
    </row>
    <row r="95" spans="4:4" x14ac:dyDescent="0.2">
      <c r="D95" s="64"/>
    </row>
    <row r="96" spans="4:4" x14ac:dyDescent="0.2">
      <c r="D96" s="64"/>
    </row>
    <row r="97" spans="4:4" x14ac:dyDescent="0.2">
      <c r="D97" s="64"/>
    </row>
    <row r="98" spans="4:4" x14ac:dyDescent="0.2">
      <c r="D98" s="64"/>
    </row>
    <row r="99" spans="4:4" x14ac:dyDescent="0.2">
      <c r="D99" s="64"/>
    </row>
    <row r="100" spans="4:4" x14ac:dyDescent="0.2">
      <c r="D100" s="64"/>
    </row>
    <row r="101" spans="4:4" x14ac:dyDescent="0.2">
      <c r="D101" s="64"/>
    </row>
    <row r="102" spans="4:4" x14ac:dyDescent="0.2">
      <c r="D102" s="64"/>
    </row>
    <row r="103" spans="4:4" x14ac:dyDescent="0.2">
      <c r="D103" s="64"/>
    </row>
    <row r="104" spans="4:4" x14ac:dyDescent="0.2">
      <c r="D104" s="64"/>
    </row>
    <row r="105" spans="4:4" x14ac:dyDescent="0.2">
      <c r="D105" s="64"/>
    </row>
    <row r="106" spans="4:4" x14ac:dyDescent="0.2">
      <c r="D106" s="64"/>
    </row>
    <row r="107" spans="4:4" x14ac:dyDescent="0.2">
      <c r="D107" s="64"/>
    </row>
    <row r="108" spans="4:4" x14ac:dyDescent="0.2">
      <c r="D108" s="64"/>
    </row>
    <row r="109" spans="4:4" x14ac:dyDescent="0.2">
      <c r="D109" s="64"/>
    </row>
    <row r="110" spans="4:4" x14ac:dyDescent="0.2">
      <c r="D110" s="64"/>
    </row>
    <row r="111" spans="4:4" x14ac:dyDescent="0.2">
      <c r="D111" s="64"/>
    </row>
    <row r="112" spans="4:4" x14ac:dyDescent="0.2">
      <c r="D112" s="64"/>
    </row>
    <row r="113" spans="4:4" x14ac:dyDescent="0.2">
      <c r="D113" s="64"/>
    </row>
    <row r="114" spans="4:4" x14ac:dyDescent="0.2">
      <c r="D114" s="64"/>
    </row>
    <row r="115" spans="4:4" x14ac:dyDescent="0.2">
      <c r="D115" s="64"/>
    </row>
    <row r="116" spans="4:4" x14ac:dyDescent="0.2">
      <c r="D116" s="64"/>
    </row>
    <row r="117" spans="4:4" x14ac:dyDescent="0.2">
      <c r="D117" s="64"/>
    </row>
    <row r="118" spans="4:4" x14ac:dyDescent="0.2">
      <c r="D118" s="64"/>
    </row>
    <row r="119" spans="4:4" x14ac:dyDescent="0.2">
      <c r="D119" s="64"/>
    </row>
    <row r="120" spans="4:4" x14ac:dyDescent="0.2">
      <c r="D120" s="64"/>
    </row>
    <row r="121" spans="4:4" x14ac:dyDescent="0.2">
      <c r="D121" s="64"/>
    </row>
    <row r="122" spans="4:4" x14ac:dyDescent="0.2">
      <c r="D122" s="64"/>
    </row>
    <row r="123" spans="4:4" x14ac:dyDescent="0.2">
      <c r="D123" s="64"/>
    </row>
    <row r="124" spans="4:4" x14ac:dyDescent="0.2">
      <c r="D124" s="64"/>
    </row>
    <row r="125" spans="4:4" x14ac:dyDescent="0.2">
      <c r="D125" s="64"/>
    </row>
    <row r="126" spans="4:4" x14ac:dyDescent="0.2">
      <c r="D126" s="64"/>
    </row>
    <row r="127" spans="4:4" x14ac:dyDescent="0.2">
      <c r="D127" s="64"/>
    </row>
    <row r="128" spans="4:4" x14ac:dyDescent="0.2">
      <c r="D128" s="64"/>
    </row>
    <row r="129" spans="4:4" x14ac:dyDescent="0.2">
      <c r="D129" s="64"/>
    </row>
    <row r="130" spans="4:4" x14ac:dyDescent="0.2">
      <c r="D130" s="64"/>
    </row>
    <row r="131" spans="4:4" x14ac:dyDescent="0.2">
      <c r="D131" s="64"/>
    </row>
    <row r="132" spans="4:4" x14ac:dyDescent="0.2">
      <c r="D132" s="64"/>
    </row>
    <row r="133" spans="4:4" x14ac:dyDescent="0.2">
      <c r="D133" s="64"/>
    </row>
    <row r="134" spans="4:4" x14ac:dyDescent="0.2">
      <c r="D134" s="64"/>
    </row>
    <row r="135" spans="4:4" x14ac:dyDescent="0.2">
      <c r="D135" s="64"/>
    </row>
    <row r="136" spans="4:4" x14ac:dyDescent="0.2">
      <c r="D136" s="64"/>
    </row>
    <row r="137" spans="4:4" x14ac:dyDescent="0.2">
      <c r="D137" s="64"/>
    </row>
    <row r="138" spans="4:4" x14ac:dyDescent="0.2">
      <c r="D138" s="64"/>
    </row>
    <row r="139" spans="4:4" x14ac:dyDescent="0.2">
      <c r="D139" s="64"/>
    </row>
    <row r="140" spans="4:4" x14ac:dyDescent="0.2">
      <c r="D140" s="64"/>
    </row>
    <row r="141" spans="4:4" x14ac:dyDescent="0.2">
      <c r="D141" s="64"/>
    </row>
    <row r="142" spans="4:4" x14ac:dyDescent="0.2">
      <c r="D142" s="64"/>
    </row>
    <row r="143" spans="4:4" x14ac:dyDescent="0.2">
      <c r="D143" s="64"/>
    </row>
    <row r="144" spans="4:4" x14ac:dyDescent="0.2">
      <c r="D144" s="64"/>
    </row>
    <row r="145" spans="4:4" x14ac:dyDescent="0.2">
      <c r="D145" s="64"/>
    </row>
    <row r="146" spans="4:4" x14ac:dyDescent="0.2">
      <c r="D146" s="64"/>
    </row>
    <row r="147" spans="4:4" x14ac:dyDescent="0.2">
      <c r="D147" s="64"/>
    </row>
    <row r="148" spans="4:4" x14ac:dyDescent="0.2">
      <c r="D148" s="64"/>
    </row>
    <row r="149" spans="4:4" x14ac:dyDescent="0.2">
      <c r="D149" s="64"/>
    </row>
    <row r="150" spans="4:4" x14ac:dyDescent="0.2">
      <c r="D150" s="64"/>
    </row>
    <row r="151" spans="4:4" x14ac:dyDescent="0.2">
      <c r="D151" s="64"/>
    </row>
    <row r="152" spans="4:4" x14ac:dyDescent="0.2">
      <c r="D152" s="64"/>
    </row>
    <row r="153" spans="4:4" x14ac:dyDescent="0.2">
      <c r="D153" s="64"/>
    </row>
    <row r="154" spans="4:4" x14ac:dyDescent="0.2">
      <c r="D154" s="64"/>
    </row>
    <row r="155" spans="4:4" x14ac:dyDescent="0.2">
      <c r="D155" s="64"/>
    </row>
    <row r="156" spans="4:4" x14ac:dyDescent="0.2">
      <c r="D156" s="64"/>
    </row>
    <row r="157" spans="4:4" x14ac:dyDescent="0.2">
      <c r="D157" s="64"/>
    </row>
    <row r="158" spans="4:4" x14ac:dyDescent="0.2">
      <c r="D158" s="64"/>
    </row>
    <row r="159" spans="4:4" x14ac:dyDescent="0.2">
      <c r="D159" s="64"/>
    </row>
    <row r="160" spans="4:4" x14ac:dyDescent="0.2">
      <c r="D160" s="64"/>
    </row>
    <row r="161" spans="4:4" x14ac:dyDescent="0.2">
      <c r="D161" s="64"/>
    </row>
    <row r="162" spans="4:4" x14ac:dyDescent="0.2">
      <c r="D162" s="64"/>
    </row>
    <row r="163" spans="4:4" x14ac:dyDescent="0.2">
      <c r="D163" s="64"/>
    </row>
    <row r="164" spans="4:4" x14ac:dyDescent="0.2">
      <c r="D164" s="64"/>
    </row>
    <row r="165" spans="4:4" x14ac:dyDescent="0.2">
      <c r="D165" s="64"/>
    </row>
    <row r="166" spans="4:4" x14ac:dyDescent="0.2">
      <c r="D166" s="64"/>
    </row>
    <row r="167" spans="4:4" x14ac:dyDescent="0.2">
      <c r="D167" s="64"/>
    </row>
    <row r="168" spans="4:4" x14ac:dyDescent="0.2">
      <c r="D168" s="64"/>
    </row>
    <row r="169" spans="4:4" x14ac:dyDescent="0.2">
      <c r="D169" s="64"/>
    </row>
    <row r="170" spans="4:4" x14ac:dyDescent="0.2">
      <c r="D170" s="64"/>
    </row>
    <row r="171" spans="4:4" x14ac:dyDescent="0.2">
      <c r="D171" s="64"/>
    </row>
    <row r="172" spans="4:4" x14ac:dyDescent="0.2">
      <c r="D172" s="64"/>
    </row>
    <row r="173" spans="4:4" x14ac:dyDescent="0.2">
      <c r="D173" s="64"/>
    </row>
    <row r="174" spans="4:4" x14ac:dyDescent="0.2">
      <c r="D174" s="64"/>
    </row>
    <row r="175" spans="4:4" x14ac:dyDescent="0.2">
      <c r="D175" s="64"/>
    </row>
    <row r="176" spans="4:4" x14ac:dyDescent="0.2">
      <c r="D176" s="64"/>
    </row>
    <row r="177" spans="4:4" x14ac:dyDescent="0.2">
      <c r="D177" s="64"/>
    </row>
    <row r="178" spans="4:4" x14ac:dyDescent="0.2">
      <c r="D178" s="64"/>
    </row>
    <row r="179" spans="4:4" x14ac:dyDescent="0.2">
      <c r="D179" s="64"/>
    </row>
    <row r="180" spans="4:4" x14ac:dyDescent="0.2">
      <c r="D180" s="64"/>
    </row>
    <row r="181" spans="4:4" x14ac:dyDescent="0.2">
      <c r="D181" s="64"/>
    </row>
    <row r="182" spans="4:4" x14ac:dyDescent="0.2">
      <c r="D182" s="64"/>
    </row>
    <row r="183" spans="4:4" x14ac:dyDescent="0.2">
      <c r="D183" s="64"/>
    </row>
    <row r="184" spans="4:4" x14ac:dyDescent="0.2">
      <c r="D184" s="64"/>
    </row>
    <row r="185" spans="4:4" x14ac:dyDescent="0.2">
      <c r="D185" s="64"/>
    </row>
    <row r="186" spans="4:4" x14ac:dyDescent="0.2">
      <c r="D186" s="64"/>
    </row>
    <row r="187" spans="4:4" x14ac:dyDescent="0.2">
      <c r="D187" s="64"/>
    </row>
    <row r="188" spans="4:4" x14ac:dyDescent="0.2">
      <c r="D188" s="64"/>
    </row>
    <row r="189" spans="4:4" x14ac:dyDescent="0.2">
      <c r="D189" s="64"/>
    </row>
    <row r="190" spans="4:4" x14ac:dyDescent="0.2">
      <c r="D190" s="64"/>
    </row>
    <row r="191" spans="4:4" x14ac:dyDescent="0.2">
      <c r="D191" s="64"/>
    </row>
    <row r="192" spans="4:4" x14ac:dyDescent="0.2">
      <c r="D192" s="64"/>
    </row>
    <row r="193" spans="4:4" x14ac:dyDescent="0.2">
      <c r="D193" s="64"/>
    </row>
    <row r="194" spans="4:4" x14ac:dyDescent="0.2">
      <c r="D194" s="64"/>
    </row>
    <row r="195" spans="4:4" x14ac:dyDescent="0.2">
      <c r="D195" s="64"/>
    </row>
    <row r="196" spans="4:4" x14ac:dyDescent="0.2">
      <c r="D196" s="64"/>
    </row>
    <row r="197" spans="4:4" x14ac:dyDescent="0.2">
      <c r="D197" s="64"/>
    </row>
    <row r="198" spans="4:4" x14ac:dyDescent="0.2">
      <c r="D198" s="64"/>
    </row>
    <row r="199" spans="4:4" x14ac:dyDescent="0.2">
      <c r="D199" s="64"/>
    </row>
    <row r="200" spans="4:4" x14ac:dyDescent="0.2">
      <c r="D200" s="64"/>
    </row>
    <row r="201" spans="4:4" x14ac:dyDescent="0.2">
      <c r="D201" s="64"/>
    </row>
    <row r="202" spans="4:4" x14ac:dyDescent="0.2">
      <c r="D202" s="64"/>
    </row>
    <row r="203" spans="4:4" x14ac:dyDescent="0.2">
      <c r="D203" s="64"/>
    </row>
    <row r="204" spans="4:4" x14ac:dyDescent="0.2">
      <c r="D204" s="64"/>
    </row>
    <row r="205" spans="4:4" x14ac:dyDescent="0.2">
      <c r="D205" s="64"/>
    </row>
    <row r="206" spans="4:4" x14ac:dyDescent="0.2">
      <c r="D206" s="64"/>
    </row>
    <row r="207" spans="4:4" x14ac:dyDescent="0.2">
      <c r="D207" s="64"/>
    </row>
    <row r="208" spans="4:4" x14ac:dyDescent="0.2">
      <c r="D208" s="64"/>
    </row>
    <row r="209" spans="4:4" x14ac:dyDescent="0.2">
      <c r="D209" s="64"/>
    </row>
    <row r="210" spans="4:4" x14ac:dyDescent="0.2">
      <c r="D210" s="64"/>
    </row>
    <row r="211" spans="4:4" x14ac:dyDescent="0.2">
      <c r="D211" s="64"/>
    </row>
    <row r="212" spans="4:4" x14ac:dyDescent="0.2">
      <c r="D212" s="64"/>
    </row>
    <row r="213" spans="4:4" x14ac:dyDescent="0.2">
      <c r="D213" s="64"/>
    </row>
    <row r="214" spans="4:4" x14ac:dyDescent="0.2">
      <c r="D214" s="64"/>
    </row>
    <row r="215" spans="4:4" x14ac:dyDescent="0.2">
      <c r="D215" s="64"/>
    </row>
    <row r="216" spans="4:4" x14ac:dyDescent="0.2">
      <c r="D216" s="64"/>
    </row>
    <row r="217" spans="4:4" x14ac:dyDescent="0.2">
      <c r="D217" s="64"/>
    </row>
    <row r="218" spans="4:4" x14ac:dyDescent="0.2">
      <c r="D218" s="64"/>
    </row>
    <row r="219" spans="4:4" x14ac:dyDescent="0.2">
      <c r="D219" s="64"/>
    </row>
    <row r="220" spans="4:4" x14ac:dyDescent="0.2">
      <c r="D220" s="64"/>
    </row>
    <row r="221" spans="4:4" x14ac:dyDescent="0.2">
      <c r="D221" s="64"/>
    </row>
    <row r="222" spans="4:4" x14ac:dyDescent="0.2">
      <c r="D222" s="64"/>
    </row>
    <row r="223" spans="4:4" x14ac:dyDescent="0.2">
      <c r="D223" s="64"/>
    </row>
    <row r="224" spans="4:4" x14ac:dyDescent="0.2">
      <c r="D224" s="64"/>
    </row>
    <row r="225" spans="4:4" x14ac:dyDescent="0.2">
      <c r="D225" s="64"/>
    </row>
    <row r="226" spans="4:4" x14ac:dyDescent="0.2">
      <c r="D226" s="64"/>
    </row>
    <row r="227" spans="4:4" x14ac:dyDescent="0.2">
      <c r="D227" s="64"/>
    </row>
    <row r="228" spans="4:4" x14ac:dyDescent="0.2">
      <c r="D228" s="64"/>
    </row>
    <row r="229" spans="4:4" x14ac:dyDescent="0.2">
      <c r="D229" s="64"/>
    </row>
    <row r="230" spans="4:4" x14ac:dyDescent="0.2">
      <c r="D230" s="64"/>
    </row>
    <row r="231" spans="4:4" x14ac:dyDescent="0.2">
      <c r="D231" s="64"/>
    </row>
    <row r="232" spans="4:4" x14ac:dyDescent="0.2">
      <c r="D232" s="64"/>
    </row>
    <row r="233" spans="4:4" x14ac:dyDescent="0.2">
      <c r="D233" s="64"/>
    </row>
    <row r="234" spans="4:4" x14ac:dyDescent="0.2">
      <c r="D234" s="64"/>
    </row>
    <row r="235" spans="4:4" x14ac:dyDescent="0.2">
      <c r="D235" s="64"/>
    </row>
    <row r="236" spans="4:4" x14ac:dyDescent="0.2">
      <c r="D236" s="64"/>
    </row>
    <row r="237" spans="4:4" x14ac:dyDescent="0.2">
      <c r="D237" s="64"/>
    </row>
    <row r="238" spans="4:4" x14ac:dyDescent="0.2">
      <c r="D238" s="64"/>
    </row>
    <row r="239" spans="4:4" x14ac:dyDescent="0.2">
      <c r="D239" s="64"/>
    </row>
    <row r="240" spans="4:4" x14ac:dyDescent="0.2">
      <c r="D240" s="64"/>
    </row>
    <row r="241" spans="4:4" x14ac:dyDescent="0.2">
      <c r="D241" s="64"/>
    </row>
    <row r="242" spans="4:4" x14ac:dyDescent="0.2">
      <c r="D242" s="64"/>
    </row>
    <row r="243" spans="4:4" x14ac:dyDescent="0.2">
      <c r="D243" s="64"/>
    </row>
    <row r="244" spans="4:4" x14ac:dyDescent="0.2">
      <c r="D244" s="64"/>
    </row>
    <row r="245" spans="4:4" x14ac:dyDescent="0.2">
      <c r="D245" s="64"/>
    </row>
    <row r="246" spans="4:4" x14ac:dyDescent="0.2">
      <c r="D246" s="64"/>
    </row>
    <row r="247" spans="4:4" x14ac:dyDescent="0.2">
      <c r="D247" s="64"/>
    </row>
    <row r="248" spans="4:4" x14ac:dyDescent="0.2">
      <c r="D248" s="64"/>
    </row>
    <row r="249" spans="4:4" x14ac:dyDescent="0.2">
      <c r="D249" s="64"/>
    </row>
    <row r="250" spans="4:4" x14ac:dyDescent="0.2">
      <c r="D250" s="64"/>
    </row>
    <row r="251" spans="4:4" x14ac:dyDescent="0.2">
      <c r="D251" s="64"/>
    </row>
    <row r="252" spans="4:4" x14ac:dyDescent="0.2">
      <c r="D252" s="64"/>
    </row>
    <row r="253" spans="4:4" x14ac:dyDescent="0.2">
      <c r="D253" s="64"/>
    </row>
    <row r="254" spans="4:4" x14ac:dyDescent="0.2">
      <c r="D254" s="64"/>
    </row>
    <row r="255" spans="4:4" x14ac:dyDescent="0.2">
      <c r="D255" s="64"/>
    </row>
    <row r="256" spans="4:4" x14ac:dyDescent="0.2">
      <c r="D256" s="64"/>
    </row>
    <row r="257" spans="4:4" x14ac:dyDescent="0.2">
      <c r="D257" s="64"/>
    </row>
    <row r="258" spans="4:4" x14ac:dyDescent="0.2">
      <c r="D258" s="64"/>
    </row>
    <row r="259" spans="4:4" x14ac:dyDescent="0.2">
      <c r="D259" s="64"/>
    </row>
    <row r="260" spans="4:4" x14ac:dyDescent="0.2">
      <c r="D260" s="64"/>
    </row>
    <row r="261" spans="4:4" x14ac:dyDescent="0.2">
      <c r="D261" s="64"/>
    </row>
    <row r="262" spans="4:4" x14ac:dyDescent="0.2">
      <c r="D262" s="64"/>
    </row>
    <row r="263" spans="4:4" x14ac:dyDescent="0.2">
      <c r="D263" s="64"/>
    </row>
    <row r="264" spans="4:4" x14ac:dyDescent="0.2">
      <c r="D264" s="64"/>
    </row>
    <row r="265" spans="4:4" x14ac:dyDescent="0.2">
      <c r="D265" s="64"/>
    </row>
    <row r="266" spans="4:4" x14ac:dyDescent="0.2">
      <c r="D266" s="64"/>
    </row>
    <row r="267" spans="4:4" x14ac:dyDescent="0.2">
      <c r="D267" s="64"/>
    </row>
    <row r="268" spans="4:4" x14ac:dyDescent="0.2">
      <c r="D268" s="64"/>
    </row>
    <row r="269" spans="4:4" x14ac:dyDescent="0.2">
      <c r="D269" s="64"/>
    </row>
    <row r="270" spans="4:4" x14ac:dyDescent="0.2">
      <c r="D270" s="64"/>
    </row>
    <row r="271" spans="4:4" x14ac:dyDescent="0.2">
      <c r="D271" s="64"/>
    </row>
    <row r="272" spans="4:4" x14ac:dyDescent="0.2">
      <c r="D272" s="64"/>
    </row>
    <row r="273" spans="4:4" x14ac:dyDescent="0.2">
      <c r="D273" s="64"/>
    </row>
    <row r="274" spans="4:4" x14ac:dyDescent="0.2">
      <c r="D274" s="64"/>
    </row>
    <row r="275" spans="4:4" x14ac:dyDescent="0.2">
      <c r="D275" s="64"/>
    </row>
    <row r="276" spans="4:4" x14ac:dyDescent="0.2">
      <c r="D276" s="64"/>
    </row>
    <row r="277" spans="4:4" x14ac:dyDescent="0.2">
      <c r="D277" s="64"/>
    </row>
    <row r="278" spans="4:4" x14ac:dyDescent="0.2">
      <c r="D278" s="64"/>
    </row>
    <row r="279" spans="4:4" x14ac:dyDescent="0.2">
      <c r="D279" s="64"/>
    </row>
    <row r="280" spans="4:4" x14ac:dyDescent="0.2">
      <c r="D280" s="64"/>
    </row>
    <row r="281" spans="4:4" x14ac:dyDescent="0.2">
      <c r="D281" s="64"/>
    </row>
    <row r="282" spans="4:4" x14ac:dyDescent="0.2">
      <c r="D282" s="64"/>
    </row>
    <row r="283" spans="4:4" x14ac:dyDescent="0.2">
      <c r="D283" s="64"/>
    </row>
    <row r="284" spans="4:4" x14ac:dyDescent="0.2">
      <c r="D284" s="64"/>
    </row>
    <row r="285" spans="4:4" x14ac:dyDescent="0.2">
      <c r="D285" s="64"/>
    </row>
    <row r="286" spans="4:4" x14ac:dyDescent="0.2">
      <c r="D286" s="64"/>
    </row>
    <row r="287" spans="4:4" x14ac:dyDescent="0.2">
      <c r="D287" s="64"/>
    </row>
    <row r="288" spans="4:4" x14ac:dyDescent="0.2">
      <c r="D288" s="64"/>
    </row>
    <row r="289" spans="4:4" x14ac:dyDescent="0.2">
      <c r="D289" s="64"/>
    </row>
    <row r="290" spans="4:4" x14ac:dyDescent="0.2">
      <c r="D290" s="64"/>
    </row>
    <row r="291" spans="4:4" x14ac:dyDescent="0.2">
      <c r="D291" s="64"/>
    </row>
    <row r="292" spans="4:4" x14ac:dyDescent="0.2">
      <c r="D292" s="64"/>
    </row>
    <row r="293" spans="4:4" x14ac:dyDescent="0.2">
      <c r="D293" s="64"/>
    </row>
    <row r="294" spans="4:4" x14ac:dyDescent="0.2">
      <c r="D294" s="64"/>
    </row>
    <row r="295" spans="4:4" x14ac:dyDescent="0.2">
      <c r="D295" s="64"/>
    </row>
    <row r="296" spans="4:4" x14ac:dyDescent="0.2">
      <c r="D296" s="64"/>
    </row>
    <row r="297" spans="4:4" x14ac:dyDescent="0.2">
      <c r="D297" s="64"/>
    </row>
    <row r="298" spans="4:4" x14ac:dyDescent="0.2">
      <c r="D298" s="64"/>
    </row>
    <row r="299" spans="4:4" x14ac:dyDescent="0.2">
      <c r="D299" s="64"/>
    </row>
    <row r="300" spans="4:4" x14ac:dyDescent="0.2">
      <c r="D300" s="64"/>
    </row>
    <row r="301" spans="4:4" x14ac:dyDescent="0.2">
      <c r="D301" s="64"/>
    </row>
    <row r="302" spans="4:4" x14ac:dyDescent="0.2">
      <c r="D302" s="64"/>
    </row>
    <row r="303" spans="4:4" x14ac:dyDescent="0.2">
      <c r="D303" s="64"/>
    </row>
    <row r="304" spans="4:4" x14ac:dyDescent="0.2">
      <c r="D304" s="64"/>
    </row>
    <row r="305" spans="4:4" x14ac:dyDescent="0.2">
      <c r="D305" s="64"/>
    </row>
    <row r="306" spans="4:4" x14ac:dyDescent="0.2">
      <c r="D306" s="64"/>
    </row>
    <row r="307" spans="4:4" x14ac:dyDescent="0.2">
      <c r="D307" s="64"/>
    </row>
    <row r="308" spans="4:4" x14ac:dyDescent="0.2">
      <c r="D308" s="64"/>
    </row>
    <row r="309" spans="4:4" x14ac:dyDescent="0.2">
      <c r="D309" s="64"/>
    </row>
    <row r="310" spans="4:4" x14ac:dyDescent="0.2">
      <c r="D310" s="64"/>
    </row>
    <row r="311" spans="4:4" x14ac:dyDescent="0.2">
      <c r="D311" s="64"/>
    </row>
    <row r="312" spans="4:4" x14ac:dyDescent="0.2">
      <c r="D312" s="64"/>
    </row>
    <row r="313" spans="4:4" x14ac:dyDescent="0.2">
      <c r="D313" s="64"/>
    </row>
    <row r="314" spans="4:4" x14ac:dyDescent="0.2">
      <c r="D314" s="64"/>
    </row>
    <row r="315" spans="4:4" x14ac:dyDescent="0.2">
      <c r="D315" s="64"/>
    </row>
    <row r="316" spans="4:4" x14ac:dyDescent="0.2">
      <c r="D316" s="64"/>
    </row>
    <row r="317" spans="4:4" x14ac:dyDescent="0.2">
      <c r="D317" s="64"/>
    </row>
    <row r="318" spans="4:4" x14ac:dyDescent="0.2">
      <c r="D318" s="64"/>
    </row>
    <row r="319" spans="4:4" x14ac:dyDescent="0.2">
      <c r="D319" s="64"/>
    </row>
    <row r="320" spans="4:4" x14ac:dyDescent="0.2">
      <c r="D320" s="64"/>
    </row>
    <row r="321" spans="4:4" x14ac:dyDescent="0.2">
      <c r="D321" s="64"/>
    </row>
    <row r="322" spans="4:4" x14ac:dyDescent="0.2">
      <c r="D322" s="64"/>
    </row>
    <row r="323" spans="4:4" x14ac:dyDescent="0.2">
      <c r="D323" s="64"/>
    </row>
    <row r="324" spans="4:4" x14ac:dyDescent="0.2">
      <c r="D324" s="64"/>
    </row>
    <row r="325" spans="4:4" x14ac:dyDescent="0.2">
      <c r="D325" s="64"/>
    </row>
    <row r="326" spans="4:4" x14ac:dyDescent="0.2">
      <c r="D326" s="64"/>
    </row>
    <row r="327" spans="4:4" x14ac:dyDescent="0.2">
      <c r="D327" s="64"/>
    </row>
    <row r="328" spans="4:4" x14ac:dyDescent="0.2">
      <c r="D328" s="64"/>
    </row>
    <row r="329" spans="4:4" x14ac:dyDescent="0.2">
      <c r="D329" s="64"/>
    </row>
    <row r="330" spans="4:4" x14ac:dyDescent="0.2">
      <c r="D330" s="64"/>
    </row>
    <row r="331" spans="4:4" x14ac:dyDescent="0.2">
      <c r="D331" s="64"/>
    </row>
    <row r="332" spans="4:4" x14ac:dyDescent="0.2">
      <c r="D332" s="64"/>
    </row>
    <row r="333" spans="4:4" x14ac:dyDescent="0.2">
      <c r="D333" s="64"/>
    </row>
    <row r="334" spans="4:4" x14ac:dyDescent="0.2">
      <c r="D334" s="64"/>
    </row>
    <row r="335" spans="4:4" x14ac:dyDescent="0.2">
      <c r="D335" s="64"/>
    </row>
    <row r="336" spans="4:4" x14ac:dyDescent="0.2">
      <c r="D336" s="64"/>
    </row>
    <row r="337" spans="4:4" x14ac:dyDescent="0.2">
      <c r="D337" s="64"/>
    </row>
    <row r="338" spans="4:4" x14ac:dyDescent="0.2">
      <c r="D338" s="64"/>
    </row>
    <row r="339" spans="4:4" x14ac:dyDescent="0.2">
      <c r="D339" s="64"/>
    </row>
    <row r="340" spans="4:4" x14ac:dyDescent="0.2">
      <c r="D340" s="64"/>
    </row>
    <row r="341" spans="4:4" x14ac:dyDescent="0.2">
      <c r="D341" s="64"/>
    </row>
    <row r="342" spans="4:4" x14ac:dyDescent="0.2">
      <c r="D342" s="64"/>
    </row>
    <row r="343" spans="4:4" x14ac:dyDescent="0.2">
      <c r="D343" s="64"/>
    </row>
    <row r="344" spans="4:4" x14ac:dyDescent="0.2">
      <c r="D344" s="64"/>
    </row>
    <row r="345" spans="4:4" x14ac:dyDescent="0.2">
      <c r="D345" s="64"/>
    </row>
    <row r="346" spans="4:4" x14ac:dyDescent="0.2">
      <c r="D346" s="64"/>
    </row>
    <row r="347" spans="4:4" x14ac:dyDescent="0.2">
      <c r="D347" s="64"/>
    </row>
    <row r="348" spans="4:4" x14ac:dyDescent="0.2">
      <c r="D348" s="64"/>
    </row>
    <row r="349" spans="4:4" x14ac:dyDescent="0.2">
      <c r="D349" s="64"/>
    </row>
    <row r="350" spans="4:4" x14ac:dyDescent="0.2">
      <c r="D350" s="64"/>
    </row>
    <row r="351" spans="4:4" x14ac:dyDescent="0.2">
      <c r="D351" s="64"/>
    </row>
    <row r="352" spans="4:4" x14ac:dyDescent="0.2">
      <c r="D352" s="64"/>
    </row>
    <row r="353" spans="4:4" x14ac:dyDescent="0.2">
      <c r="D353" s="64"/>
    </row>
    <row r="354" spans="4:4" x14ac:dyDescent="0.2">
      <c r="D354" s="64"/>
    </row>
    <row r="355" spans="4:4" x14ac:dyDescent="0.2">
      <c r="D355" s="64"/>
    </row>
    <row r="356" spans="4:4" x14ac:dyDescent="0.2">
      <c r="D356" s="64"/>
    </row>
    <row r="357" spans="4:4" x14ac:dyDescent="0.2">
      <c r="D357" s="64"/>
    </row>
    <row r="358" spans="4:4" x14ac:dyDescent="0.2">
      <c r="D358" s="64"/>
    </row>
    <row r="359" spans="4:4" x14ac:dyDescent="0.2">
      <c r="D359" s="64"/>
    </row>
    <row r="360" spans="4:4" x14ac:dyDescent="0.2">
      <c r="D360" s="64"/>
    </row>
    <row r="361" spans="4:4" x14ac:dyDescent="0.2">
      <c r="D361" s="64"/>
    </row>
    <row r="362" spans="4:4" x14ac:dyDescent="0.2">
      <c r="D362" s="64"/>
    </row>
    <row r="363" spans="4:4" x14ac:dyDescent="0.2">
      <c r="D363" s="64"/>
    </row>
    <row r="364" spans="4:4" x14ac:dyDescent="0.2">
      <c r="D364" s="64"/>
    </row>
    <row r="365" spans="4:4" x14ac:dyDescent="0.2">
      <c r="D365" s="64"/>
    </row>
    <row r="366" spans="4:4" x14ac:dyDescent="0.2">
      <c r="D366" s="64"/>
    </row>
    <row r="367" spans="4:4" x14ac:dyDescent="0.2">
      <c r="D367" s="64"/>
    </row>
    <row r="368" spans="4:4" x14ac:dyDescent="0.2">
      <c r="D368" s="64"/>
    </row>
    <row r="369" spans="4:4" x14ac:dyDescent="0.2">
      <c r="D369" s="64"/>
    </row>
    <row r="370" spans="4:4" x14ac:dyDescent="0.2">
      <c r="D370" s="64"/>
    </row>
    <row r="371" spans="4:4" x14ac:dyDescent="0.2">
      <c r="D371" s="64"/>
    </row>
    <row r="372" spans="4:4" x14ac:dyDescent="0.2">
      <c r="D372" s="64"/>
    </row>
    <row r="373" spans="4:4" x14ac:dyDescent="0.2">
      <c r="D373" s="64"/>
    </row>
    <row r="374" spans="4:4" x14ac:dyDescent="0.2">
      <c r="D374" s="64"/>
    </row>
    <row r="375" spans="4:4" x14ac:dyDescent="0.2">
      <c r="D375" s="64"/>
    </row>
    <row r="376" spans="4:4" x14ac:dyDescent="0.2">
      <c r="D376" s="64"/>
    </row>
    <row r="377" spans="4:4" x14ac:dyDescent="0.2">
      <c r="D377" s="64"/>
    </row>
    <row r="378" spans="4:4" x14ac:dyDescent="0.2">
      <c r="D378" s="64"/>
    </row>
    <row r="379" spans="4:4" x14ac:dyDescent="0.2">
      <c r="D379" s="64"/>
    </row>
    <row r="380" spans="4:4" x14ac:dyDescent="0.2">
      <c r="D380" s="64"/>
    </row>
    <row r="381" spans="4:4" x14ac:dyDescent="0.2">
      <c r="D381" s="64"/>
    </row>
    <row r="382" spans="4:4" x14ac:dyDescent="0.2">
      <c r="D382" s="64"/>
    </row>
    <row r="383" spans="4:4" x14ac:dyDescent="0.2">
      <c r="D383" s="64"/>
    </row>
    <row r="384" spans="4:4" x14ac:dyDescent="0.2">
      <c r="D384" s="64"/>
    </row>
    <row r="385" spans="4:4" x14ac:dyDescent="0.2">
      <c r="D385" s="64"/>
    </row>
    <row r="386" spans="4:4" x14ac:dyDescent="0.2">
      <c r="D386" s="64"/>
    </row>
    <row r="387" spans="4:4" x14ac:dyDescent="0.2">
      <c r="D387" s="64"/>
    </row>
    <row r="388" spans="4:4" x14ac:dyDescent="0.2">
      <c r="D388" s="64"/>
    </row>
    <row r="389" spans="4:4" x14ac:dyDescent="0.2">
      <c r="D389" s="64"/>
    </row>
    <row r="390" spans="4:4" x14ac:dyDescent="0.2">
      <c r="D390" s="64"/>
    </row>
    <row r="391" spans="4:4" x14ac:dyDescent="0.2">
      <c r="D391" s="64"/>
    </row>
    <row r="392" spans="4:4" x14ac:dyDescent="0.2">
      <c r="D392" s="64"/>
    </row>
  </sheetData>
  <conditionalFormatting sqref="B8:B9">
    <cfRule type="cellIs" dxfId="13" priority="3" stopIfTrue="1" operator="equal">
      <formula>"Adjustment to Income/Expense/Rate Base:"</formula>
    </cfRule>
  </conditionalFormatting>
  <conditionalFormatting sqref="B13">
    <cfRule type="cellIs" dxfId="12" priority="2" stopIfTrue="1" operator="equal">
      <formula>"Adjustment to Income/Expense/Rate Base:"</formula>
    </cfRule>
  </conditionalFormatting>
  <conditionalFormatting sqref="J1">
    <cfRule type="cellIs" dxfId="11" priority="1" stopIfTrue="1" operator="equal">
      <formula>"x.x"</formula>
    </cfRule>
  </conditionalFormatting>
  <dataValidations count="2">
    <dataValidation type="list" errorStyle="warning" allowBlank="1" showInputMessage="1" showErrorMessage="1" errorTitle="FERC ACCOUNT" error="This FERC Account is not included in the drop-down list. Is this the account you want to use?" sqref="D40:D48 D22">
      <formula1>$D$16:$D$261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2 E40:E48">
      <formula1>"1, 2, 3"</formula1>
    </dataValidation>
  </dataValidations>
  <pageMargins left="0.75" right="0.25" top="0.5" bottom="0.3" header="0.5" footer="0.5"/>
  <pageSetup scale="99" orientation="portrait" r:id="rId1"/>
  <headerFooter alignWithMargins="0">
    <oddFooter>&amp;L&amp;F</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abSelected="1" view="pageBreakPreview" topLeftCell="C1" zoomScale="90" zoomScaleNormal="90" zoomScaleSheetLayoutView="90" workbookViewId="0">
      <selection activeCell="J1" sqref="J1"/>
    </sheetView>
  </sheetViews>
  <sheetFormatPr defaultColWidth="9.140625" defaultRowHeight="12.75" x14ac:dyDescent="0.2"/>
  <cols>
    <col min="1" max="1" width="12.7109375" style="65" hidden="1" customWidth="1"/>
    <col min="2" max="2" width="20.28515625" style="65" hidden="1" customWidth="1"/>
    <col min="3" max="3" width="45.28515625" style="14" customWidth="1"/>
    <col min="4" max="4" width="8.5703125" style="38" bestFit="1" customWidth="1"/>
    <col min="5" max="5" width="6.85546875" style="38" customWidth="1"/>
    <col min="6" max="6" width="15" style="14" customWidth="1"/>
    <col min="7" max="7" width="14.85546875" style="14" bestFit="1" customWidth="1"/>
    <col min="8" max="8" width="8.7109375" style="18" bestFit="1" customWidth="1"/>
    <col min="9" max="9" width="11.5703125" style="14" customWidth="1"/>
    <col min="10" max="10" width="15.85546875" style="18" customWidth="1"/>
    <col min="11" max="11" width="10.5703125" style="18" bestFit="1" customWidth="1"/>
    <col min="12" max="12" width="13.140625" style="18" bestFit="1" customWidth="1"/>
    <col min="13" max="13" width="9.140625" style="18"/>
    <col min="14" max="14" width="15.28515625" style="18" bestFit="1" customWidth="1"/>
    <col min="15" max="16384" width="9.140625" style="18"/>
  </cols>
  <sheetData>
    <row r="1" spans="1:10" x14ac:dyDescent="0.2">
      <c r="C1" s="2" t="s">
        <v>0</v>
      </c>
      <c r="J1" s="147" t="s">
        <v>141</v>
      </c>
    </row>
    <row r="2" spans="1:10" x14ac:dyDescent="0.2">
      <c r="C2" s="2" t="s">
        <v>97</v>
      </c>
      <c r="I2" s="67"/>
      <c r="J2" s="185" t="s">
        <v>129</v>
      </c>
    </row>
    <row r="3" spans="1:10" x14ac:dyDescent="0.2">
      <c r="C3" s="2" t="s">
        <v>101</v>
      </c>
      <c r="G3" s="67"/>
      <c r="J3" s="186" t="s">
        <v>112</v>
      </c>
    </row>
    <row r="4" spans="1:10" x14ac:dyDescent="0.2">
      <c r="C4" s="2" t="s">
        <v>128</v>
      </c>
    </row>
    <row r="5" spans="1:10" x14ac:dyDescent="0.2">
      <c r="C5" s="2"/>
    </row>
    <row r="6" spans="1:10" ht="38.25" x14ac:dyDescent="0.2">
      <c r="A6" s="68" t="s">
        <v>45</v>
      </c>
      <c r="B6" s="68" t="s">
        <v>46</v>
      </c>
      <c r="C6" s="190" t="s">
        <v>47</v>
      </c>
      <c r="D6" s="159" t="s">
        <v>49</v>
      </c>
      <c r="E6" s="159" t="s">
        <v>50</v>
      </c>
      <c r="F6" s="163" t="s">
        <v>51</v>
      </c>
      <c r="G6" s="71" t="s">
        <v>109</v>
      </c>
      <c r="H6" s="159" t="s">
        <v>110</v>
      </c>
      <c r="I6" s="163" t="s">
        <v>111</v>
      </c>
      <c r="J6" s="177" t="s">
        <v>113</v>
      </c>
    </row>
    <row r="7" spans="1:10" s="92" customFormat="1" x14ac:dyDescent="0.2">
      <c r="A7" s="184"/>
      <c r="B7" s="184"/>
      <c r="C7" s="77"/>
      <c r="D7" s="78"/>
      <c r="E7" s="78"/>
      <c r="F7" s="78"/>
      <c r="G7" s="79"/>
      <c r="I7" s="164"/>
      <c r="J7" s="72"/>
    </row>
    <row r="8" spans="1:10" x14ac:dyDescent="0.2">
      <c r="B8" s="65" t="s">
        <v>44</v>
      </c>
      <c r="C8" s="83" t="s">
        <v>68</v>
      </c>
      <c r="E8" s="73"/>
      <c r="F8" s="84"/>
      <c r="G8" s="74"/>
    </row>
    <row r="9" spans="1:10" x14ac:dyDescent="0.2">
      <c r="A9" s="65" t="s">
        <v>69</v>
      </c>
      <c r="B9" s="65" t="s">
        <v>70</v>
      </c>
      <c r="C9" s="85" t="s">
        <v>71</v>
      </c>
      <c r="D9" s="38">
        <v>303</v>
      </c>
      <c r="E9" s="38" t="s">
        <v>16</v>
      </c>
      <c r="F9" s="75">
        <v>42460</v>
      </c>
      <c r="G9" s="80">
        <v>22119925</v>
      </c>
      <c r="H9" s="161">
        <v>6.6548046661184135E-2</v>
      </c>
      <c r="I9" s="191">
        <f>H9*G9</f>
        <v>1472037.8010418934</v>
      </c>
    </row>
    <row r="10" spans="1:10" x14ac:dyDescent="0.2">
      <c r="C10" s="85" t="s">
        <v>72</v>
      </c>
      <c r="D10" s="38">
        <v>397</v>
      </c>
      <c r="E10" s="38" t="s">
        <v>16</v>
      </c>
      <c r="F10" s="75">
        <v>42460</v>
      </c>
      <c r="G10" s="80">
        <v>5133112</v>
      </c>
      <c r="H10" s="161">
        <v>6.6548046661184135E-2</v>
      </c>
      <c r="I10" s="191">
        <f t="shared" ref="I10:I11" si="0">H10*G10</f>
        <v>341598.57689308422</v>
      </c>
    </row>
    <row r="11" spans="1:10" x14ac:dyDescent="0.2">
      <c r="C11" s="85" t="s">
        <v>73</v>
      </c>
      <c r="D11" s="38">
        <v>397</v>
      </c>
      <c r="E11" s="38" t="s">
        <v>16</v>
      </c>
      <c r="F11" s="75">
        <v>42460</v>
      </c>
      <c r="G11" s="80">
        <v>6661806</v>
      </c>
      <c r="H11" s="161">
        <v>6.6548046661184135E-2</v>
      </c>
      <c r="I11" s="191">
        <f t="shared" si="0"/>
        <v>443330.17653575644</v>
      </c>
    </row>
    <row r="12" spans="1:10" x14ac:dyDescent="0.2">
      <c r="C12" s="86" t="s">
        <v>74</v>
      </c>
      <c r="F12" s="75"/>
      <c r="G12" s="76">
        <f>SUBTOTAL(9,G9:G11)</f>
        <v>33914843</v>
      </c>
      <c r="H12" s="161"/>
      <c r="I12" s="76">
        <f>SUBTOTAL(9,I9:I11)</f>
        <v>2256966.5544707342</v>
      </c>
      <c r="J12" s="192" t="s">
        <v>114</v>
      </c>
    </row>
    <row r="13" spans="1:10" s="92" customFormat="1" x14ac:dyDescent="0.2">
      <c r="A13" s="88"/>
      <c r="B13" s="88"/>
      <c r="C13" s="166"/>
      <c r="D13" s="19"/>
      <c r="E13" s="90"/>
      <c r="F13" s="112"/>
      <c r="G13" s="112"/>
      <c r="I13" s="112"/>
    </row>
    <row r="14" spans="1:10" s="92" customFormat="1" x14ac:dyDescent="0.2">
      <c r="A14" s="88"/>
      <c r="B14" s="88"/>
      <c r="C14" s="109"/>
      <c r="D14" s="19"/>
      <c r="E14" s="33"/>
      <c r="F14" s="167"/>
      <c r="G14" s="87"/>
      <c r="I14" s="87"/>
    </row>
    <row r="15" spans="1:10" s="92" customFormat="1" x14ac:dyDescent="0.2">
      <c r="A15" s="88"/>
      <c r="B15" s="88"/>
      <c r="C15" s="112"/>
      <c r="D15" s="19"/>
      <c r="E15" s="19"/>
      <c r="F15" s="112"/>
      <c r="G15" s="168"/>
      <c r="I15" s="169"/>
    </row>
    <row r="16" spans="1:10" s="92" customFormat="1" x14ac:dyDescent="0.2">
      <c r="A16" s="88"/>
      <c r="B16" s="88"/>
      <c r="C16" s="112"/>
      <c r="D16" s="19"/>
      <c r="E16" s="19"/>
      <c r="F16" s="112"/>
      <c r="G16" s="112"/>
      <c r="I16" s="112"/>
    </row>
    <row r="17" spans="1:9" s="92" customFormat="1" x14ac:dyDescent="0.2">
      <c r="A17" s="88"/>
      <c r="B17" s="88"/>
      <c r="C17" s="112"/>
      <c r="D17" s="19"/>
      <c r="E17" s="19"/>
      <c r="F17" s="112"/>
      <c r="G17" s="112"/>
      <c r="I17" s="112"/>
    </row>
  </sheetData>
  <conditionalFormatting sqref="J1">
    <cfRule type="cellIs" dxfId="10" priority="1" stopIfTrue="1" operator="equal">
      <formula>"x.x"</formula>
    </cfRule>
  </conditionalFormatting>
  <pageMargins left="0.75" right="0.25" top="0.5" bottom="0.3" header="0.5" footer="0.5"/>
  <pageSetup scale="77" orientation="portrait" r:id="rId1"/>
  <headerFooter alignWithMargins="0">
    <oddFooter>&amp;L&amp;F</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view="pageBreakPreview" zoomScale="80" zoomScaleNormal="80" zoomScaleSheetLayoutView="80" workbookViewId="0">
      <selection activeCell="J1" sqref="J1"/>
    </sheetView>
  </sheetViews>
  <sheetFormatPr defaultRowHeight="12.75" x14ac:dyDescent="0.2"/>
  <cols>
    <col min="1" max="1" width="21" customWidth="1"/>
    <col min="2" max="2" width="9.85546875" style="18" bestFit="1" customWidth="1"/>
    <col min="3" max="3" width="14.28515625" style="18" bestFit="1" customWidth="1"/>
    <col min="4" max="4" width="7.28515625" style="95" bestFit="1" customWidth="1"/>
    <col min="5" max="5" width="13.5703125" bestFit="1" customWidth="1"/>
    <col min="6" max="6" width="18.7109375" style="96" customWidth="1"/>
    <col min="7" max="7" width="2.7109375" style="97" customWidth="1"/>
    <col min="8" max="8" width="21.140625" style="96" bestFit="1" customWidth="1"/>
    <col min="10" max="10" width="12.5703125" customWidth="1"/>
    <col min="11" max="11" width="11.28515625" bestFit="1" customWidth="1"/>
  </cols>
  <sheetData>
    <row r="1" spans="1:15" x14ac:dyDescent="0.2">
      <c r="A1" s="2" t="s">
        <v>0</v>
      </c>
      <c r="K1" s="147" t="s">
        <v>141</v>
      </c>
    </row>
    <row r="2" spans="1:15" x14ac:dyDescent="0.2">
      <c r="A2" s="2" t="s">
        <v>97</v>
      </c>
      <c r="K2" s="185" t="s">
        <v>129</v>
      </c>
    </row>
    <row r="3" spans="1:15" x14ac:dyDescent="0.2">
      <c r="A3" s="2" t="s">
        <v>101</v>
      </c>
      <c r="F3" s="99"/>
      <c r="G3" s="100"/>
      <c r="H3" s="99"/>
      <c r="K3" s="186" t="s">
        <v>124</v>
      </c>
    </row>
    <row r="4" spans="1:15" x14ac:dyDescent="0.2">
      <c r="A4" s="2" t="s">
        <v>128</v>
      </c>
      <c r="D4" s="101"/>
      <c r="E4" s="18"/>
      <c r="F4" s="74"/>
      <c r="G4" s="100"/>
      <c r="H4" s="74"/>
    </row>
    <row r="5" spans="1:15" x14ac:dyDescent="0.2">
      <c r="A5" s="2"/>
      <c r="D5" s="101"/>
      <c r="E5" s="18"/>
      <c r="F5" s="74"/>
      <c r="G5" s="100"/>
      <c r="H5" s="74"/>
    </row>
    <row r="6" spans="1:15" x14ac:dyDescent="0.2">
      <c r="A6" s="98" t="s">
        <v>25</v>
      </c>
      <c r="D6" s="101"/>
      <c r="E6" s="18"/>
      <c r="F6" s="102"/>
      <c r="G6" s="103"/>
      <c r="H6" s="104"/>
    </row>
    <row r="7" spans="1:15" x14ac:dyDescent="0.2">
      <c r="A7" s="98"/>
      <c r="B7" s="105"/>
      <c r="C7" s="105"/>
      <c r="D7" s="101"/>
      <c r="E7" s="105"/>
      <c r="F7" s="102"/>
      <c r="G7" s="103"/>
      <c r="H7" s="203" t="s">
        <v>77</v>
      </c>
      <c r="I7" s="203"/>
      <c r="J7" s="203"/>
    </row>
    <row r="8" spans="1:15" ht="25.5" x14ac:dyDescent="0.2">
      <c r="A8" s="106" t="s">
        <v>80</v>
      </c>
      <c r="B8" s="178" t="s">
        <v>116</v>
      </c>
      <c r="C8" s="178" t="s">
        <v>117</v>
      </c>
      <c r="D8" s="179" t="s">
        <v>50</v>
      </c>
      <c r="E8" s="178" t="s">
        <v>118</v>
      </c>
      <c r="F8" s="71" t="s">
        <v>119</v>
      </c>
      <c r="G8" s="103"/>
      <c r="H8" s="176" t="s">
        <v>115</v>
      </c>
      <c r="I8" s="175" t="s">
        <v>110</v>
      </c>
      <c r="J8" s="176" t="s">
        <v>111</v>
      </c>
      <c r="K8" s="177" t="s">
        <v>113</v>
      </c>
    </row>
    <row r="9" spans="1:15" x14ac:dyDescent="0.2">
      <c r="A9" s="107"/>
      <c r="B9" s="107"/>
      <c r="C9" s="107"/>
      <c r="D9" s="107"/>
      <c r="E9" s="78"/>
      <c r="F9" s="108"/>
      <c r="G9" s="103"/>
      <c r="H9" s="20"/>
      <c r="I9" s="94"/>
      <c r="J9" s="94"/>
      <c r="K9" s="94"/>
      <c r="L9" s="94"/>
      <c r="M9" s="94"/>
      <c r="N9" s="94"/>
      <c r="O9" s="94"/>
    </row>
    <row r="10" spans="1:15" x14ac:dyDescent="0.2">
      <c r="A10" s="109" t="s">
        <v>81</v>
      </c>
      <c r="B10" s="101"/>
      <c r="C10" s="101"/>
      <c r="D10" s="19"/>
      <c r="E10" s="110"/>
      <c r="F10" s="74"/>
      <c r="G10" s="111"/>
      <c r="H10" s="74"/>
      <c r="I10" s="94"/>
      <c r="J10" s="94"/>
      <c r="K10" s="94"/>
      <c r="L10" s="94"/>
      <c r="M10" s="94"/>
      <c r="N10" s="94"/>
      <c r="O10" s="94"/>
    </row>
    <row r="11" spans="1:15" x14ac:dyDescent="0.2">
      <c r="A11" s="112" t="s">
        <v>15</v>
      </c>
      <c r="B11" s="101">
        <v>303</v>
      </c>
      <c r="C11" s="101" t="s">
        <v>29</v>
      </c>
      <c r="D11" s="19" t="s">
        <v>16</v>
      </c>
      <c r="E11" s="110">
        <v>3.6511495150482805E-2</v>
      </c>
      <c r="F11" s="74">
        <f>'Adj No.2 - Pg2'!G9</f>
        <v>22119925</v>
      </c>
      <c r="G11" s="113"/>
      <c r="H11" s="74">
        <v>807631.5343665434</v>
      </c>
      <c r="I11" s="187">
        <v>6.6548046661184135E-2</v>
      </c>
      <c r="J11" s="188">
        <f>I11*H11</f>
        <v>53746.30103406847</v>
      </c>
      <c r="K11" s="94"/>
      <c r="L11" s="94"/>
      <c r="M11" s="94"/>
      <c r="N11" s="94"/>
      <c r="O11" s="94"/>
    </row>
    <row r="12" spans="1:15" x14ac:dyDescent="0.2">
      <c r="A12" s="112" t="s">
        <v>17</v>
      </c>
      <c r="B12" s="101">
        <v>397</v>
      </c>
      <c r="C12" s="101" t="s">
        <v>30</v>
      </c>
      <c r="D12" s="19" t="s">
        <v>16</v>
      </c>
      <c r="E12" s="110">
        <v>5.8088753564542982E-2</v>
      </c>
      <c r="F12" s="74">
        <f>'Adj No.2 - Pg2'!G10+'Adj No.2 - Pg2'!G11</f>
        <v>11794918</v>
      </c>
      <c r="G12" s="113"/>
      <c r="H12" s="74">
        <v>685152.08501599217</v>
      </c>
      <c r="I12" s="187">
        <v>6.6548046661184135E-2</v>
      </c>
      <c r="J12" s="188">
        <f>I12*H12</f>
        <v>45595.532923651845</v>
      </c>
      <c r="K12" s="94"/>
      <c r="L12" s="94"/>
      <c r="M12" s="94"/>
      <c r="N12" s="94"/>
      <c r="O12" s="94"/>
    </row>
    <row r="13" spans="1:15" x14ac:dyDescent="0.2">
      <c r="A13" s="109" t="s">
        <v>82</v>
      </c>
      <c r="B13" s="101"/>
      <c r="C13" s="101"/>
      <c r="D13" s="19"/>
      <c r="E13" s="110"/>
      <c r="F13" s="76">
        <f>SUBTOTAL(9,F11:F12)</f>
        <v>33914843</v>
      </c>
      <c r="G13" s="103"/>
      <c r="H13" s="76">
        <f>SUBTOTAL(9,H11:H12)</f>
        <v>1492783.6193825356</v>
      </c>
      <c r="I13" s="94"/>
      <c r="J13" s="76">
        <f>SUBTOTAL(9,J11:J12)</f>
        <v>99341.833957720315</v>
      </c>
      <c r="K13" s="189" t="s">
        <v>114</v>
      </c>
      <c r="L13" s="94"/>
      <c r="M13" s="94"/>
      <c r="N13" s="94"/>
      <c r="O13" s="94"/>
    </row>
    <row r="14" spans="1:15" x14ac:dyDescent="0.2">
      <c r="A14" s="112"/>
      <c r="D14" s="19"/>
      <c r="E14" s="110"/>
      <c r="F14" s="74"/>
      <c r="G14" s="100"/>
      <c r="H14" s="93"/>
      <c r="I14" s="94"/>
      <c r="J14" s="94"/>
      <c r="K14" s="94"/>
      <c r="L14" s="94"/>
      <c r="M14" s="94"/>
      <c r="N14" s="94"/>
      <c r="O14" s="94"/>
    </row>
    <row r="15" spans="1:15" x14ac:dyDescent="0.2">
      <c r="A15" s="98"/>
      <c r="B15"/>
      <c r="F15"/>
      <c r="G15" s="100"/>
      <c r="I15" s="94"/>
      <c r="J15" s="94"/>
      <c r="K15" s="94"/>
      <c r="L15" s="94"/>
      <c r="M15" s="94"/>
      <c r="N15" s="94"/>
      <c r="O15" s="94"/>
    </row>
    <row r="16" spans="1:15" x14ac:dyDescent="0.2">
      <c r="A16" s="98"/>
      <c r="D16" s="101"/>
      <c r="E16" s="18"/>
      <c r="F16" s="14"/>
      <c r="G16" s="100"/>
      <c r="H16" s="74"/>
      <c r="I16" s="94"/>
      <c r="J16" s="94"/>
      <c r="K16" s="94"/>
      <c r="L16" s="94"/>
      <c r="M16" s="94"/>
      <c r="N16" s="94"/>
      <c r="O16" s="94"/>
    </row>
    <row r="17" spans="1:15" x14ac:dyDescent="0.2">
      <c r="A17" s="98" t="s">
        <v>83</v>
      </c>
      <c r="D17" s="101"/>
      <c r="E17" s="18"/>
      <c r="F17" s="102"/>
      <c r="G17" s="103"/>
      <c r="H17" s="104"/>
      <c r="I17" s="94"/>
      <c r="J17" s="94"/>
      <c r="K17" s="94"/>
      <c r="L17" s="94"/>
      <c r="M17" s="94"/>
      <c r="N17" s="94"/>
      <c r="O17" s="94"/>
    </row>
    <row r="18" spans="1:15" x14ac:dyDescent="0.2">
      <c r="A18" s="18"/>
      <c r="B18" s="105"/>
      <c r="C18" s="105"/>
      <c r="D18" s="101"/>
      <c r="E18" s="105"/>
      <c r="F18" s="102"/>
      <c r="G18" s="103"/>
      <c r="H18" s="203" t="s">
        <v>77</v>
      </c>
      <c r="I18" s="203"/>
      <c r="J18" s="203"/>
      <c r="K18" s="94"/>
      <c r="L18" s="94"/>
      <c r="M18" s="94"/>
      <c r="N18" s="94"/>
      <c r="O18" s="94"/>
    </row>
    <row r="19" spans="1:15" ht="25.5" x14ac:dyDescent="0.2">
      <c r="A19" s="106" t="s">
        <v>80</v>
      </c>
      <c r="B19" s="178" t="s">
        <v>116</v>
      </c>
      <c r="C19" s="178" t="s">
        <v>117</v>
      </c>
      <c r="D19" s="179" t="s">
        <v>50</v>
      </c>
      <c r="E19" s="178" t="s">
        <v>118</v>
      </c>
      <c r="F19" s="71" t="s">
        <v>119</v>
      </c>
      <c r="G19" s="103"/>
      <c r="H19" s="71" t="s">
        <v>120</v>
      </c>
      <c r="I19" s="175" t="s">
        <v>110</v>
      </c>
      <c r="J19" s="176" t="s">
        <v>111</v>
      </c>
      <c r="K19" s="177" t="s">
        <v>113</v>
      </c>
      <c r="L19" s="94"/>
      <c r="M19" s="94"/>
      <c r="N19" s="94"/>
      <c r="O19" s="94"/>
    </row>
    <row r="20" spans="1:15" x14ac:dyDescent="0.2">
      <c r="A20" s="107"/>
      <c r="B20" s="107"/>
      <c r="C20" s="107"/>
      <c r="D20" s="107"/>
      <c r="E20" s="78"/>
      <c r="F20" s="108"/>
      <c r="G20" s="103"/>
      <c r="H20" s="108"/>
      <c r="I20" s="94"/>
      <c r="J20" s="94"/>
      <c r="K20" s="94"/>
      <c r="L20" s="94"/>
      <c r="M20" s="94"/>
      <c r="N20" s="94"/>
      <c r="O20" s="94"/>
    </row>
    <row r="21" spans="1:15" x14ac:dyDescent="0.2">
      <c r="A21" s="109" t="s">
        <v>81</v>
      </c>
      <c r="B21" s="101"/>
      <c r="C21" s="101"/>
      <c r="D21" s="101"/>
      <c r="E21" s="110"/>
      <c r="F21" s="74"/>
      <c r="G21" s="37"/>
      <c r="H21" s="74"/>
      <c r="I21" s="94"/>
      <c r="J21" s="94"/>
      <c r="K21" s="94"/>
      <c r="L21" s="94"/>
      <c r="M21" s="94"/>
      <c r="N21" s="94"/>
      <c r="O21" s="94"/>
    </row>
    <row r="22" spans="1:15" x14ac:dyDescent="0.2">
      <c r="A22" s="112" t="s">
        <v>15</v>
      </c>
      <c r="B22" s="101">
        <v>303</v>
      </c>
      <c r="C22" s="101" t="s">
        <v>22</v>
      </c>
      <c r="D22" s="101" t="s">
        <v>16</v>
      </c>
      <c r="E22" s="110">
        <v>3.6511495150482805E-2</v>
      </c>
      <c r="F22" s="74">
        <f>F11</f>
        <v>22119925</v>
      </c>
      <c r="G22" s="115"/>
      <c r="H22" s="74">
        <v>-1312401.2433456329</v>
      </c>
      <c r="I22" s="187">
        <v>6.6548046661184135E-2</v>
      </c>
      <c r="J22" s="188">
        <f>I22*H22</f>
        <v>-87337.739180361255</v>
      </c>
      <c r="K22" s="94"/>
      <c r="L22" s="94"/>
      <c r="M22" s="94"/>
      <c r="N22" s="94"/>
      <c r="O22" s="94"/>
    </row>
    <row r="23" spans="1:15" x14ac:dyDescent="0.2">
      <c r="A23" s="112" t="s">
        <v>17</v>
      </c>
      <c r="B23" s="101">
        <v>397</v>
      </c>
      <c r="C23" s="101" t="s">
        <v>23</v>
      </c>
      <c r="D23" s="101" t="s">
        <v>16</v>
      </c>
      <c r="E23" s="110">
        <v>5.8088753564542982E-2</v>
      </c>
      <c r="F23" s="74">
        <f>F12</f>
        <v>11794918</v>
      </c>
      <c r="G23" s="115"/>
      <c r="H23" s="74">
        <v>-1113372.1381509872</v>
      </c>
      <c r="I23" s="187">
        <v>6.6548046661184135E-2</v>
      </c>
      <c r="J23" s="188">
        <f>I23*H23</f>
        <v>-74092.741000934242</v>
      </c>
      <c r="K23" s="94"/>
      <c r="L23" s="94"/>
      <c r="M23" s="94"/>
      <c r="N23" s="94"/>
      <c r="O23" s="94"/>
    </row>
    <row r="24" spans="1:15" x14ac:dyDescent="0.2">
      <c r="A24" s="109" t="s">
        <v>82</v>
      </c>
      <c r="B24" s="116"/>
      <c r="C24" s="101"/>
      <c r="D24" s="101"/>
      <c r="E24" s="110"/>
      <c r="F24" s="76">
        <f>SUBTOTAL(9,F22:F23)</f>
        <v>33914843</v>
      </c>
      <c r="G24" s="103"/>
      <c r="H24" s="76">
        <f>SUBTOTAL(9,H22:H23)</f>
        <v>-2425773.3814966204</v>
      </c>
      <c r="I24" s="94"/>
      <c r="J24" s="76">
        <f>SUBTOTAL(9,J22:J23)</f>
        <v>-161430.48018129548</v>
      </c>
      <c r="K24" s="189" t="s">
        <v>114</v>
      </c>
      <c r="L24" s="94"/>
      <c r="M24" s="94"/>
      <c r="N24" s="94"/>
      <c r="O24" s="94"/>
    </row>
    <row r="25" spans="1:15" x14ac:dyDescent="0.2">
      <c r="A25" s="112"/>
      <c r="D25" s="101"/>
      <c r="E25" s="14"/>
      <c r="F25" s="74"/>
      <c r="G25" s="100"/>
      <c r="H25" s="93"/>
      <c r="I25" s="94"/>
      <c r="J25" s="94"/>
      <c r="K25" s="94"/>
      <c r="L25" s="94"/>
      <c r="M25" s="94"/>
      <c r="N25" s="94"/>
      <c r="O25" s="94"/>
    </row>
    <row r="26" spans="1:15" x14ac:dyDescent="0.2">
      <c r="A26" s="112"/>
      <c r="D26" s="101"/>
      <c r="E26" s="14"/>
      <c r="F26" s="74"/>
      <c r="G26" s="100"/>
      <c r="H26" s="74"/>
      <c r="I26" s="94"/>
      <c r="J26" s="94"/>
      <c r="K26" s="94"/>
      <c r="L26" s="94"/>
      <c r="M26" s="94"/>
      <c r="N26" s="94"/>
      <c r="O26" s="94"/>
    </row>
    <row r="27" spans="1:15" x14ac:dyDescent="0.2">
      <c r="A27" s="112"/>
      <c r="D27" s="101"/>
      <c r="E27" s="14"/>
      <c r="F27" s="74"/>
      <c r="G27" s="100"/>
      <c r="H27" s="74"/>
      <c r="I27" s="94"/>
      <c r="J27" s="94"/>
      <c r="K27" s="94"/>
      <c r="L27" s="94"/>
      <c r="M27" s="94"/>
      <c r="N27" s="94"/>
      <c r="O27" s="94"/>
    </row>
    <row r="28" spans="1:15" x14ac:dyDescent="0.2">
      <c r="A28" s="112"/>
      <c r="D28" s="101"/>
      <c r="E28" s="14"/>
      <c r="F28" s="74"/>
      <c r="G28" s="100"/>
      <c r="H28" s="74"/>
      <c r="I28" s="94"/>
      <c r="J28" s="94"/>
      <c r="K28" s="94"/>
      <c r="L28" s="94"/>
      <c r="M28" s="94"/>
      <c r="N28" s="94"/>
      <c r="O28" s="94"/>
    </row>
    <row r="29" spans="1:15" x14ac:dyDescent="0.2">
      <c r="A29" s="112"/>
      <c r="D29" s="101"/>
      <c r="E29" s="14"/>
      <c r="F29" s="74"/>
      <c r="G29" s="100"/>
      <c r="H29" s="74"/>
      <c r="I29" s="94"/>
      <c r="J29" s="94"/>
      <c r="K29" s="94"/>
      <c r="L29" s="94"/>
      <c r="M29" s="94"/>
      <c r="N29" s="94"/>
      <c r="O29" s="94"/>
    </row>
    <row r="30" spans="1:15" x14ac:dyDescent="0.2">
      <c r="A30" s="112"/>
      <c r="D30" s="101"/>
      <c r="E30" s="14"/>
      <c r="F30" s="74"/>
      <c r="G30" s="100"/>
      <c r="H30" s="74"/>
      <c r="I30" s="94"/>
      <c r="J30" s="94"/>
      <c r="K30" s="94"/>
      <c r="L30" s="94"/>
      <c r="M30" s="94"/>
      <c r="N30" s="94"/>
      <c r="O30" s="94"/>
    </row>
    <row r="31" spans="1:15" x14ac:dyDescent="0.2">
      <c r="A31" s="112"/>
      <c r="D31" s="101"/>
      <c r="E31" s="14"/>
      <c r="F31" s="74"/>
      <c r="G31" s="100"/>
      <c r="H31" s="74"/>
      <c r="I31" s="94"/>
      <c r="J31" s="94"/>
      <c r="K31" s="94"/>
      <c r="L31" s="94"/>
      <c r="M31" s="94"/>
      <c r="N31" s="94"/>
      <c r="O31" s="94"/>
    </row>
    <row r="32" spans="1:15" x14ac:dyDescent="0.2">
      <c r="A32" s="112"/>
      <c r="D32" s="101"/>
      <c r="E32" s="14"/>
      <c r="F32" s="74"/>
      <c r="G32" s="100"/>
      <c r="H32" s="74"/>
      <c r="I32" s="94"/>
      <c r="J32" s="94"/>
      <c r="K32" s="94"/>
      <c r="L32" s="94"/>
      <c r="M32" s="94"/>
      <c r="N32" s="94"/>
      <c r="O32" s="94"/>
    </row>
    <row r="33" spans="1:15" x14ac:dyDescent="0.2">
      <c r="A33" s="112"/>
      <c r="D33" s="101"/>
      <c r="E33" s="14"/>
      <c r="F33" s="74"/>
      <c r="G33" s="100"/>
      <c r="H33" s="74"/>
      <c r="I33" s="94"/>
      <c r="J33" s="94"/>
      <c r="K33" s="94"/>
      <c r="L33" s="94"/>
      <c r="M33" s="94"/>
      <c r="N33" s="94"/>
      <c r="O33" s="94"/>
    </row>
    <row r="34" spans="1:15" x14ac:dyDescent="0.2">
      <c r="A34" s="112"/>
      <c r="D34" s="101"/>
      <c r="E34" s="14"/>
      <c r="F34" s="74"/>
      <c r="G34" s="100"/>
      <c r="H34" s="74"/>
      <c r="I34" s="94"/>
      <c r="J34" s="94"/>
      <c r="K34" s="94"/>
      <c r="L34" s="94"/>
      <c r="M34" s="94"/>
      <c r="N34" s="94"/>
      <c r="O34" s="94"/>
    </row>
    <row r="35" spans="1:15" x14ac:dyDescent="0.2">
      <c r="A35" s="112"/>
      <c r="D35" s="101"/>
      <c r="E35" s="14"/>
      <c r="F35" s="74"/>
      <c r="G35" s="100"/>
      <c r="H35" s="74"/>
      <c r="I35" s="94"/>
      <c r="J35" s="94"/>
      <c r="K35" s="94"/>
      <c r="L35" s="94"/>
      <c r="M35" s="94"/>
      <c r="N35" s="94"/>
      <c r="O35" s="94"/>
    </row>
    <row r="36" spans="1:15" x14ac:dyDescent="0.2">
      <c r="A36" s="112"/>
      <c r="D36" s="101"/>
      <c r="E36" s="14"/>
      <c r="F36" s="74"/>
      <c r="G36" s="100"/>
      <c r="H36" s="74"/>
      <c r="I36" s="94"/>
      <c r="J36" s="94"/>
      <c r="K36" s="94"/>
      <c r="L36" s="94"/>
      <c r="M36" s="94"/>
      <c r="N36" s="94"/>
      <c r="O36" s="94"/>
    </row>
    <row r="37" spans="1:15" x14ac:dyDescent="0.2">
      <c r="A37" s="14"/>
      <c r="D37" s="101"/>
      <c r="E37" s="14"/>
      <c r="F37" s="74"/>
      <c r="G37" s="100"/>
      <c r="H37" s="74"/>
      <c r="I37" s="94"/>
      <c r="J37" s="94"/>
      <c r="K37" s="94"/>
      <c r="L37" s="94"/>
      <c r="M37" s="94"/>
      <c r="N37" s="94"/>
      <c r="O37" s="94"/>
    </row>
    <row r="38" spans="1:15" x14ac:dyDescent="0.2">
      <c r="A38" s="14"/>
      <c r="D38" s="101"/>
      <c r="E38" s="14"/>
      <c r="F38" s="74"/>
      <c r="G38" s="100"/>
      <c r="H38" s="74"/>
      <c r="I38" s="94"/>
      <c r="J38" s="94"/>
      <c r="K38" s="94"/>
      <c r="L38" s="94"/>
      <c r="M38" s="94"/>
      <c r="N38" s="94"/>
      <c r="O38" s="94"/>
    </row>
    <row r="39" spans="1:15" x14ac:dyDescent="0.2">
      <c r="A39" s="14"/>
      <c r="D39" s="101"/>
      <c r="E39" s="14"/>
      <c r="F39" s="74"/>
      <c r="G39" s="100"/>
      <c r="H39" s="74"/>
      <c r="I39" s="94"/>
      <c r="J39" s="94"/>
      <c r="K39" s="94"/>
      <c r="L39" s="94"/>
      <c r="M39" s="94"/>
      <c r="N39" s="94"/>
      <c r="O39" s="94"/>
    </row>
    <row r="40" spans="1:15" x14ac:dyDescent="0.2">
      <c r="A40" s="14"/>
      <c r="D40" s="101"/>
      <c r="E40" s="14"/>
      <c r="F40" s="74"/>
      <c r="G40" s="100"/>
      <c r="H40" s="74"/>
      <c r="I40" s="94"/>
      <c r="J40" s="94"/>
      <c r="K40" s="94"/>
      <c r="L40" s="94"/>
      <c r="M40" s="94"/>
      <c r="N40" s="94"/>
      <c r="O40" s="94"/>
    </row>
    <row r="41" spans="1:15" x14ac:dyDescent="0.2">
      <c r="A41" s="66"/>
      <c r="D41" s="101"/>
      <c r="E41" s="14"/>
      <c r="F41" s="74"/>
      <c r="G41" s="100"/>
      <c r="H41" s="74"/>
      <c r="I41" s="94"/>
      <c r="J41" s="94"/>
      <c r="K41" s="94"/>
      <c r="L41" s="94"/>
      <c r="M41" s="94"/>
      <c r="N41" s="94"/>
      <c r="O41" s="94"/>
    </row>
    <row r="42" spans="1:15" x14ac:dyDescent="0.2">
      <c r="A42" s="14"/>
      <c r="D42" s="101"/>
      <c r="E42" s="14"/>
      <c r="F42" s="74"/>
      <c r="G42" s="100"/>
      <c r="H42" s="74"/>
      <c r="I42" s="94"/>
      <c r="J42" s="94"/>
      <c r="K42" s="94"/>
      <c r="L42" s="94"/>
      <c r="M42" s="94"/>
      <c r="N42" s="94"/>
      <c r="O42" s="94"/>
    </row>
    <row r="43" spans="1:15" x14ac:dyDescent="0.2">
      <c r="A43" s="66"/>
      <c r="D43" s="101"/>
      <c r="E43" s="14"/>
      <c r="F43" s="74"/>
      <c r="G43" s="100"/>
      <c r="H43" s="74"/>
      <c r="I43" s="94"/>
      <c r="J43" s="94"/>
      <c r="K43" s="94"/>
      <c r="L43" s="94"/>
      <c r="M43" s="94"/>
      <c r="N43" s="94"/>
      <c r="O43" s="94"/>
    </row>
    <row r="44" spans="1:15" x14ac:dyDescent="0.2">
      <c r="E44" s="94"/>
      <c r="F44" s="99"/>
      <c r="G44" s="100"/>
      <c r="H44" s="99"/>
      <c r="I44" s="94"/>
      <c r="J44" s="94"/>
      <c r="K44" s="94"/>
      <c r="L44" s="94"/>
      <c r="M44" s="94"/>
      <c r="N44" s="94"/>
      <c r="O44" s="94"/>
    </row>
    <row r="45" spans="1:15" x14ac:dyDescent="0.2">
      <c r="E45" s="94"/>
      <c r="F45" s="99"/>
      <c r="G45" s="100"/>
      <c r="H45" s="99"/>
      <c r="I45" s="94"/>
      <c r="J45" s="94"/>
      <c r="K45" s="94"/>
      <c r="L45" s="94"/>
      <c r="M45" s="94"/>
      <c r="N45" s="94"/>
      <c r="O45" s="94"/>
    </row>
    <row r="46" spans="1:15" x14ac:dyDescent="0.2">
      <c r="E46" s="94"/>
      <c r="F46" s="99"/>
      <c r="G46" s="100"/>
      <c r="H46" s="99"/>
      <c r="I46" s="94"/>
      <c r="J46" s="94"/>
      <c r="K46" s="94"/>
      <c r="L46" s="94"/>
      <c r="M46" s="94"/>
      <c r="N46" s="94"/>
      <c r="O46" s="94"/>
    </row>
    <row r="47" spans="1:15" x14ac:dyDescent="0.2">
      <c r="E47" s="94"/>
      <c r="F47" s="99"/>
      <c r="G47" s="100"/>
      <c r="H47" s="99"/>
      <c r="I47" s="94"/>
      <c r="J47" s="94"/>
      <c r="K47" s="94"/>
      <c r="L47" s="94"/>
      <c r="M47" s="94"/>
      <c r="N47" s="94"/>
      <c r="O47" s="94"/>
    </row>
    <row r="48" spans="1:15" x14ac:dyDescent="0.2">
      <c r="E48" s="94"/>
      <c r="F48" s="99"/>
      <c r="G48" s="100"/>
      <c r="H48" s="99"/>
      <c r="I48" s="94"/>
      <c r="J48" s="94"/>
      <c r="K48" s="94"/>
      <c r="L48" s="94"/>
      <c r="M48" s="94"/>
      <c r="N48" s="94"/>
      <c r="O48" s="94"/>
    </row>
    <row r="49" spans="5:15" x14ac:dyDescent="0.2">
      <c r="E49" s="94"/>
      <c r="F49" s="99"/>
      <c r="G49" s="100"/>
      <c r="H49" s="99"/>
      <c r="I49" s="94"/>
      <c r="J49" s="94"/>
      <c r="K49" s="94"/>
      <c r="L49" s="94"/>
      <c r="M49" s="94"/>
      <c r="N49" s="94"/>
      <c r="O49" s="94"/>
    </row>
  </sheetData>
  <mergeCells count="2">
    <mergeCell ref="H7:J7"/>
    <mergeCell ref="H18:J18"/>
  </mergeCells>
  <conditionalFormatting sqref="K1">
    <cfRule type="cellIs" dxfId="9" priority="1" stopIfTrue="1" operator="equal">
      <formula>"x.x"</formula>
    </cfRule>
  </conditionalFormatting>
  <pageMargins left="0.75" right="0.25" top="0.5" bottom="0.3" header="0.5" footer="0.5"/>
  <pageSetup scale="68" orientation="portrait" r:id="rId1"/>
  <headerFooter alignWithMargins="0">
    <oddFooter>&amp;L&amp;F</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view="pageBreakPreview" zoomScale="90" zoomScaleNormal="100" zoomScaleSheetLayoutView="90" workbookViewId="0">
      <selection activeCell="J1" sqref="J1"/>
    </sheetView>
  </sheetViews>
  <sheetFormatPr defaultRowHeight="12.75" x14ac:dyDescent="0.2"/>
  <cols>
    <col min="1" max="1" width="27.140625" bestFit="1" customWidth="1"/>
    <col min="3" max="3" width="15" bestFit="1" customWidth="1"/>
    <col min="4" max="4" width="12.85546875" bestFit="1" customWidth="1"/>
    <col min="5" max="7" width="12.28515625" bestFit="1" customWidth="1"/>
  </cols>
  <sheetData>
    <row r="1" spans="1:8" x14ac:dyDescent="0.2">
      <c r="A1" s="182" t="s">
        <v>0</v>
      </c>
      <c r="G1" s="147" t="s">
        <v>141</v>
      </c>
    </row>
    <row r="2" spans="1:8" x14ac:dyDescent="0.2">
      <c r="A2" s="182" t="s">
        <v>97</v>
      </c>
      <c r="G2" s="185" t="s">
        <v>129</v>
      </c>
    </row>
    <row r="3" spans="1:8" x14ac:dyDescent="0.2">
      <c r="A3" s="2" t="s">
        <v>101</v>
      </c>
      <c r="G3" s="186" t="s">
        <v>125</v>
      </c>
    </row>
    <row r="4" spans="1:8" x14ac:dyDescent="0.2">
      <c r="A4" s="2" t="s">
        <v>128</v>
      </c>
    </row>
    <row r="5" spans="1:8" x14ac:dyDescent="0.2">
      <c r="A5" s="182" t="s">
        <v>85</v>
      </c>
    </row>
    <row r="6" spans="1:8" x14ac:dyDescent="0.2">
      <c r="A6" s="98"/>
    </row>
    <row r="7" spans="1:8" x14ac:dyDescent="0.2">
      <c r="A7" s="117"/>
      <c r="B7" s="118"/>
      <c r="C7" s="118"/>
      <c r="D7" s="119" t="s">
        <v>32</v>
      </c>
      <c r="E7" s="120" t="s">
        <v>33</v>
      </c>
      <c r="F7" s="121">
        <v>41010</v>
      </c>
      <c r="G7" s="121">
        <v>282</v>
      </c>
    </row>
    <row r="8" spans="1:8" x14ac:dyDescent="0.2">
      <c r="A8" s="122"/>
      <c r="B8" s="123" t="s">
        <v>86</v>
      </c>
      <c r="C8" s="124" t="s">
        <v>78</v>
      </c>
      <c r="D8" s="124" t="s">
        <v>87</v>
      </c>
      <c r="E8" s="125" t="s">
        <v>88</v>
      </c>
      <c r="F8" s="124" t="s">
        <v>89</v>
      </c>
      <c r="G8" s="124" t="s">
        <v>90</v>
      </c>
      <c r="H8" s="95"/>
    </row>
    <row r="9" spans="1:8" x14ac:dyDescent="0.2">
      <c r="A9" s="126" t="s">
        <v>48</v>
      </c>
      <c r="B9" s="127" t="s">
        <v>50</v>
      </c>
      <c r="C9" s="128" t="s">
        <v>91</v>
      </c>
      <c r="D9" s="128" t="s">
        <v>79</v>
      </c>
      <c r="E9" s="129" t="s">
        <v>79</v>
      </c>
      <c r="F9" s="128" t="s">
        <v>92</v>
      </c>
      <c r="G9" s="128" t="s">
        <v>93</v>
      </c>
      <c r="H9" s="95"/>
    </row>
    <row r="10" spans="1:8" x14ac:dyDescent="0.2">
      <c r="A10" s="130"/>
      <c r="B10" s="131"/>
      <c r="C10" s="132"/>
      <c r="D10" s="133"/>
      <c r="E10" s="134"/>
      <c r="F10" s="131"/>
      <c r="G10" s="131"/>
      <c r="H10" s="95"/>
    </row>
    <row r="11" spans="1:8" x14ac:dyDescent="0.2">
      <c r="A11" s="138" t="s">
        <v>94</v>
      </c>
      <c r="B11" s="123" t="s">
        <v>16</v>
      </c>
      <c r="C11" s="139">
        <v>22119925</v>
      </c>
      <c r="D11" s="139">
        <v>807631.5343665434</v>
      </c>
      <c r="E11" s="140">
        <v>3686285</v>
      </c>
      <c r="F11" s="139">
        <v>1092480</v>
      </c>
      <c r="G11" s="139">
        <v>-6030935</v>
      </c>
    </row>
    <row r="12" spans="1:8" x14ac:dyDescent="0.2">
      <c r="A12" s="138"/>
      <c r="B12" s="123"/>
      <c r="C12" s="139"/>
      <c r="D12" s="139"/>
      <c r="E12" s="140"/>
      <c r="F12" s="139"/>
      <c r="G12" s="139"/>
    </row>
    <row r="13" spans="1:8" x14ac:dyDescent="0.2">
      <c r="A13" s="138" t="s">
        <v>95</v>
      </c>
      <c r="B13" s="123" t="s">
        <v>16</v>
      </c>
      <c r="C13" s="139">
        <v>11794918</v>
      </c>
      <c r="D13" s="139">
        <v>685152.08501599205</v>
      </c>
      <c r="E13" s="140">
        <v>1635559</v>
      </c>
      <c r="F13" s="139">
        <v>360691</v>
      </c>
      <c r="G13" s="139">
        <v>-2844164</v>
      </c>
    </row>
    <row r="14" spans="1:8" x14ac:dyDescent="0.2">
      <c r="A14" s="138"/>
      <c r="B14" s="123"/>
      <c r="C14" s="138"/>
      <c r="D14" s="138"/>
      <c r="E14" s="141"/>
      <c r="F14" s="138"/>
      <c r="G14" s="138"/>
    </row>
    <row r="15" spans="1:8" ht="13.5" thickBot="1" x14ac:dyDescent="0.25">
      <c r="A15" s="142" t="s">
        <v>96</v>
      </c>
      <c r="B15" s="138"/>
      <c r="C15" s="143">
        <f>SUM(C11:C13)</f>
        <v>33914843</v>
      </c>
      <c r="D15" s="143">
        <f>SUM(D11:D13)</f>
        <v>1492783.6193825356</v>
      </c>
      <c r="E15" s="143">
        <f>SUM(E11:E13)</f>
        <v>5321844</v>
      </c>
      <c r="F15" s="143">
        <f>SUM(F11:F13)</f>
        <v>1453171</v>
      </c>
      <c r="G15" s="143">
        <f>SUM(G11:G13)</f>
        <v>-8875099</v>
      </c>
    </row>
    <row r="16" spans="1:8" ht="13.5" thickTop="1" x14ac:dyDescent="0.2">
      <c r="A16" s="144"/>
      <c r="B16" s="130"/>
      <c r="C16" s="145"/>
      <c r="D16" s="145"/>
      <c r="E16" s="146"/>
      <c r="F16" s="145"/>
      <c r="G16" s="145"/>
    </row>
    <row r="17" spans="1:7" s="149" customFormat="1" x14ac:dyDescent="0.2">
      <c r="C17" s="183" t="s">
        <v>126</v>
      </c>
      <c r="D17" s="183" t="s">
        <v>127</v>
      </c>
      <c r="E17" s="183" t="s">
        <v>127</v>
      </c>
      <c r="F17" s="183" t="s">
        <v>127</v>
      </c>
      <c r="G17" s="183" t="s">
        <v>127</v>
      </c>
    </row>
    <row r="18" spans="1:7" s="149" customFormat="1" x14ac:dyDescent="0.2">
      <c r="C18" s="150"/>
      <c r="D18" s="150"/>
    </row>
    <row r="19" spans="1:7" s="149" customFormat="1" x14ac:dyDescent="0.2">
      <c r="C19" s="150"/>
      <c r="D19" s="150"/>
    </row>
    <row r="20" spans="1:7" s="149" customFormat="1" x14ac:dyDescent="0.2"/>
    <row r="21" spans="1:7" s="149" customFormat="1" x14ac:dyDescent="0.2">
      <c r="A21" s="92"/>
      <c r="C21" s="151"/>
      <c r="D21" s="151"/>
      <c r="E21" s="151"/>
      <c r="F21" s="151"/>
      <c r="G21" s="151"/>
    </row>
    <row r="22" spans="1:7" s="149" customFormat="1" x14ac:dyDescent="0.2">
      <c r="C22" s="151"/>
      <c r="D22" s="151"/>
      <c r="E22" s="151"/>
      <c r="F22" s="151"/>
      <c r="G22" s="151"/>
    </row>
    <row r="23" spans="1:7" s="149" customFormat="1" x14ac:dyDescent="0.2">
      <c r="A23" s="92"/>
      <c r="C23" s="151"/>
      <c r="D23" s="151"/>
      <c r="E23" s="151"/>
      <c r="F23" s="151"/>
      <c r="G23" s="151"/>
    </row>
    <row r="24" spans="1:7" s="149" customFormat="1" x14ac:dyDescent="0.2">
      <c r="C24" s="151"/>
      <c r="D24" s="151"/>
      <c r="E24" s="151"/>
      <c r="F24" s="151"/>
      <c r="G24" s="151"/>
    </row>
    <row r="25" spans="1:7" s="149" customFormat="1" x14ac:dyDescent="0.2">
      <c r="C25" s="151"/>
      <c r="D25" s="151"/>
      <c r="E25" s="151"/>
      <c r="F25" s="151"/>
      <c r="G25" s="151"/>
    </row>
    <row r="26" spans="1:7" s="149" customFormat="1" x14ac:dyDescent="0.2">
      <c r="C26" s="151"/>
      <c r="D26" s="151"/>
      <c r="E26" s="151"/>
      <c r="F26" s="151"/>
      <c r="G26" s="151"/>
    </row>
    <row r="27" spans="1:7" s="149" customFormat="1" x14ac:dyDescent="0.2"/>
    <row r="28" spans="1:7" s="149" customFormat="1" x14ac:dyDescent="0.2"/>
    <row r="29" spans="1:7" s="149" customFormat="1" x14ac:dyDescent="0.2"/>
    <row r="30" spans="1:7" s="149" customFormat="1" x14ac:dyDescent="0.2"/>
    <row r="31" spans="1:7" s="149" customFormat="1" x14ac:dyDescent="0.2"/>
    <row r="32" spans="1:7" s="149" customFormat="1" x14ac:dyDescent="0.2"/>
    <row r="33" s="149" customFormat="1" x14ac:dyDescent="0.2"/>
    <row r="34" s="149" customFormat="1" x14ac:dyDescent="0.2"/>
  </sheetData>
  <conditionalFormatting sqref="G1">
    <cfRule type="cellIs" dxfId="8" priority="1" stopIfTrue="1" operator="equal">
      <formula>"x.x"</formula>
    </cfRule>
  </conditionalFormatting>
  <pageMargins left="0.75" right="0.25" top="0.5" bottom="0.3" header="0.5" footer="0.5"/>
  <pageSetup scale="96" orientation="portrait" r:id="rId1"/>
  <headerFooter alignWithMargins="0">
    <oddFooter>&amp;L&amp;F</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4"/>
  <sheetViews>
    <sheetView tabSelected="1" view="pageBreakPreview" zoomScale="90" zoomScaleNormal="100" zoomScaleSheetLayoutView="90" workbookViewId="0">
      <selection activeCell="J1" sqref="J1"/>
    </sheetView>
  </sheetViews>
  <sheetFormatPr defaultColWidth="9.140625" defaultRowHeight="12.75" x14ac:dyDescent="0.2"/>
  <cols>
    <col min="1" max="1" width="2.5703125" style="1" customWidth="1"/>
    <col min="2" max="2" width="7.140625" style="1" customWidth="1"/>
    <col min="3" max="3" width="29" style="1" customWidth="1"/>
    <col min="4" max="4" width="9.7109375" style="1" customWidth="1"/>
    <col min="5" max="5" width="4.7109375" style="1" customWidth="1"/>
    <col min="6" max="6" width="14.42578125" style="1" customWidth="1"/>
    <col min="7" max="7" width="8.42578125" style="1" bestFit="1" customWidth="1"/>
    <col min="8" max="8" width="10.28515625" style="1" customWidth="1"/>
    <col min="9" max="9" width="13" style="1" customWidth="1"/>
    <col min="10" max="10" width="5.7109375" style="1" bestFit="1" customWidth="1"/>
    <col min="11" max="16384" width="9.140625" style="1"/>
  </cols>
  <sheetData>
    <row r="1" spans="1:12" ht="12" customHeight="1" x14ac:dyDescent="0.2">
      <c r="B1" s="2" t="s">
        <v>0</v>
      </c>
      <c r="D1" s="3"/>
      <c r="E1" s="3"/>
      <c r="F1" s="3"/>
      <c r="G1" s="3"/>
      <c r="H1" s="3"/>
      <c r="I1" s="3"/>
      <c r="J1" s="147" t="s">
        <v>141</v>
      </c>
    </row>
    <row r="2" spans="1:12" ht="12" customHeight="1" x14ac:dyDescent="0.2">
      <c r="B2" s="2" t="s">
        <v>97</v>
      </c>
      <c r="D2" s="3"/>
      <c r="E2" s="3"/>
      <c r="F2" s="3"/>
      <c r="G2" s="3"/>
      <c r="H2" s="3"/>
      <c r="I2" s="3"/>
      <c r="J2" s="185" t="s">
        <v>135</v>
      </c>
    </row>
    <row r="3" spans="1:12" ht="12" customHeight="1" x14ac:dyDescent="0.2">
      <c r="B3" s="2" t="s">
        <v>101</v>
      </c>
      <c r="D3" s="3"/>
      <c r="E3" s="3"/>
      <c r="F3" s="3"/>
      <c r="G3" s="3"/>
      <c r="H3" s="3"/>
      <c r="I3" s="3"/>
      <c r="J3" s="186" t="s">
        <v>100</v>
      </c>
    </row>
    <row r="4" spans="1:12" ht="12" customHeight="1" x14ac:dyDescent="0.2">
      <c r="B4" s="2" t="s">
        <v>136</v>
      </c>
      <c r="D4" s="3"/>
      <c r="E4" s="3"/>
      <c r="F4" s="3"/>
      <c r="G4" s="3"/>
      <c r="H4" s="3"/>
      <c r="I4" s="3"/>
      <c r="J4" s="4"/>
    </row>
    <row r="5" spans="1:12" ht="12" customHeight="1" x14ac:dyDescent="0.2">
      <c r="D5" s="3"/>
      <c r="E5" s="3"/>
      <c r="F5" s="3"/>
      <c r="G5" s="3"/>
      <c r="H5" s="3"/>
      <c r="I5" s="3"/>
      <c r="J5" s="4"/>
    </row>
    <row r="6" spans="1:12" ht="12" customHeight="1" x14ac:dyDescent="0.2">
      <c r="D6" s="3"/>
      <c r="E6" s="3"/>
      <c r="F6" s="3" t="s">
        <v>1</v>
      </c>
      <c r="G6" s="3"/>
      <c r="H6" s="3"/>
      <c r="I6" s="3" t="s">
        <v>98</v>
      </c>
      <c r="J6" s="4"/>
    </row>
    <row r="7" spans="1:12" ht="12" customHeight="1" x14ac:dyDescent="0.2">
      <c r="D7" s="5" t="s">
        <v>3</v>
      </c>
      <c r="E7" s="5" t="s">
        <v>4</v>
      </c>
      <c r="F7" s="5" t="s">
        <v>5</v>
      </c>
      <c r="G7" s="5" t="s">
        <v>6</v>
      </c>
      <c r="H7" s="5" t="s">
        <v>7</v>
      </c>
      <c r="I7" s="5" t="s">
        <v>8</v>
      </c>
      <c r="J7" s="6" t="s">
        <v>9</v>
      </c>
    </row>
    <row r="8" spans="1:12" ht="12" customHeight="1" x14ac:dyDescent="0.2">
      <c r="A8" s="7"/>
      <c r="B8" s="8"/>
      <c r="C8" s="7"/>
      <c r="D8" s="9"/>
      <c r="E8" s="9"/>
      <c r="F8" s="9"/>
      <c r="G8" s="9"/>
      <c r="H8" s="9"/>
      <c r="I8" s="10"/>
      <c r="J8" s="4"/>
    </row>
    <row r="9" spans="1:12" x14ac:dyDescent="0.2">
      <c r="A9" s="7"/>
      <c r="B9" s="8" t="s">
        <v>10</v>
      </c>
      <c r="C9" s="7"/>
      <c r="D9" s="11"/>
      <c r="E9" s="12"/>
      <c r="F9" s="13"/>
      <c r="G9" s="14"/>
      <c r="H9" s="15"/>
      <c r="I9" s="16"/>
      <c r="J9" s="4"/>
      <c r="K9" s="17"/>
      <c r="L9" s="18"/>
    </row>
    <row r="10" spans="1:12" x14ac:dyDescent="0.2">
      <c r="A10" s="7"/>
      <c r="B10" s="195" t="s">
        <v>137</v>
      </c>
      <c r="D10" s="3">
        <v>355</v>
      </c>
      <c r="E10" s="3" t="s">
        <v>108</v>
      </c>
      <c r="F10" s="20">
        <f>'Adj No.3 - Pg2'!E9</f>
        <v>20882973</v>
      </c>
      <c r="G10" s="20" t="s">
        <v>13</v>
      </c>
      <c r="H10" s="21">
        <v>0.22565052397253504</v>
      </c>
      <c r="I10" s="13">
        <f>H10*F10</f>
        <v>4712253.7995543024</v>
      </c>
      <c r="J10" s="4" t="s">
        <v>103</v>
      </c>
      <c r="K10" s="17"/>
      <c r="L10" s="18"/>
    </row>
    <row r="11" spans="1:12" ht="12" customHeight="1" x14ac:dyDescent="0.2">
      <c r="A11" s="7"/>
      <c r="B11" s="7"/>
      <c r="H11" s="27"/>
      <c r="I11" s="16"/>
      <c r="J11" s="7"/>
    </row>
    <row r="12" spans="1:12" ht="12" customHeight="1" x14ac:dyDescent="0.2">
      <c r="A12" s="7"/>
      <c r="B12" s="8" t="s">
        <v>18</v>
      </c>
      <c r="C12" s="7"/>
      <c r="D12" s="19"/>
      <c r="E12" s="12"/>
      <c r="F12" s="20"/>
      <c r="G12" s="20"/>
      <c r="H12" s="21"/>
      <c r="I12" s="16"/>
      <c r="J12" s="7"/>
    </row>
    <row r="13" spans="1:12" x14ac:dyDescent="0.2">
      <c r="B13" s="195" t="s">
        <v>19</v>
      </c>
      <c r="D13" s="3" t="s">
        <v>21</v>
      </c>
      <c r="E13" s="12" t="s">
        <v>108</v>
      </c>
      <c r="F13" s="29">
        <f>'Adj No.3 - Pg3'!H18</f>
        <v>-560664.64190089353</v>
      </c>
      <c r="G13" s="20" t="s">
        <v>13</v>
      </c>
      <c r="H13" s="21">
        <v>0.22565052397253504</v>
      </c>
      <c r="I13" s="13">
        <f>H13*F13</f>
        <v>-126514.27021781035</v>
      </c>
      <c r="J13" s="41" t="s">
        <v>104</v>
      </c>
    </row>
    <row r="14" spans="1:12" ht="12" customHeight="1" x14ac:dyDescent="0.2">
      <c r="A14" s="7"/>
      <c r="B14" s="8"/>
      <c r="C14" s="7"/>
      <c r="D14" s="19"/>
      <c r="E14" s="33"/>
      <c r="F14" s="20"/>
      <c r="G14" s="20"/>
      <c r="H14" s="21"/>
      <c r="I14" s="16"/>
      <c r="J14" s="7"/>
    </row>
    <row r="15" spans="1:12" ht="12" customHeight="1" x14ac:dyDescent="0.2">
      <c r="A15" s="7"/>
      <c r="B15" s="32" t="s">
        <v>138</v>
      </c>
      <c r="C15" s="7"/>
      <c r="D15" s="19"/>
      <c r="E15" s="33"/>
      <c r="F15" s="20"/>
      <c r="G15" s="20"/>
      <c r="H15" s="21"/>
      <c r="I15" s="16"/>
      <c r="J15" s="7"/>
    </row>
    <row r="16" spans="1:12" x14ac:dyDescent="0.2">
      <c r="A16" s="7"/>
      <c r="B16" s="156" t="s">
        <v>25</v>
      </c>
      <c r="C16" s="7"/>
      <c r="D16" s="19" t="s">
        <v>27</v>
      </c>
      <c r="E16" s="12" t="s">
        <v>108</v>
      </c>
      <c r="F16" s="29">
        <f>'Adj No.3 - Pg3'!H10</f>
        <v>375686.33166613785</v>
      </c>
      <c r="G16" s="20" t="s">
        <v>13</v>
      </c>
      <c r="H16" s="21">
        <v>0.22565052397253504</v>
      </c>
      <c r="I16" s="13">
        <f>H16*F16</f>
        <v>84773.81758978359</v>
      </c>
      <c r="J16" s="41" t="s">
        <v>104</v>
      </c>
    </row>
    <row r="17" spans="1:10" ht="12" customHeight="1" x14ac:dyDescent="0.2">
      <c r="A17" s="7"/>
      <c r="H17" s="34"/>
      <c r="I17" s="16"/>
      <c r="J17" s="7"/>
    </row>
    <row r="18" spans="1:10" ht="12" customHeight="1" x14ac:dyDescent="0.2">
      <c r="A18" s="7"/>
      <c r="C18" s="36"/>
      <c r="D18" s="19"/>
      <c r="E18" s="19"/>
      <c r="F18" s="20"/>
      <c r="G18" s="37"/>
      <c r="H18" s="34"/>
      <c r="I18" s="16"/>
      <c r="J18" s="4"/>
    </row>
    <row r="19" spans="1:10" ht="12" customHeight="1" x14ac:dyDescent="0.2">
      <c r="A19" s="7"/>
      <c r="B19" s="35" t="s">
        <v>31</v>
      </c>
      <c r="C19" s="14"/>
      <c r="D19" s="38"/>
      <c r="E19" s="38"/>
      <c r="F19" s="39"/>
      <c r="G19" s="38"/>
      <c r="H19" s="34"/>
      <c r="I19" s="16"/>
      <c r="J19" s="4"/>
    </row>
    <row r="20" spans="1:10" s="7" customFormat="1" ht="12" customHeight="1" x14ac:dyDescent="0.2">
      <c r="B20" s="156" t="s">
        <v>139</v>
      </c>
      <c r="D20" s="19" t="s">
        <v>32</v>
      </c>
      <c r="E20" s="12" t="s">
        <v>108</v>
      </c>
      <c r="F20" s="20">
        <f>+'Adj No.3 - Pg4'!D11</f>
        <v>375686.33166613785</v>
      </c>
      <c r="G20" s="20" t="s">
        <v>13</v>
      </c>
      <c r="H20" s="21">
        <v>0.22565052397253504</v>
      </c>
      <c r="I20" s="13">
        <f>H20*F20</f>
        <v>84773.81758978359</v>
      </c>
      <c r="J20" s="4" t="s">
        <v>105</v>
      </c>
    </row>
    <row r="21" spans="1:10" s="7" customFormat="1" ht="12" customHeight="1" x14ac:dyDescent="0.2">
      <c r="B21" s="156" t="s">
        <v>139</v>
      </c>
      <c r="D21" s="19" t="s">
        <v>33</v>
      </c>
      <c r="E21" s="12" t="s">
        <v>108</v>
      </c>
      <c r="F21" s="20">
        <f>+'Adj No.3 - Pg4'!E11</f>
        <v>958877</v>
      </c>
      <c r="G21" s="20" t="s">
        <v>13</v>
      </c>
      <c r="H21" s="21">
        <v>0.22565052397253504</v>
      </c>
      <c r="I21" s="13">
        <f>H21*F21</f>
        <v>216371.09747521247</v>
      </c>
      <c r="J21" s="4" t="s">
        <v>105</v>
      </c>
    </row>
    <row r="22" spans="1:10" ht="12" customHeight="1" x14ac:dyDescent="0.2">
      <c r="A22" s="7"/>
      <c r="B22" s="156" t="s">
        <v>140</v>
      </c>
      <c r="C22" s="7"/>
      <c r="D22" s="19">
        <v>41010</v>
      </c>
      <c r="E22" s="12" t="s">
        <v>108</v>
      </c>
      <c r="F22" s="20">
        <f>+'Adj No.3 - Pg4'!F11</f>
        <v>221329</v>
      </c>
      <c r="G22" s="20" t="s">
        <v>13</v>
      </c>
      <c r="H22" s="21">
        <v>0.22565052397253504</v>
      </c>
      <c r="I22" s="13">
        <f>H22*F22</f>
        <v>49943.004820317212</v>
      </c>
      <c r="J22" s="4" t="s">
        <v>105</v>
      </c>
    </row>
    <row r="23" spans="1:10" ht="12" customHeight="1" x14ac:dyDescent="0.2">
      <c r="A23" s="7"/>
      <c r="B23" s="156" t="s">
        <v>35</v>
      </c>
      <c r="C23" s="7"/>
      <c r="D23" s="19">
        <v>282</v>
      </c>
      <c r="E23" s="12" t="s">
        <v>108</v>
      </c>
      <c r="F23" s="20">
        <f>+'Adj No.3 - Pg4'!G11</f>
        <v>-4197350</v>
      </c>
      <c r="G23" s="20" t="s">
        <v>13</v>
      </c>
      <c r="H23" s="21">
        <v>0.22565052397253504</v>
      </c>
      <c r="I23" s="13">
        <f>H23*F23</f>
        <v>-947134.22679611994</v>
      </c>
      <c r="J23" s="4" t="s">
        <v>105</v>
      </c>
    </row>
    <row r="24" spans="1:10" ht="12" customHeight="1" x14ac:dyDescent="0.2">
      <c r="A24" s="7"/>
      <c r="B24" s="7"/>
      <c r="C24" s="7"/>
      <c r="D24" s="19"/>
      <c r="E24" s="12"/>
      <c r="F24" s="20"/>
      <c r="G24" s="20"/>
      <c r="H24" s="9"/>
      <c r="I24" s="9"/>
      <c r="J24" s="4"/>
    </row>
    <row r="25" spans="1:10" ht="12" customHeight="1" x14ac:dyDescent="0.2">
      <c r="A25" s="7"/>
      <c r="B25" s="7"/>
      <c r="C25" s="7"/>
      <c r="D25" s="19"/>
      <c r="E25" s="12"/>
      <c r="F25" s="20"/>
      <c r="G25" s="20"/>
      <c r="H25" s="9"/>
      <c r="I25" s="9"/>
      <c r="J25" s="4"/>
    </row>
    <row r="26" spans="1:10" ht="12" customHeight="1" x14ac:dyDescent="0.2">
      <c r="A26" s="7"/>
      <c r="B26" s="7"/>
      <c r="C26" s="7"/>
      <c r="D26" s="19"/>
      <c r="E26" s="12"/>
      <c r="F26" s="20"/>
      <c r="G26" s="20"/>
      <c r="H26" s="9"/>
      <c r="I26" s="9"/>
      <c r="J26" s="41"/>
    </row>
    <row r="27" spans="1:10" ht="12" customHeight="1" x14ac:dyDescent="0.2">
      <c r="A27" s="7"/>
      <c r="B27" s="7"/>
      <c r="C27" s="7"/>
      <c r="D27" s="19"/>
      <c r="E27" s="12"/>
      <c r="F27" s="20"/>
      <c r="G27" s="20"/>
      <c r="H27" s="9"/>
      <c r="I27" s="9"/>
      <c r="J27" s="41"/>
    </row>
    <row r="28" spans="1:10" ht="12" customHeight="1" x14ac:dyDescent="0.2">
      <c r="A28" s="7"/>
      <c r="B28" s="7"/>
      <c r="C28" s="7"/>
      <c r="D28" s="19"/>
      <c r="E28" s="12"/>
      <c r="F28" s="20"/>
      <c r="G28" s="20"/>
      <c r="H28" s="9"/>
      <c r="I28" s="9"/>
      <c r="J28" s="41"/>
    </row>
    <row r="29" spans="1:10" ht="12" customHeight="1" x14ac:dyDescent="0.2">
      <c r="A29" s="7"/>
      <c r="B29" s="7"/>
      <c r="C29" s="7"/>
      <c r="D29" s="19"/>
      <c r="E29" s="12"/>
      <c r="F29" s="20"/>
      <c r="G29" s="20"/>
      <c r="H29" s="9"/>
      <c r="I29" s="9"/>
      <c r="J29" s="41"/>
    </row>
    <row r="30" spans="1:10" ht="12" customHeight="1" x14ac:dyDescent="0.2">
      <c r="A30" s="7"/>
      <c r="B30" s="7"/>
      <c r="C30" s="7"/>
      <c r="D30" s="19"/>
      <c r="E30" s="12"/>
      <c r="F30" s="20"/>
      <c r="G30" s="20"/>
      <c r="H30" s="9"/>
      <c r="I30" s="9"/>
      <c r="J30" s="41"/>
    </row>
    <row r="31" spans="1:10" ht="12" customHeight="1" x14ac:dyDescent="0.2">
      <c r="A31" s="7"/>
      <c r="B31" s="7"/>
      <c r="C31" s="7"/>
      <c r="D31" s="19"/>
      <c r="E31" s="12"/>
      <c r="F31" s="20"/>
      <c r="G31" s="20"/>
      <c r="H31" s="9"/>
      <c r="I31" s="9"/>
      <c r="J31" s="41"/>
    </row>
    <row r="32" spans="1:10" ht="12" customHeight="1" x14ac:dyDescent="0.2">
      <c r="A32" s="7"/>
      <c r="B32" s="7"/>
      <c r="C32" s="7"/>
      <c r="D32" s="19"/>
      <c r="E32" s="12"/>
      <c r="F32" s="20"/>
      <c r="G32" s="20"/>
      <c r="H32" s="9"/>
      <c r="I32" s="9"/>
      <c r="J32" s="41"/>
    </row>
    <row r="33" spans="1:10" ht="12" customHeight="1" x14ac:dyDescent="0.2">
      <c r="A33" s="7"/>
      <c r="B33" s="7"/>
      <c r="C33" s="7"/>
      <c r="D33" s="19"/>
      <c r="E33" s="12"/>
      <c r="F33" s="20"/>
      <c r="G33" s="20"/>
      <c r="H33" s="9"/>
      <c r="I33" s="9"/>
      <c r="J33" s="41"/>
    </row>
    <row r="34" spans="1:10" ht="12" customHeight="1" x14ac:dyDescent="0.2">
      <c r="A34" s="7"/>
      <c r="B34" s="7"/>
      <c r="C34" s="7"/>
      <c r="D34" s="19"/>
      <c r="E34" s="12"/>
      <c r="F34" s="20"/>
      <c r="G34" s="20"/>
      <c r="H34" s="9"/>
      <c r="I34" s="9"/>
      <c r="J34" s="41"/>
    </row>
    <row r="35" spans="1:10" ht="12" customHeight="1" x14ac:dyDescent="0.2">
      <c r="A35" s="7"/>
      <c r="B35" s="7"/>
      <c r="C35" s="7"/>
      <c r="D35" s="19"/>
      <c r="E35" s="12"/>
      <c r="F35" s="20"/>
      <c r="G35" s="20"/>
      <c r="H35" s="9"/>
      <c r="I35" s="9"/>
      <c r="J35" s="41"/>
    </row>
    <row r="36" spans="1:10" ht="12" customHeight="1" x14ac:dyDescent="0.2">
      <c r="A36" s="7"/>
      <c r="B36" s="7"/>
      <c r="C36" s="7"/>
      <c r="D36" s="19"/>
      <c r="E36" s="12"/>
      <c r="F36" s="20"/>
      <c r="G36" s="20"/>
      <c r="H36" s="9"/>
      <c r="I36" s="9"/>
      <c r="J36" s="41"/>
    </row>
    <row r="37" spans="1:10" ht="12" customHeight="1" x14ac:dyDescent="0.2">
      <c r="A37" s="7"/>
      <c r="B37" s="7"/>
      <c r="C37" s="7"/>
      <c r="D37" s="19"/>
      <c r="E37" s="12"/>
      <c r="F37" s="20"/>
      <c r="G37" s="20"/>
      <c r="H37" s="9"/>
      <c r="I37" s="9"/>
      <c r="J37" s="41"/>
    </row>
    <row r="38" spans="1:10" ht="12" customHeight="1" x14ac:dyDescent="0.2">
      <c r="A38" s="7"/>
      <c r="B38" s="7"/>
      <c r="C38" s="7"/>
      <c r="D38" s="19"/>
      <c r="E38" s="12"/>
      <c r="F38" s="20"/>
      <c r="G38" s="20"/>
      <c r="H38" s="9"/>
      <c r="I38" s="9"/>
      <c r="J38" s="41"/>
    </row>
    <row r="39" spans="1:10" ht="12" customHeight="1" x14ac:dyDescent="0.2">
      <c r="A39" s="7"/>
      <c r="B39" s="7"/>
      <c r="C39" s="7"/>
      <c r="D39" s="19"/>
      <c r="E39" s="12"/>
      <c r="F39" s="20"/>
      <c r="G39" s="20"/>
      <c r="H39" s="9"/>
      <c r="I39" s="9"/>
      <c r="J39" s="41"/>
    </row>
    <row r="40" spans="1:10" ht="12" customHeight="1" x14ac:dyDescent="0.2">
      <c r="A40" s="7"/>
      <c r="B40" s="7"/>
      <c r="C40" s="7"/>
      <c r="D40" s="19"/>
      <c r="E40" s="12"/>
      <c r="F40" s="20"/>
      <c r="G40" s="20"/>
      <c r="H40" s="9"/>
      <c r="I40" s="9"/>
      <c r="J40" s="41"/>
    </row>
    <row r="41" spans="1:10" ht="12" customHeight="1" x14ac:dyDescent="0.2">
      <c r="A41" s="7"/>
      <c r="B41" s="7"/>
      <c r="C41" s="7"/>
      <c r="D41" s="19"/>
      <c r="E41" s="12"/>
      <c r="F41" s="20"/>
      <c r="G41" s="20"/>
      <c r="H41" s="9"/>
      <c r="I41" s="9"/>
      <c r="J41" s="41"/>
    </row>
    <row r="42" spans="1:10" ht="12" hidden="1" customHeight="1" x14ac:dyDescent="0.2">
      <c r="A42" s="7"/>
      <c r="B42" s="7" t="s">
        <v>40</v>
      </c>
      <c r="C42" s="7"/>
      <c r="D42" s="19" t="s">
        <v>32</v>
      </c>
      <c r="E42" s="12">
        <v>2</v>
      </c>
      <c r="F42" s="20">
        <f>+'Adj No.3 - Pg4'!D21</f>
        <v>0</v>
      </c>
      <c r="G42" s="20" t="s">
        <v>2</v>
      </c>
      <c r="H42" s="9"/>
      <c r="I42" s="9"/>
      <c r="J42" s="41"/>
    </row>
    <row r="43" spans="1:10" ht="12" hidden="1" customHeight="1" x14ac:dyDescent="0.2">
      <c r="A43" s="7"/>
      <c r="B43" s="7" t="s">
        <v>40</v>
      </c>
      <c r="C43" s="7"/>
      <c r="D43" s="19" t="s">
        <v>33</v>
      </c>
      <c r="E43" s="12">
        <v>2</v>
      </c>
      <c r="F43" s="20">
        <f>+'Adj No.3 - Pg4'!E21</f>
        <v>0</v>
      </c>
      <c r="G43" s="20" t="s">
        <v>2</v>
      </c>
      <c r="H43" s="9"/>
      <c r="I43" s="9"/>
      <c r="J43" s="41"/>
    </row>
    <row r="44" spans="1:10" ht="12" hidden="1" customHeight="1" x14ac:dyDescent="0.2">
      <c r="A44" s="7"/>
      <c r="B44" s="7" t="s">
        <v>41</v>
      </c>
      <c r="C44" s="7"/>
      <c r="D44" s="19">
        <v>41010</v>
      </c>
      <c r="E44" s="12">
        <v>2</v>
      </c>
      <c r="F44" s="20">
        <f>+'Adj No.3 - Pg4'!F21</f>
        <v>0</v>
      </c>
      <c r="G44" s="20" t="s">
        <v>2</v>
      </c>
      <c r="H44" s="9"/>
      <c r="I44" s="9"/>
      <c r="J44" s="41"/>
    </row>
    <row r="45" spans="1:10" ht="12" hidden="1" customHeight="1" x14ac:dyDescent="0.2">
      <c r="A45" s="7"/>
      <c r="B45" s="7" t="s">
        <v>42</v>
      </c>
      <c r="C45" s="7"/>
      <c r="D45" s="19">
        <v>282</v>
      </c>
      <c r="E45" s="12">
        <v>2</v>
      </c>
      <c r="F45" s="20" t="e">
        <f>+'Adj No.3 - Pg4'!#REF!</f>
        <v>#REF!</v>
      </c>
      <c r="G45" s="20" t="s">
        <v>2</v>
      </c>
      <c r="H45" s="9"/>
      <c r="I45" s="9"/>
      <c r="J45" s="41"/>
    </row>
    <row r="46" spans="1:10" ht="12" hidden="1" customHeight="1" x14ac:dyDescent="0.2">
      <c r="A46" s="7"/>
      <c r="B46" s="7"/>
      <c r="C46" s="7"/>
      <c r="D46" s="19"/>
      <c r="E46" s="12"/>
      <c r="F46" s="20"/>
      <c r="G46" s="20"/>
      <c r="H46" s="9"/>
      <c r="I46" s="9"/>
      <c r="J46" s="41"/>
    </row>
    <row r="47" spans="1:10" ht="12" hidden="1" customHeight="1" x14ac:dyDescent="0.2">
      <c r="A47" s="7"/>
      <c r="B47" s="7" t="s">
        <v>36</v>
      </c>
      <c r="C47" s="7"/>
      <c r="D47" s="19" t="s">
        <v>32</v>
      </c>
      <c r="E47" s="12">
        <v>2</v>
      </c>
      <c r="F47" s="20">
        <f>+'Adj No.3 - Pg4'!D22</f>
        <v>0</v>
      </c>
      <c r="G47" s="20" t="s">
        <v>16</v>
      </c>
      <c r="H47" s="9"/>
      <c r="I47" s="9"/>
      <c r="J47" s="41"/>
    </row>
    <row r="48" spans="1:10" ht="12" hidden="1" customHeight="1" x14ac:dyDescent="0.2">
      <c r="A48" s="7"/>
      <c r="B48" s="7" t="s">
        <v>36</v>
      </c>
      <c r="C48" s="7"/>
      <c r="D48" s="19" t="s">
        <v>33</v>
      </c>
      <c r="E48" s="12">
        <v>2</v>
      </c>
      <c r="F48" s="20">
        <f>+'Adj No.3 - Pg4'!E22</f>
        <v>0</v>
      </c>
      <c r="G48" s="20" t="s">
        <v>16</v>
      </c>
      <c r="H48" s="9"/>
      <c r="I48" s="9"/>
      <c r="J48" s="41"/>
    </row>
    <row r="49" spans="1:10" ht="12" hidden="1" customHeight="1" x14ac:dyDescent="0.2">
      <c r="A49" s="7"/>
      <c r="B49" s="7" t="s">
        <v>37</v>
      </c>
      <c r="C49" s="7"/>
      <c r="D49" s="19">
        <v>41010</v>
      </c>
      <c r="E49" s="12">
        <v>2</v>
      </c>
      <c r="F49" s="20">
        <f>+'Adj No.3 - Pg4'!F22</f>
        <v>0</v>
      </c>
      <c r="G49" s="20" t="s">
        <v>16</v>
      </c>
      <c r="H49" s="9"/>
      <c r="I49" s="9"/>
      <c r="J49" s="41"/>
    </row>
    <row r="50" spans="1:10" ht="12" hidden="1" customHeight="1" x14ac:dyDescent="0.2">
      <c r="A50" s="7"/>
      <c r="B50" s="7" t="s">
        <v>43</v>
      </c>
      <c r="C50" s="7"/>
      <c r="D50" s="19">
        <v>282</v>
      </c>
      <c r="E50" s="12">
        <v>2</v>
      </c>
      <c r="F50" s="20" t="e">
        <f>+'Adj No.3 - Pg4'!#REF!</f>
        <v>#REF!</v>
      </c>
      <c r="G50" s="20" t="s">
        <v>16</v>
      </c>
      <c r="H50" s="9"/>
      <c r="I50" s="9"/>
      <c r="J50" s="41"/>
    </row>
    <row r="51" spans="1:10" ht="12" hidden="1" customHeight="1" x14ac:dyDescent="0.2">
      <c r="A51" s="7"/>
      <c r="B51" s="42"/>
      <c r="C51" s="7"/>
      <c r="D51" s="43"/>
      <c r="E51" s="9" t="s">
        <v>44</v>
      </c>
      <c r="F51" s="9"/>
      <c r="G51" s="9"/>
      <c r="H51" s="9"/>
      <c r="I51" s="9"/>
      <c r="J51" s="41"/>
    </row>
    <row r="52" spans="1:10" ht="12" customHeight="1" thickBot="1" x14ac:dyDescent="0.25">
      <c r="A52" s="7"/>
      <c r="B52" s="42"/>
      <c r="C52" s="7"/>
      <c r="D52" s="43"/>
      <c r="E52" s="9" t="s">
        <v>44</v>
      </c>
      <c r="F52" s="9"/>
      <c r="G52" s="9"/>
      <c r="H52" s="9"/>
      <c r="I52" s="9"/>
      <c r="J52" s="41"/>
    </row>
    <row r="53" spans="1:10" ht="12" customHeight="1" x14ac:dyDescent="0.2">
      <c r="A53" s="44"/>
      <c r="B53" s="45"/>
      <c r="C53" s="46"/>
      <c r="D53" s="47"/>
      <c r="E53" s="48" t="s">
        <v>44</v>
      </c>
      <c r="F53" s="49"/>
      <c r="G53" s="48"/>
      <c r="H53" s="48"/>
      <c r="I53" s="48"/>
      <c r="J53" s="50"/>
    </row>
    <row r="54" spans="1:10" ht="12" customHeight="1" x14ac:dyDescent="0.2">
      <c r="A54" s="51"/>
      <c r="B54" s="42"/>
      <c r="C54" s="7"/>
      <c r="D54" s="43"/>
      <c r="E54" s="9" t="s">
        <v>44</v>
      </c>
      <c r="F54" s="9"/>
      <c r="G54" s="9"/>
      <c r="H54" s="9"/>
      <c r="I54" s="9"/>
      <c r="J54" s="52"/>
    </row>
    <row r="55" spans="1:10" ht="12" customHeight="1" x14ac:dyDescent="0.2">
      <c r="A55" s="51"/>
      <c r="B55" s="42"/>
      <c r="C55" s="7"/>
      <c r="D55" s="43"/>
      <c r="E55" s="9" t="s">
        <v>44</v>
      </c>
      <c r="F55" s="9"/>
      <c r="G55" s="9"/>
      <c r="H55" s="9"/>
      <c r="I55" s="9"/>
      <c r="J55" s="52"/>
    </row>
    <row r="56" spans="1:10" ht="12" customHeight="1" x14ac:dyDescent="0.2">
      <c r="A56" s="51"/>
      <c r="B56" s="7"/>
      <c r="C56" s="7"/>
      <c r="D56" s="43"/>
      <c r="E56" s="9" t="s">
        <v>44</v>
      </c>
      <c r="F56" s="9"/>
      <c r="G56" s="9"/>
      <c r="H56" s="9"/>
      <c r="I56" s="9"/>
      <c r="J56" s="53"/>
    </row>
    <row r="57" spans="1:10" ht="12" customHeight="1" x14ac:dyDescent="0.2">
      <c r="A57" s="51"/>
      <c r="B57" s="7"/>
      <c r="C57" s="7"/>
      <c r="D57" s="43"/>
      <c r="E57" s="9" t="s">
        <v>44</v>
      </c>
      <c r="F57" s="7"/>
      <c r="G57" s="7"/>
      <c r="H57" s="7"/>
      <c r="I57" s="7"/>
      <c r="J57" s="54"/>
    </row>
    <row r="58" spans="1:10" x14ac:dyDescent="0.2">
      <c r="A58" s="51"/>
      <c r="B58" s="7"/>
      <c r="C58" s="7"/>
      <c r="D58" s="55"/>
      <c r="E58" s="12"/>
      <c r="F58" s="36"/>
      <c r="G58" s="7"/>
      <c r="H58" s="7"/>
      <c r="I58" s="7"/>
      <c r="J58" s="54"/>
    </row>
    <row r="59" spans="1:10" x14ac:dyDescent="0.2">
      <c r="A59" s="51"/>
      <c r="B59" s="7"/>
      <c r="C59" s="7"/>
      <c r="D59" s="20"/>
      <c r="E59" s="12"/>
      <c r="F59" s="13"/>
      <c r="G59" s="56"/>
      <c r="H59" s="7"/>
      <c r="I59" s="7"/>
      <c r="J59" s="54"/>
    </row>
    <row r="60" spans="1:10" ht="13.5" thickBot="1" x14ac:dyDescent="0.25">
      <c r="A60" s="57"/>
      <c r="B60" s="58"/>
      <c r="C60" s="58"/>
      <c r="D60" s="59"/>
      <c r="E60" s="60"/>
      <c r="F60" s="61"/>
      <c r="G60" s="58"/>
      <c r="H60" s="58"/>
      <c r="I60" s="58"/>
      <c r="J60" s="62"/>
    </row>
    <row r="61" spans="1:10" x14ac:dyDescent="0.2">
      <c r="D61" s="63"/>
      <c r="E61" s="12"/>
      <c r="F61" s="13"/>
    </row>
    <row r="62" spans="1:10" x14ac:dyDescent="0.2">
      <c r="D62" s="19"/>
      <c r="E62" s="12"/>
      <c r="F62" s="13"/>
    </row>
    <row r="63" spans="1:10" x14ac:dyDescent="0.2">
      <c r="D63" s="19"/>
      <c r="E63" s="12"/>
      <c r="F63" s="13"/>
    </row>
    <row r="64" spans="1:10" x14ac:dyDescent="0.2">
      <c r="D64" s="20"/>
      <c r="E64" s="12"/>
      <c r="F64" s="13"/>
    </row>
    <row r="65" spans="4:6" x14ac:dyDescent="0.2">
      <c r="D65" s="19"/>
      <c r="E65" s="12"/>
      <c r="F65" s="13"/>
    </row>
    <row r="66" spans="4:6" x14ac:dyDescent="0.2">
      <c r="D66" s="63"/>
      <c r="E66" s="12"/>
      <c r="F66" s="13"/>
    </row>
    <row r="67" spans="4:6" x14ac:dyDescent="0.2">
      <c r="D67" s="64"/>
    </row>
    <row r="68" spans="4:6" x14ac:dyDescent="0.2">
      <c r="D68" s="64"/>
    </row>
    <row r="69" spans="4:6" x14ac:dyDescent="0.2">
      <c r="D69" s="64"/>
    </row>
    <row r="70" spans="4:6" x14ac:dyDescent="0.2">
      <c r="D70" s="64"/>
    </row>
    <row r="71" spans="4:6" x14ac:dyDescent="0.2">
      <c r="D71" s="64"/>
    </row>
    <row r="72" spans="4:6" x14ac:dyDescent="0.2">
      <c r="D72" s="64"/>
    </row>
    <row r="73" spans="4:6" x14ac:dyDescent="0.2">
      <c r="D73" s="64"/>
    </row>
    <row r="74" spans="4:6" x14ac:dyDescent="0.2">
      <c r="D74" s="64"/>
    </row>
    <row r="75" spans="4:6" x14ac:dyDescent="0.2">
      <c r="D75" s="64"/>
    </row>
    <row r="76" spans="4:6" x14ac:dyDescent="0.2">
      <c r="D76" s="64"/>
    </row>
    <row r="77" spans="4:6" x14ac:dyDescent="0.2">
      <c r="D77" s="64"/>
    </row>
    <row r="78" spans="4:6" x14ac:dyDescent="0.2">
      <c r="D78" s="64"/>
    </row>
    <row r="79" spans="4:6" x14ac:dyDescent="0.2">
      <c r="D79" s="64"/>
    </row>
    <row r="80" spans="4:6" x14ac:dyDescent="0.2">
      <c r="D80" s="64"/>
    </row>
    <row r="81" spans="4:4" x14ac:dyDescent="0.2">
      <c r="D81" s="64"/>
    </row>
    <row r="82" spans="4:4" x14ac:dyDescent="0.2">
      <c r="D82" s="64"/>
    </row>
    <row r="83" spans="4:4" x14ac:dyDescent="0.2">
      <c r="D83" s="64"/>
    </row>
    <row r="84" spans="4:4" x14ac:dyDescent="0.2">
      <c r="D84" s="64"/>
    </row>
    <row r="85" spans="4:4" x14ac:dyDescent="0.2">
      <c r="D85" s="64"/>
    </row>
    <row r="86" spans="4:4" x14ac:dyDescent="0.2">
      <c r="D86" s="64"/>
    </row>
    <row r="87" spans="4:4" x14ac:dyDescent="0.2">
      <c r="D87" s="64"/>
    </row>
    <row r="88" spans="4:4" x14ac:dyDescent="0.2">
      <c r="D88" s="64"/>
    </row>
    <row r="89" spans="4:4" x14ac:dyDescent="0.2">
      <c r="D89" s="64"/>
    </row>
    <row r="90" spans="4:4" x14ac:dyDescent="0.2">
      <c r="D90" s="64"/>
    </row>
    <row r="91" spans="4:4" x14ac:dyDescent="0.2">
      <c r="D91" s="64"/>
    </row>
    <row r="92" spans="4:4" x14ac:dyDescent="0.2">
      <c r="D92" s="64"/>
    </row>
    <row r="93" spans="4:4" x14ac:dyDescent="0.2">
      <c r="D93" s="64"/>
    </row>
    <row r="94" spans="4:4" x14ac:dyDescent="0.2">
      <c r="D94" s="64"/>
    </row>
    <row r="95" spans="4:4" x14ac:dyDescent="0.2">
      <c r="D95" s="64"/>
    </row>
    <row r="96" spans="4:4" x14ac:dyDescent="0.2">
      <c r="D96" s="64"/>
    </row>
    <row r="97" spans="4:4" x14ac:dyDescent="0.2">
      <c r="D97" s="64"/>
    </row>
    <row r="98" spans="4:4" x14ac:dyDescent="0.2">
      <c r="D98" s="64"/>
    </row>
    <row r="99" spans="4:4" x14ac:dyDescent="0.2">
      <c r="D99" s="64"/>
    </row>
    <row r="100" spans="4:4" x14ac:dyDescent="0.2">
      <c r="D100" s="64"/>
    </row>
    <row r="101" spans="4:4" x14ac:dyDescent="0.2">
      <c r="D101" s="64"/>
    </row>
    <row r="102" spans="4:4" x14ac:dyDescent="0.2">
      <c r="D102" s="64"/>
    </row>
    <row r="103" spans="4:4" x14ac:dyDescent="0.2">
      <c r="D103" s="64"/>
    </row>
    <row r="104" spans="4:4" x14ac:dyDescent="0.2">
      <c r="D104" s="64"/>
    </row>
    <row r="105" spans="4:4" x14ac:dyDescent="0.2">
      <c r="D105" s="64"/>
    </row>
    <row r="106" spans="4:4" x14ac:dyDescent="0.2">
      <c r="D106" s="64"/>
    </row>
    <row r="107" spans="4:4" x14ac:dyDescent="0.2">
      <c r="D107" s="64"/>
    </row>
    <row r="108" spans="4:4" x14ac:dyDescent="0.2">
      <c r="D108" s="64"/>
    </row>
    <row r="109" spans="4:4" x14ac:dyDescent="0.2">
      <c r="D109" s="64"/>
    </row>
    <row r="110" spans="4:4" x14ac:dyDescent="0.2">
      <c r="D110" s="64"/>
    </row>
    <row r="111" spans="4:4" x14ac:dyDescent="0.2">
      <c r="D111" s="64"/>
    </row>
    <row r="112" spans="4:4" x14ac:dyDescent="0.2">
      <c r="D112" s="64"/>
    </row>
    <row r="113" spans="4:4" x14ac:dyDescent="0.2">
      <c r="D113" s="64"/>
    </row>
    <row r="114" spans="4:4" x14ac:dyDescent="0.2">
      <c r="D114" s="64"/>
    </row>
    <row r="115" spans="4:4" x14ac:dyDescent="0.2">
      <c r="D115" s="64"/>
    </row>
    <row r="116" spans="4:4" x14ac:dyDescent="0.2">
      <c r="D116" s="64"/>
    </row>
    <row r="117" spans="4:4" x14ac:dyDescent="0.2">
      <c r="D117" s="64"/>
    </row>
    <row r="118" spans="4:4" x14ac:dyDescent="0.2">
      <c r="D118" s="64"/>
    </row>
    <row r="119" spans="4:4" x14ac:dyDescent="0.2">
      <c r="D119" s="64"/>
    </row>
    <row r="120" spans="4:4" x14ac:dyDescent="0.2">
      <c r="D120" s="64"/>
    </row>
    <row r="121" spans="4:4" x14ac:dyDescent="0.2">
      <c r="D121" s="64"/>
    </row>
    <row r="122" spans="4:4" x14ac:dyDescent="0.2">
      <c r="D122" s="64"/>
    </row>
    <row r="123" spans="4:4" x14ac:dyDescent="0.2">
      <c r="D123" s="64"/>
    </row>
    <row r="124" spans="4:4" x14ac:dyDescent="0.2">
      <c r="D124" s="64"/>
    </row>
    <row r="125" spans="4:4" x14ac:dyDescent="0.2">
      <c r="D125" s="64"/>
    </row>
    <row r="126" spans="4:4" x14ac:dyDescent="0.2">
      <c r="D126" s="64"/>
    </row>
    <row r="127" spans="4:4" x14ac:dyDescent="0.2">
      <c r="D127" s="64"/>
    </row>
    <row r="128" spans="4:4" x14ac:dyDescent="0.2">
      <c r="D128" s="64"/>
    </row>
    <row r="129" spans="4:4" x14ac:dyDescent="0.2">
      <c r="D129" s="64"/>
    </row>
    <row r="130" spans="4:4" x14ac:dyDescent="0.2">
      <c r="D130" s="64"/>
    </row>
    <row r="131" spans="4:4" x14ac:dyDescent="0.2">
      <c r="D131" s="64"/>
    </row>
    <row r="132" spans="4:4" x14ac:dyDescent="0.2">
      <c r="D132" s="64"/>
    </row>
    <row r="133" spans="4:4" x14ac:dyDescent="0.2">
      <c r="D133" s="64"/>
    </row>
    <row r="134" spans="4:4" x14ac:dyDescent="0.2">
      <c r="D134" s="64"/>
    </row>
    <row r="135" spans="4:4" x14ac:dyDescent="0.2">
      <c r="D135" s="64"/>
    </row>
    <row r="136" spans="4:4" x14ac:dyDescent="0.2">
      <c r="D136" s="64"/>
    </row>
    <row r="137" spans="4:4" x14ac:dyDescent="0.2">
      <c r="D137" s="64"/>
    </row>
    <row r="138" spans="4:4" x14ac:dyDescent="0.2">
      <c r="D138" s="64"/>
    </row>
    <row r="139" spans="4:4" x14ac:dyDescent="0.2">
      <c r="D139" s="64"/>
    </row>
    <row r="140" spans="4:4" x14ac:dyDescent="0.2">
      <c r="D140" s="64"/>
    </row>
    <row r="141" spans="4:4" x14ac:dyDescent="0.2">
      <c r="D141" s="64"/>
    </row>
    <row r="142" spans="4:4" x14ac:dyDescent="0.2">
      <c r="D142" s="64"/>
    </row>
    <row r="143" spans="4:4" x14ac:dyDescent="0.2">
      <c r="D143" s="64"/>
    </row>
    <row r="144" spans="4:4" x14ac:dyDescent="0.2">
      <c r="D144" s="64"/>
    </row>
    <row r="145" spans="4:4" x14ac:dyDescent="0.2">
      <c r="D145" s="64"/>
    </row>
    <row r="146" spans="4:4" x14ac:dyDescent="0.2">
      <c r="D146" s="64"/>
    </row>
    <row r="147" spans="4:4" x14ac:dyDescent="0.2">
      <c r="D147" s="64"/>
    </row>
    <row r="148" spans="4:4" x14ac:dyDescent="0.2">
      <c r="D148" s="64"/>
    </row>
    <row r="149" spans="4:4" x14ac:dyDescent="0.2">
      <c r="D149" s="64"/>
    </row>
    <row r="150" spans="4:4" x14ac:dyDescent="0.2">
      <c r="D150" s="64"/>
    </row>
    <row r="151" spans="4:4" x14ac:dyDescent="0.2">
      <c r="D151" s="64"/>
    </row>
    <row r="152" spans="4:4" x14ac:dyDescent="0.2">
      <c r="D152" s="64"/>
    </row>
    <row r="153" spans="4:4" x14ac:dyDescent="0.2">
      <c r="D153" s="64"/>
    </row>
    <row r="154" spans="4:4" x14ac:dyDescent="0.2">
      <c r="D154" s="64"/>
    </row>
    <row r="155" spans="4:4" x14ac:dyDescent="0.2">
      <c r="D155" s="64"/>
    </row>
    <row r="156" spans="4:4" x14ac:dyDescent="0.2">
      <c r="D156" s="64"/>
    </row>
    <row r="157" spans="4:4" x14ac:dyDescent="0.2">
      <c r="D157" s="64"/>
    </row>
    <row r="158" spans="4:4" x14ac:dyDescent="0.2">
      <c r="D158" s="64"/>
    </row>
    <row r="159" spans="4:4" x14ac:dyDescent="0.2">
      <c r="D159" s="64"/>
    </row>
    <row r="160" spans="4:4" x14ac:dyDescent="0.2">
      <c r="D160" s="64"/>
    </row>
    <row r="161" spans="4:4" x14ac:dyDescent="0.2">
      <c r="D161" s="64"/>
    </row>
    <row r="162" spans="4:4" x14ac:dyDescent="0.2">
      <c r="D162" s="64"/>
    </row>
    <row r="163" spans="4:4" x14ac:dyDescent="0.2">
      <c r="D163" s="64"/>
    </row>
    <row r="164" spans="4:4" x14ac:dyDescent="0.2">
      <c r="D164" s="64"/>
    </row>
    <row r="165" spans="4:4" x14ac:dyDescent="0.2">
      <c r="D165" s="64"/>
    </row>
    <row r="166" spans="4:4" x14ac:dyDescent="0.2">
      <c r="D166" s="64"/>
    </row>
    <row r="167" spans="4:4" x14ac:dyDescent="0.2">
      <c r="D167" s="64"/>
    </row>
    <row r="168" spans="4:4" x14ac:dyDescent="0.2">
      <c r="D168" s="64"/>
    </row>
    <row r="169" spans="4:4" x14ac:dyDescent="0.2">
      <c r="D169" s="64"/>
    </row>
    <row r="170" spans="4:4" x14ac:dyDescent="0.2">
      <c r="D170" s="64"/>
    </row>
    <row r="171" spans="4:4" x14ac:dyDescent="0.2">
      <c r="D171" s="64"/>
    </row>
    <row r="172" spans="4:4" x14ac:dyDescent="0.2">
      <c r="D172" s="64"/>
    </row>
    <row r="173" spans="4:4" x14ac:dyDescent="0.2">
      <c r="D173" s="64"/>
    </row>
    <row r="174" spans="4:4" x14ac:dyDescent="0.2">
      <c r="D174" s="64"/>
    </row>
    <row r="175" spans="4:4" x14ac:dyDescent="0.2">
      <c r="D175" s="64"/>
    </row>
    <row r="176" spans="4:4" x14ac:dyDescent="0.2">
      <c r="D176" s="64"/>
    </row>
    <row r="177" spans="4:4" x14ac:dyDescent="0.2">
      <c r="D177" s="64"/>
    </row>
    <row r="178" spans="4:4" x14ac:dyDescent="0.2">
      <c r="D178" s="64"/>
    </row>
    <row r="179" spans="4:4" x14ac:dyDescent="0.2">
      <c r="D179" s="64"/>
    </row>
    <row r="180" spans="4:4" x14ac:dyDescent="0.2">
      <c r="D180" s="64"/>
    </row>
    <row r="181" spans="4:4" x14ac:dyDescent="0.2">
      <c r="D181" s="64"/>
    </row>
    <row r="182" spans="4:4" x14ac:dyDescent="0.2">
      <c r="D182" s="64"/>
    </row>
    <row r="183" spans="4:4" x14ac:dyDescent="0.2">
      <c r="D183" s="64"/>
    </row>
    <row r="184" spans="4:4" x14ac:dyDescent="0.2">
      <c r="D184" s="64"/>
    </row>
    <row r="185" spans="4:4" x14ac:dyDescent="0.2">
      <c r="D185" s="64"/>
    </row>
    <row r="186" spans="4:4" x14ac:dyDescent="0.2">
      <c r="D186" s="64"/>
    </row>
    <row r="187" spans="4:4" x14ac:dyDescent="0.2">
      <c r="D187" s="64"/>
    </row>
    <row r="188" spans="4:4" x14ac:dyDescent="0.2">
      <c r="D188" s="64"/>
    </row>
    <row r="189" spans="4:4" x14ac:dyDescent="0.2">
      <c r="D189" s="64"/>
    </row>
    <row r="190" spans="4:4" x14ac:dyDescent="0.2">
      <c r="D190" s="64"/>
    </row>
    <row r="191" spans="4:4" x14ac:dyDescent="0.2">
      <c r="D191" s="64"/>
    </row>
    <row r="192" spans="4:4" x14ac:dyDescent="0.2">
      <c r="D192" s="64"/>
    </row>
    <row r="193" spans="4:4" x14ac:dyDescent="0.2">
      <c r="D193" s="64"/>
    </row>
    <row r="194" spans="4:4" x14ac:dyDescent="0.2">
      <c r="D194" s="64"/>
    </row>
    <row r="195" spans="4:4" x14ac:dyDescent="0.2">
      <c r="D195" s="64"/>
    </row>
    <row r="196" spans="4:4" x14ac:dyDescent="0.2">
      <c r="D196" s="64"/>
    </row>
    <row r="197" spans="4:4" x14ac:dyDescent="0.2">
      <c r="D197" s="64"/>
    </row>
    <row r="198" spans="4:4" x14ac:dyDescent="0.2">
      <c r="D198" s="64"/>
    </row>
    <row r="199" spans="4:4" x14ac:dyDescent="0.2">
      <c r="D199" s="64"/>
    </row>
    <row r="200" spans="4:4" x14ac:dyDescent="0.2">
      <c r="D200" s="64"/>
    </row>
    <row r="201" spans="4:4" x14ac:dyDescent="0.2">
      <c r="D201" s="64"/>
    </row>
    <row r="202" spans="4:4" x14ac:dyDescent="0.2">
      <c r="D202" s="64"/>
    </row>
    <row r="203" spans="4:4" x14ac:dyDescent="0.2">
      <c r="D203" s="64"/>
    </row>
    <row r="204" spans="4:4" x14ac:dyDescent="0.2">
      <c r="D204" s="64"/>
    </row>
    <row r="205" spans="4:4" x14ac:dyDescent="0.2">
      <c r="D205" s="64"/>
    </row>
    <row r="206" spans="4:4" x14ac:dyDescent="0.2">
      <c r="D206" s="64"/>
    </row>
    <row r="207" spans="4:4" x14ac:dyDescent="0.2">
      <c r="D207" s="64"/>
    </row>
    <row r="208" spans="4:4" x14ac:dyDescent="0.2">
      <c r="D208" s="64"/>
    </row>
    <row r="209" spans="4:4" x14ac:dyDescent="0.2">
      <c r="D209" s="64"/>
    </row>
    <row r="210" spans="4:4" x14ac:dyDescent="0.2">
      <c r="D210" s="64"/>
    </row>
    <row r="211" spans="4:4" x14ac:dyDescent="0.2">
      <c r="D211" s="64"/>
    </row>
    <row r="212" spans="4:4" x14ac:dyDescent="0.2">
      <c r="D212" s="64"/>
    </row>
    <row r="213" spans="4:4" x14ac:dyDescent="0.2">
      <c r="D213" s="64"/>
    </row>
    <row r="214" spans="4:4" x14ac:dyDescent="0.2">
      <c r="D214" s="64"/>
    </row>
    <row r="215" spans="4:4" x14ac:dyDescent="0.2">
      <c r="D215" s="64"/>
    </row>
    <row r="216" spans="4:4" x14ac:dyDescent="0.2">
      <c r="D216" s="64"/>
    </row>
    <row r="217" spans="4:4" x14ac:dyDescent="0.2">
      <c r="D217" s="64"/>
    </row>
    <row r="218" spans="4:4" x14ac:dyDescent="0.2">
      <c r="D218" s="64"/>
    </row>
    <row r="219" spans="4:4" x14ac:dyDescent="0.2">
      <c r="D219" s="64"/>
    </row>
    <row r="220" spans="4:4" x14ac:dyDescent="0.2">
      <c r="D220" s="64"/>
    </row>
    <row r="221" spans="4:4" x14ac:dyDescent="0.2">
      <c r="D221" s="64"/>
    </row>
    <row r="222" spans="4:4" x14ac:dyDescent="0.2">
      <c r="D222" s="64"/>
    </row>
    <row r="223" spans="4:4" x14ac:dyDescent="0.2">
      <c r="D223" s="64"/>
    </row>
    <row r="224" spans="4:4" x14ac:dyDescent="0.2">
      <c r="D224" s="64"/>
    </row>
    <row r="225" spans="4:4" x14ac:dyDescent="0.2">
      <c r="D225" s="64"/>
    </row>
    <row r="226" spans="4:4" x14ac:dyDescent="0.2">
      <c r="D226" s="64"/>
    </row>
    <row r="227" spans="4:4" x14ac:dyDescent="0.2">
      <c r="D227" s="64"/>
    </row>
    <row r="228" spans="4:4" x14ac:dyDescent="0.2">
      <c r="D228" s="64"/>
    </row>
    <row r="229" spans="4:4" x14ac:dyDescent="0.2">
      <c r="D229" s="64"/>
    </row>
    <row r="230" spans="4:4" x14ac:dyDescent="0.2">
      <c r="D230" s="64"/>
    </row>
    <row r="231" spans="4:4" x14ac:dyDescent="0.2">
      <c r="D231" s="64"/>
    </row>
    <row r="232" spans="4:4" x14ac:dyDescent="0.2">
      <c r="D232" s="64"/>
    </row>
    <row r="233" spans="4:4" x14ac:dyDescent="0.2">
      <c r="D233" s="64"/>
    </row>
    <row r="234" spans="4:4" x14ac:dyDescent="0.2">
      <c r="D234" s="64"/>
    </row>
    <row r="235" spans="4:4" x14ac:dyDescent="0.2">
      <c r="D235" s="64"/>
    </row>
    <row r="236" spans="4:4" x14ac:dyDescent="0.2">
      <c r="D236" s="64"/>
    </row>
    <row r="237" spans="4:4" x14ac:dyDescent="0.2">
      <c r="D237" s="64"/>
    </row>
    <row r="238" spans="4:4" x14ac:dyDescent="0.2">
      <c r="D238" s="64"/>
    </row>
    <row r="239" spans="4:4" x14ac:dyDescent="0.2">
      <c r="D239" s="64"/>
    </row>
    <row r="240" spans="4:4" x14ac:dyDescent="0.2">
      <c r="D240" s="64"/>
    </row>
    <row r="241" spans="4:4" x14ac:dyDescent="0.2">
      <c r="D241" s="64"/>
    </row>
    <row r="242" spans="4:4" x14ac:dyDescent="0.2">
      <c r="D242" s="64"/>
    </row>
    <row r="243" spans="4:4" x14ac:dyDescent="0.2">
      <c r="D243" s="64"/>
    </row>
    <row r="244" spans="4:4" x14ac:dyDescent="0.2">
      <c r="D244" s="64"/>
    </row>
    <row r="245" spans="4:4" x14ac:dyDescent="0.2">
      <c r="D245" s="64"/>
    </row>
    <row r="246" spans="4:4" x14ac:dyDescent="0.2">
      <c r="D246" s="64"/>
    </row>
    <row r="247" spans="4:4" x14ac:dyDescent="0.2">
      <c r="D247" s="64"/>
    </row>
    <row r="248" spans="4:4" x14ac:dyDescent="0.2">
      <c r="D248" s="64"/>
    </row>
    <row r="249" spans="4:4" x14ac:dyDescent="0.2">
      <c r="D249" s="64"/>
    </row>
    <row r="250" spans="4:4" x14ac:dyDescent="0.2">
      <c r="D250" s="64"/>
    </row>
    <row r="251" spans="4:4" x14ac:dyDescent="0.2">
      <c r="D251" s="64"/>
    </row>
    <row r="252" spans="4:4" x14ac:dyDescent="0.2">
      <c r="D252" s="64"/>
    </row>
    <row r="253" spans="4:4" x14ac:dyDescent="0.2">
      <c r="D253" s="64"/>
    </row>
    <row r="254" spans="4:4" x14ac:dyDescent="0.2">
      <c r="D254" s="64"/>
    </row>
    <row r="255" spans="4:4" x14ac:dyDescent="0.2">
      <c r="D255" s="64"/>
    </row>
    <row r="256" spans="4:4" x14ac:dyDescent="0.2">
      <c r="D256" s="64"/>
    </row>
    <row r="257" spans="4:4" x14ac:dyDescent="0.2">
      <c r="D257" s="64"/>
    </row>
    <row r="258" spans="4:4" x14ac:dyDescent="0.2">
      <c r="D258" s="64"/>
    </row>
    <row r="259" spans="4:4" x14ac:dyDescent="0.2">
      <c r="D259" s="64"/>
    </row>
    <row r="260" spans="4:4" x14ac:dyDescent="0.2">
      <c r="D260" s="64"/>
    </row>
    <row r="261" spans="4:4" x14ac:dyDescent="0.2">
      <c r="D261" s="64"/>
    </row>
    <row r="262" spans="4:4" x14ac:dyDescent="0.2">
      <c r="D262" s="64"/>
    </row>
    <row r="263" spans="4:4" x14ac:dyDescent="0.2">
      <c r="D263" s="64"/>
    </row>
    <row r="264" spans="4:4" x14ac:dyDescent="0.2">
      <c r="D264" s="64"/>
    </row>
    <row r="265" spans="4:4" x14ac:dyDescent="0.2">
      <c r="D265" s="64"/>
    </row>
    <row r="266" spans="4:4" x14ac:dyDescent="0.2">
      <c r="D266" s="64"/>
    </row>
    <row r="267" spans="4:4" x14ac:dyDescent="0.2">
      <c r="D267" s="64"/>
    </row>
    <row r="268" spans="4:4" x14ac:dyDescent="0.2">
      <c r="D268" s="64"/>
    </row>
    <row r="269" spans="4:4" x14ac:dyDescent="0.2">
      <c r="D269" s="64"/>
    </row>
    <row r="270" spans="4:4" x14ac:dyDescent="0.2">
      <c r="D270" s="64"/>
    </row>
    <row r="271" spans="4:4" x14ac:dyDescent="0.2">
      <c r="D271" s="64"/>
    </row>
    <row r="272" spans="4:4" x14ac:dyDescent="0.2">
      <c r="D272" s="64"/>
    </row>
    <row r="273" spans="4:4" x14ac:dyDescent="0.2">
      <c r="D273" s="64"/>
    </row>
    <row r="274" spans="4:4" x14ac:dyDescent="0.2">
      <c r="D274" s="64"/>
    </row>
    <row r="275" spans="4:4" x14ac:dyDescent="0.2">
      <c r="D275" s="64"/>
    </row>
    <row r="276" spans="4:4" x14ac:dyDescent="0.2">
      <c r="D276" s="64"/>
    </row>
    <row r="277" spans="4:4" x14ac:dyDescent="0.2">
      <c r="D277" s="64"/>
    </row>
    <row r="278" spans="4:4" x14ac:dyDescent="0.2">
      <c r="D278" s="64"/>
    </row>
    <row r="279" spans="4:4" x14ac:dyDescent="0.2">
      <c r="D279" s="64"/>
    </row>
    <row r="280" spans="4:4" x14ac:dyDescent="0.2">
      <c r="D280" s="64"/>
    </row>
    <row r="281" spans="4:4" x14ac:dyDescent="0.2">
      <c r="D281" s="64"/>
    </row>
    <row r="282" spans="4:4" x14ac:dyDescent="0.2">
      <c r="D282" s="64"/>
    </row>
    <row r="283" spans="4:4" x14ac:dyDescent="0.2">
      <c r="D283" s="64"/>
    </row>
    <row r="284" spans="4:4" x14ac:dyDescent="0.2">
      <c r="D284" s="64"/>
    </row>
    <row r="285" spans="4:4" x14ac:dyDescent="0.2">
      <c r="D285" s="64"/>
    </row>
    <row r="286" spans="4:4" x14ac:dyDescent="0.2">
      <c r="D286" s="64"/>
    </row>
    <row r="287" spans="4:4" x14ac:dyDescent="0.2">
      <c r="D287" s="64"/>
    </row>
    <row r="288" spans="4:4" x14ac:dyDescent="0.2">
      <c r="D288" s="64"/>
    </row>
    <row r="289" spans="4:4" x14ac:dyDescent="0.2">
      <c r="D289" s="64"/>
    </row>
    <row r="290" spans="4:4" x14ac:dyDescent="0.2">
      <c r="D290" s="64"/>
    </row>
    <row r="291" spans="4:4" x14ac:dyDescent="0.2">
      <c r="D291" s="64"/>
    </row>
    <row r="292" spans="4:4" x14ac:dyDescent="0.2">
      <c r="D292" s="64"/>
    </row>
    <row r="293" spans="4:4" x14ac:dyDescent="0.2">
      <c r="D293" s="64"/>
    </row>
    <row r="294" spans="4:4" x14ac:dyDescent="0.2">
      <c r="D294" s="64"/>
    </row>
    <row r="295" spans="4:4" x14ac:dyDescent="0.2">
      <c r="D295" s="64"/>
    </row>
    <row r="296" spans="4:4" x14ac:dyDescent="0.2">
      <c r="D296" s="64"/>
    </row>
    <row r="297" spans="4:4" x14ac:dyDescent="0.2">
      <c r="D297" s="64"/>
    </row>
    <row r="298" spans="4:4" x14ac:dyDescent="0.2">
      <c r="D298" s="64"/>
    </row>
    <row r="299" spans="4:4" x14ac:dyDescent="0.2">
      <c r="D299" s="64"/>
    </row>
    <row r="300" spans="4:4" x14ac:dyDescent="0.2">
      <c r="D300" s="64"/>
    </row>
    <row r="301" spans="4:4" x14ac:dyDescent="0.2">
      <c r="D301" s="64"/>
    </row>
    <row r="302" spans="4:4" x14ac:dyDescent="0.2">
      <c r="D302" s="64"/>
    </row>
    <row r="303" spans="4:4" x14ac:dyDescent="0.2">
      <c r="D303" s="64"/>
    </row>
    <row r="304" spans="4:4" x14ac:dyDescent="0.2">
      <c r="D304" s="64"/>
    </row>
    <row r="305" spans="4:4" x14ac:dyDescent="0.2">
      <c r="D305" s="64"/>
    </row>
    <row r="306" spans="4:4" x14ac:dyDescent="0.2">
      <c r="D306" s="64"/>
    </row>
    <row r="307" spans="4:4" x14ac:dyDescent="0.2">
      <c r="D307" s="64"/>
    </row>
    <row r="308" spans="4:4" x14ac:dyDescent="0.2">
      <c r="D308" s="64"/>
    </row>
    <row r="309" spans="4:4" x14ac:dyDescent="0.2">
      <c r="D309" s="64"/>
    </row>
    <row r="310" spans="4:4" x14ac:dyDescent="0.2">
      <c r="D310" s="64"/>
    </row>
    <row r="311" spans="4:4" x14ac:dyDescent="0.2">
      <c r="D311" s="64"/>
    </row>
    <row r="312" spans="4:4" x14ac:dyDescent="0.2">
      <c r="D312" s="64"/>
    </row>
    <row r="313" spans="4:4" x14ac:dyDescent="0.2">
      <c r="D313" s="64"/>
    </row>
    <row r="314" spans="4:4" x14ac:dyDescent="0.2">
      <c r="D314" s="64"/>
    </row>
    <row r="315" spans="4:4" x14ac:dyDescent="0.2">
      <c r="D315" s="64"/>
    </row>
    <row r="316" spans="4:4" x14ac:dyDescent="0.2">
      <c r="D316" s="64"/>
    </row>
    <row r="317" spans="4:4" x14ac:dyDescent="0.2">
      <c r="D317" s="64"/>
    </row>
    <row r="318" spans="4:4" x14ac:dyDescent="0.2">
      <c r="D318" s="64"/>
    </row>
    <row r="319" spans="4:4" x14ac:dyDescent="0.2">
      <c r="D319" s="64"/>
    </row>
    <row r="320" spans="4:4" x14ac:dyDescent="0.2">
      <c r="D320" s="64"/>
    </row>
    <row r="321" spans="4:4" x14ac:dyDescent="0.2">
      <c r="D321" s="64"/>
    </row>
    <row r="322" spans="4:4" x14ac:dyDescent="0.2">
      <c r="D322" s="64"/>
    </row>
    <row r="323" spans="4:4" x14ac:dyDescent="0.2">
      <c r="D323" s="64"/>
    </row>
    <row r="324" spans="4:4" x14ac:dyDescent="0.2">
      <c r="D324" s="64"/>
    </row>
    <row r="325" spans="4:4" x14ac:dyDescent="0.2">
      <c r="D325" s="64"/>
    </row>
    <row r="326" spans="4:4" x14ac:dyDescent="0.2">
      <c r="D326" s="64"/>
    </row>
    <row r="327" spans="4:4" x14ac:dyDescent="0.2">
      <c r="D327" s="64"/>
    </row>
    <row r="328" spans="4:4" x14ac:dyDescent="0.2">
      <c r="D328" s="64"/>
    </row>
    <row r="329" spans="4:4" x14ac:dyDescent="0.2">
      <c r="D329" s="64"/>
    </row>
    <row r="330" spans="4:4" x14ac:dyDescent="0.2">
      <c r="D330" s="64"/>
    </row>
    <row r="331" spans="4:4" x14ac:dyDescent="0.2">
      <c r="D331" s="64"/>
    </row>
    <row r="332" spans="4:4" x14ac:dyDescent="0.2">
      <c r="D332" s="64"/>
    </row>
    <row r="333" spans="4:4" x14ac:dyDescent="0.2">
      <c r="D333" s="64"/>
    </row>
    <row r="334" spans="4:4" x14ac:dyDescent="0.2">
      <c r="D334" s="64"/>
    </row>
    <row r="335" spans="4:4" x14ac:dyDescent="0.2">
      <c r="D335" s="64"/>
    </row>
    <row r="336" spans="4:4" x14ac:dyDescent="0.2">
      <c r="D336" s="64"/>
    </row>
    <row r="337" spans="4:4" x14ac:dyDescent="0.2">
      <c r="D337" s="64"/>
    </row>
    <row r="338" spans="4:4" x14ac:dyDescent="0.2">
      <c r="D338" s="64"/>
    </row>
    <row r="339" spans="4:4" x14ac:dyDescent="0.2">
      <c r="D339" s="64"/>
    </row>
    <row r="340" spans="4:4" x14ac:dyDescent="0.2">
      <c r="D340" s="64"/>
    </row>
    <row r="341" spans="4:4" x14ac:dyDescent="0.2">
      <c r="D341" s="64"/>
    </row>
    <row r="342" spans="4:4" x14ac:dyDescent="0.2">
      <c r="D342" s="64"/>
    </row>
    <row r="343" spans="4:4" x14ac:dyDescent="0.2">
      <c r="D343" s="64"/>
    </row>
    <row r="344" spans="4:4" x14ac:dyDescent="0.2">
      <c r="D344" s="64"/>
    </row>
    <row r="345" spans="4:4" x14ac:dyDescent="0.2">
      <c r="D345" s="64"/>
    </row>
    <row r="346" spans="4:4" x14ac:dyDescent="0.2">
      <c r="D346" s="64"/>
    </row>
    <row r="347" spans="4:4" x14ac:dyDescent="0.2">
      <c r="D347" s="64"/>
    </row>
    <row r="348" spans="4:4" x14ac:dyDescent="0.2">
      <c r="D348" s="64"/>
    </row>
    <row r="349" spans="4:4" x14ac:dyDescent="0.2">
      <c r="D349" s="64"/>
    </row>
    <row r="350" spans="4:4" x14ac:dyDescent="0.2">
      <c r="D350" s="64"/>
    </row>
    <row r="351" spans="4:4" x14ac:dyDescent="0.2">
      <c r="D351" s="64"/>
    </row>
    <row r="352" spans="4:4" x14ac:dyDescent="0.2">
      <c r="D352" s="64"/>
    </row>
    <row r="353" spans="4:4" x14ac:dyDescent="0.2">
      <c r="D353" s="64"/>
    </row>
    <row r="354" spans="4:4" x14ac:dyDescent="0.2">
      <c r="D354" s="64"/>
    </row>
    <row r="355" spans="4:4" x14ac:dyDescent="0.2">
      <c r="D355" s="64"/>
    </row>
    <row r="356" spans="4:4" x14ac:dyDescent="0.2">
      <c r="D356" s="64"/>
    </row>
    <row r="357" spans="4:4" x14ac:dyDescent="0.2">
      <c r="D357" s="64"/>
    </row>
    <row r="358" spans="4:4" x14ac:dyDescent="0.2">
      <c r="D358" s="64"/>
    </row>
    <row r="359" spans="4:4" x14ac:dyDescent="0.2">
      <c r="D359" s="64"/>
    </row>
    <row r="360" spans="4:4" x14ac:dyDescent="0.2">
      <c r="D360" s="64"/>
    </row>
    <row r="361" spans="4:4" x14ac:dyDescent="0.2">
      <c r="D361" s="64"/>
    </row>
    <row r="362" spans="4:4" x14ac:dyDescent="0.2">
      <c r="D362" s="64"/>
    </row>
    <row r="363" spans="4:4" x14ac:dyDescent="0.2">
      <c r="D363" s="64"/>
    </row>
    <row r="364" spans="4:4" x14ac:dyDescent="0.2">
      <c r="D364" s="64"/>
    </row>
    <row r="365" spans="4:4" x14ac:dyDescent="0.2">
      <c r="D365" s="64"/>
    </row>
    <row r="366" spans="4:4" x14ac:dyDescent="0.2">
      <c r="D366" s="64"/>
    </row>
    <row r="367" spans="4:4" x14ac:dyDescent="0.2">
      <c r="D367" s="64"/>
    </row>
    <row r="368" spans="4:4" x14ac:dyDescent="0.2">
      <c r="D368" s="64"/>
    </row>
    <row r="369" spans="4:4" x14ac:dyDescent="0.2">
      <c r="D369" s="64"/>
    </row>
    <row r="370" spans="4:4" x14ac:dyDescent="0.2">
      <c r="D370" s="64"/>
    </row>
    <row r="371" spans="4:4" x14ac:dyDescent="0.2">
      <c r="D371" s="64"/>
    </row>
    <row r="372" spans="4:4" x14ac:dyDescent="0.2">
      <c r="D372" s="64"/>
    </row>
    <row r="373" spans="4:4" x14ac:dyDescent="0.2">
      <c r="D373" s="64"/>
    </row>
    <row r="374" spans="4:4" x14ac:dyDescent="0.2">
      <c r="D374" s="64"/>
    </row>
    <row r="375" spans="4:4" x14ac:dyDescent="0.2">
      <c r="D375" s="64"/>
    </row>
    <row r="376" spans="4:4" x14ac:dyDescent="0.2">
      <c r="D376" s="64"/>
    </row>
    <row r="377" spans="4:4" x14ac:dyDescent="0.2">
      <c r="D377" s="64"/>
    </row>
    <row r="378" spans="4:4" x14ac:dyDescent="0.2">
      <c r="D378" s="64"/>
    </row>
    <row r="379" spans="4:4" x14ac:dyDescent="0.2">
      <c r="D379" s="64"/>
    </row>
    <row r="380" spans="4:4" x14ac:dyDescent="0.2">
      <c r="D380" s="64"/>
    </row>
    <row r="381" spans="4:4" x14ac:dyDescent="0.2">
      <c r="D381" s="64"/>
    </row>
    <row r="382" spans="4:4" x14ac:dyDescent="0.2">
      <c r="D382" s="64"/>
    </row>
    <row r="383" spans="4:4" x14ac:dyDescent="0.2">
      <c r="D383" s="64"/>
    </row>
    <row r="384" spans="4:4" x14ac:dyDescent="0.2">
      <c r="D384" s="64"/>
    </row>
    <row r="385" spans="4:4" x14ac:dyDescent="0.2">
      <c r="D385" s="64"/>
    </row>
    <row r="386" spans="4:4" x14ac:dyDescent="0.2">
      <c r="D386" s="64"/>
    </row>
    <row r="387" spans="4:4" x14ac:dyDescent="0.2">
      <c r="D387" s="64"/>
    </row>
    <row r="388" spans="4:4" x14ac:dyDescent="0.2">
      <c r="D388" s="64"/>
    </row>
    <row r="389" spans="4:4" x14ac:dyDescent="0.2">
      <c r="D389" s="64"/>
    </row>
    <row r="390" spans="4:4" x14ac:dyDescent="0.2">
      <c r="D390" s="64"/>
    </row>
    <row r="391" spans="4:4" x14ac:dyDescent="0.2">
      <c r="D391" s="64"/>
    </row>
    <row r="392" spans="4:4" x14ac:dyDescent="0.2">
      <c r="D392" s="64"/>
    </row>
    <row r="393" spans="4:4" x14ac:dyDescent="0.2">
      <c r="D393" s="64"/>
    </row>
    <row r="394" spans="4:4" x14ac:dyDescent="0.2">
      <c r="D394" s="64"/>
    </row>
  </sheetData>
  <conditionalFormatting sqref="B8">
    <cfRule type="cellIs" dxfId="7" priority="6" stopIfTrue="1" operator="equal">
      <formula>"Adjustment to Income/Expense/Rate Base:"</formula>
    </cfRule>
  </conditionalFormatting>
  <conditionalFormatting sqref="B12">
    <cfRule type="cellIs" dxfId="6" priority="2" stopIfTrue="1" operator="equal">
      <formula>"Adjustment to Income/Expense/Rate Base:"</formula>
    </cfRule>
  </conditionalFormatting>
  <conditionalFormatting sqref="B9">
    <cfRule type="cellIs" dxfId="5" priority="4" stopIfTrue="1" operator="equal">
      <formula>"Adjustment to Income/Expense/Rate Base:"</formula>
    </cfRule>
  </conditionalFormatting>
  <conditionalFormatting sqref="B14">
    <cfRule type="cellIs" dxfId="4" priority="3" stopIfTrue="1" operator="equal">
      <formula>"Adjustment to Income/Expense/Rate Base:"</formula>
    </cfRule>
  </conditionalFormatting>
  <conditionalFormatting sqref="J1">
    <cfRule type="cellIs" dxfId="3" priority="1" stopIfTrue="1" operator="equal">
      <formula>"x.x"</formula>
    </cfRule>
  </conditionalFormatting>
  <dataValidations count="2">
    <dataValidation type="list" errorStyle="warning" allowBlank="1" showInputMessage="1" showErrorMessage="1" errorTitle="FERC ACCOUNT" error="This FERC Account is not included in the drop-down list. Is this the account you want to use?" sqref="D42:D50 D19">
      <formula1>$D$14:$D$263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9 E42:E50">
      <formula1>"1, 2, 3"</formula1>
    </dataValidation>
  </dataValidations>
  <pageMargins left="0.75" right="0.25" top="0.5" bottom="0.3" header="0.5" footer="0.5"/>
  <pageSetup scale="92" orientation="portrait" r:id="rId1"/>
  <headerFooter alignWithMargins="0">
    <oddFooter>&amp;L&amp;F</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2016-03-17T07:00:00+00:00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67FAB7A-B546-453F-9CF4-7BBE2C0A490A}"/>
</file>

<file path=customXml/itemProps2.xml><?xml version="1.0" encoding="utf-8"?>
<ds:datastoreItem xmlns:ds="http://schemas.openxmlformats.org/officeDocument/2006/customXml" ds:itemID="{A80B1302-FEF3-4D05-96BF-9104D2955488}"/>
</file>

<file path=customXml/itemProps3.xml><?xml version="1.0" encoding="utf-8"?>
<ds:datastoreItem xmlns:ds="http://schemas.openxmlformats.org/officeDocument/2006/customXml" ds:itemID="{624ED2E6-EDD8-46F7-921D-D7D602444D10}"/>
</file>

<file path=customXml/itemProps4.xml><?xml version="1.0" encoding="utf-8"?>
<ds:datastoreItem xmlns:ds="http://schemas.openxmlformats.org/officeDocument/2006/customXml" ds:itemID="{0679AB51-FC30-484A-9ABD-EE7C0A2FB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Adj No.1 - Pg1</vt:lpstr>
      <vt:lpstr>Adj No.1 - Pg2</vt:lpstr>
      <vt:lpstr>Adj No.1 - Pg3</vt:lpstr>
      <vt:lpstr>Adj No.1 - Pg4</vt:lpstr>
      <vt:lpstr>Adj No.2 - Pg1</vt:lpstr>
      <vt:lpstr>Adj No.2 - Pg2</vt:lpstr>
      <vt:lpstr>Adj No.2 - Pg3</vt:lpstr>
      <vt:lpstr>Adj No.2 - Pg4</vt:lpstr>
      <vt:lpstr>Adj No.3 - Pg1</vt:lpstr>
      <vt:lpstr>Adj No.3 - Pg2</vt:lpstr>
      <vt:lpstr>Adj No.3 - Pg3</vt:lpstr>
      <vt:lpstr>Adj No.3 - Pg4</vt:lpstr>
      <vt:lpstr>'Adj No.1 - Pg1'!Print_Area</vt:lpstr>
      <vt:lpstr>'Adj No.1 - Pg2'!Print_Area</vt:lpstr>
      <vt:lpstr>'Adj No.1 - Pg3'!Print_Area</vt:lpstr>
      <vt:lpstr>'Adj No.2 - Pg1'!Print_Area</vt:lpstr>
      <vt:lpstr>'Adj No.2 - Pg2'!Print_Area</vt:lpstr>
      <vt:lpstr>'Adj No.2 - Pg3'!Print_Area</vt:lpstr>
      <vt:lpstr>'Adj No.3 - Pg1'!Print_Area</vt:lpstr>
      <vt:lpstr>'Adj No.3 - Pg2'!Print_Area</vt:lpstr>
      <vt:lpstr>'Adj No.3 - Pg3'!Print_Area</vt:lpstr>
      <vt:lpstr>'Adj No.3 - Pg4'!Print_Area</vt:lpstr>
      <vt:lpstr>'Adj No.1 - Pg2'!Print_Titles</vt:lpstr>
      <vt:lpstr>'Adj No.2 - Pg2'!Print_Titles</vt:lpstr>
      <vt:lpstr>'Adj No.3 - Pg2'!Print_Titles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Mak, Chanda (ATG)</cp:lastModifiedBy>
  <cp:lastPrinted>2016-03-15T17:34:54Z</cp:lastPrinted>
  <dcterms:created xsi:type="dcterms:W3CDTF">2016-01-06T17:57:00Z</dcterms:created>
  <dcterms:modified xsi:type="dcterms:W3CDTF">2016-03-15T17:36:32Z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