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 calcMode="autoNoTable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<sst xmlns="http://schemas.openxmlformats.org/spreadsheetml/2006/main" count="86" uniqueCount="39">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</sst>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53" zoomScaleNormal="100" workbookViewId="0">
      <selection activeCell="B10" sqref="B10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43160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-184386.32999999434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x14ac:dyDescent="0.25">
      <c r="B10" s="7" t="s">
        <v>35</v>
      </c>
      <c r="D10" s="8">
        <v>0</v>
      </c>
      <c r="E10" s="33"/>
      <c r="F10" s="43"/>
    </row>
    <row r="11" spans="1:10" x14ac:dyDescent="0.25">
      <c r="B11" s="10" t="s">
        <v>5</v>
      </c>
      <c r="D11" s="11">
        <v>-8852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0</v>
      </c>
      <c r="E12" s="33"/>
      <c r="F12" s="44"/>
    </row>
    <row r="13" spans="1:10" x14ac:dyDescent="0.25">
      <c r="B13" s="1" t="s">
        <v>7</v>
      </c>
      <c r="D13" s="11">
        <v>-6384.23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-15236.23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-199622.55999999435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-7289177.6300000157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>
        <v>0</v>
      </c>
      <c r="E20" s="33"/>
      <c r="F20" s="44"/>
    </row>
    <row r="21" spans="1:10" x14ac:dyDescent="0.25">
      <c r="B21" s="10" t="s">
        <v>5</v>
      </c>
      <c r="D21" s="11">
        <v>1871296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-9150.2099999999991</v>
      </c>
      <c r="E23" s="33"/>
      <c r="F23" s="43"/>
    </row>
    <row r="24" spans="1:10" x14ac:dyDescent="0.25">
      <c r="B24" s="1" t="s">
        <v>8</v>
      </c>
      <c r="D24" s="13">
        <v>1862145.79</v>
      </c>
      <c r="E24" s="33"/>
      <c r="F24" s="43"/>
    </row>
    <row r="25" spans="1:10" x14ac:dyDescent="0.25">
      <c r="B25" s="1" t="s">
        <v>9</v>
      </c>
      <c r="D25" s="6">
        <v>-5427031.8400000157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-10216957.43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-3469738.89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-3469738.89</v>
      </c>
      <c r="E62" s="33"/>
    </row>
    <row r="63" spans="1:6" x14ac:dyDescent="0.25">
      <c r="B63" s="1" t="s">
        <v>9</v>
      </c>
      <c r="D63" s="6">
        <v>-13686696.32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-8771563.4099999983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-5447314.1799999997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-5447314.1799999997</v>
      </c>
      <c r="E73" s="33"/>
    </row>
    <row r="74" spans="1:6" x14ac:dyDescent="0.25">
      <c r="B74" s="1" t="s">
        <v>9</v>
      </c>
      <c r="D74" s="6">
        <v>-14218877.589999998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34207.279999999992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-37283.03</v>
      </c>
      <c r="E80" s="33"/>
      <c r="F80" s="39"/>
    </row>
    <row r="81" spans="1:7" x14ac:dyDescent="0.25">
      <c r="B81" s="1" t="s">
        <v>8</v>
      </c>
      <c r="D81" s="24">
        <v>-37283.03</v>
      </c>
      <c r="E81" s="33"/>
    </row>
    <row r="82" spans="1:7" x14ac:dyDescent="0.25">
      <c r="B82" s="1" t="s">
        <v>9</v>
      </c>
      <c r="D82" s="14">
        <v>-3075.7500000000073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-95316.330000000045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-32296.02</v>
      </c>
      <c r="E87" s="33"/>
      <c r="F87" s="39"/>
    </row>
    <row r="88" spans="1:7" x14ac:dyDescent="0.25">
      <c r="B88" s="1" t="s">
        <v>8</v>
      </c>
      <c r="D88" s="24">
        <v>-32296.02</v>
      </c>
      <c r="E88" s="33"/>
    </row>
    <row r="89" spans="1:7" x14ac:dyDescent="0.25">
      <c r="B89" s="1" t="s">
        <v>9</v>
      </c>
      <c r="D89" s="14">
        <v>-127612.35000000005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-26523193.849999994</v>
      </c>
      <c r="E92" s="33"/>
      <c r="F92" s="52">
        <f>+D85+D77+D66+D54+D18+D8+D28</f>
        <v>-26523193.850000013</v>
      </c>
      <c r="G92" s="49">
        <f>+F92-D92</f>
        <v>0</v>
      </c>
    </row>
    <row r="93" spans="1:7" x14ac:dyDescent="0.25">
      <c r="B93" s="1" t="s">
        <v>8</v>
      </c>
      <c r="D93" s="27">
        <v>-7139722.5599999996</v>
      </c>
      <c r="E93" s="33"/>
      <c r="F93" s="53">
        <f>+D14+D24+D62+D73+D81+D88+D35</f>
        <v>-7139722.5599999996</v>
      </c>
      <c r="G93" s="49">
        <f>+F93-D93</f>
        <v>0</v>
      </c>
    </row>
    <row r="94" spans="1:7" ht="13.8" thickBot="1" x14ac:dyDescent="0.3">
      <c r="B94" s="1" t="s">
        <v>9</v>
      </c>
      <c r="D94" s="28">
        <v>-33662916.409999996</v>
      </c>
      <c r="E94" s="33"/>
      <c r="F94" s="52">
        <f>SUM(F92:F93)</f>
        <v>-33662916.410000011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-5626654.4000000097</v>
      </c>
      <c r="E95" s="33"/>
      <c r="F95" s="8">
        <f>+D15+D25</f>
        <v>-5626654.4000000097</v>
      </c>
      <c r="G95" s="49">
        <f>+F95-D95</f>
        <v>0</v>
      </c>
    </row>
    <row r="96" spans="1:7" ht="13.8" thickBot="1" x14ac:dyDescent="0.3">
      <c r="A96" s="1" t="s">
        <v>28</v>
      </c>
      <c r="D96" s="29">
        <v>-28036262.009999987</v>
      </c>
      <c r="E96" s="33"/>
      <c r="F96" s="53">
        <f>+F94-F95</f>
        <v>-28036262.010000002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March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87B1B99-2A8B-4F93-A2D2-16159CC1F725}"/>
</file>

<file path=customXml/itemProps2.xml><?xml version="1.0" encoding="utf-8"?>
<ds:datastoreItem xmlns:ds="http://schemas.openxmlformats.org/officeDocument/2006/customXml" ds:itemID="{D32CEC1F-D93D-4A76-831C-B4EB1D95031C}"/>
</file>

<file path=customXml/itemProps3.xml><?xml version="1.0" encoding="utf-8"?>
<ds:datastoreItem xmlns:ds="http://schemas.openxmlformats.org/officeDocument/2006/customXml" ds:itemID="{D49956B5-00D4-430E-B469-08695FB703AD}"/>
</file>

<file path=customXml/itemProps4.xml><?xml version="1.0" encoding="utf-8"?>
<ds:datastoreItem xmlns:ds="http://schemas.openxmlformats.org/officeDocument/2006/customXml" ds:itemID="{B3E300D1-9529-4CDB-BA08-B0079E0C1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2018-03-28T15:56:03Z</cp:lastPrinted>
  <dcterms:created xsi:type="dcterms:W3CDTF">2005-03-16T23:33:46Z</dcterms:created>
  <dcterms:modified xsi:type="dcterms:W3CDTF">2018-04-24T19:19:11Z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