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72" windowWidth="15300" windowHeight="9000"/>
  </bookViews>
  <sheets>
    <sheet name="Palouse Wind" sheetId="1" r:id="rId1"/>
    <sheet name="Nox Cab Hydro" sheetId="2" r:id="rId2"/>
  </sheets>
  <definedNames>
    <definedName name="_xlnm._FilterDatabase" localSheetId="1" hidden="1">'Nox Cab Hydro'!$A$1:$K$43</definedName>
    <definedName name="_xlnm.Print_Area" localSheetId="1">'Nox Cab Hydro'!$A$1:$J$46</definedName>
    <definedName name="_xlnm.Print_Area" localSheetId="0">'Palouse Wind'!$A$1:$P$25</definedName>
  </definedNames>
  <calcPr calcId="152511"/>
</workbook>
</file>

<file path=xl/calcChain.xml><?xml version="1.0" encoding="utf-8"?>
<calcChain xmlns="http://schemas.openxmlformats.org/spreadsheetml/2006/main">
  <c r="C25" i="1" l="1"/>
  <c r="D46" i="2"/>
  <c r="I43" i="2"/>
  <c r="I42" i="2"/>
  <c r="I41" i="2"/>
  <c r="I40" i="2"/>
  <c r="I39" i="2"/>
  <c r="I37" i="2"/>
  <c r="I38" i="2"/>
  <c r="I36" i="2"/>
  <c r="I35" i="2"/>
  <c r="I34" i="2"/>
  <c r="I33" i="2"/>
  <c r="I32" i="2"/>
  <c r="I31" i="2"/>
  <c r="I30" i="2"/>
  <c r="I29" i="2"/>
  <c r="I28" i="2"/>
  <c r="I27" i="2"/>
  <c r="F43" i="2"/>
  <c r="F42" i="2"/>
  <c r="F41" i="2"/>
  <c r="F40" i="2"/>
  <c r="F39" i="2"/>
  <c r="F37" i="2"/>
  <c r="F38" i="2"/>
  <c r="F36" i="2"/>
  <c r="F35" i="2"/>
  <c r="F34" i="2"/>
  <c r="F33" i="2"/>
  <c r="F32" i="2"/>
  <c r="F31" i="2"/>
  <c r="F30" i="2"/>
  <c r="F29" i="2"/>
  <c r="F28" i="2"/>
  <c r="F27" i="2"/>
  <c r="H18" i="1"/>
  <c r="H19" i="1"/>
  <c r="H20" i="1"/>
  <c r="H21" i="1"/>
  <c r="H17" i="1"/>
  <c r="E18" i="1"/>
  <c r="E19" i="1"/>
  <c r="E20" i="1"/>
  <c r="E21" i="1"/>
  <c r="E17" i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I46" i="2" l="1"/>
  <c r="H46" i="2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H25" i="1" l="1"/>
  <c r="G25" i="1" s="1"/>
</calcChain>
</file>

<file path=xl/sharedStrings.xml><?xml version="1.0" encoding="utf-8"?>
<sst xmlns="http://schemas.openxmlformats.org/spreadsheetml/2006/main" count="195" uniqueCount="89">
  <si>
    <t>Shell Energy North Americ</t>
  </si>
  <si>
    <t>City of Pasadena</t>
  </si>
  <si>
    <t>Vintage Yr</t>
  </si>
  <si>
    <t>Vintage Mo</t>
  </si>
  <si>
    <t>Qty</t>
  </si>
  <si>
    <t>Transferee</t>
  </si>
  <si>
    <t>Price</t>
  </si>
  <si>
    <t>Revenue</t>
  </si>
  <si>
    <t>Tfr Dte</t>
  </si>
  <si>
    <t>Tfr Yr</t>
  </si>
  <si>
    <t>3Degrees Group Inc</t>
  </si>
  <si>
    <t>via paper attestation</t>
  </si>
  <si>
    <t>2014 generation</t>
  </si>
  <si>
    <t>Renewable Choice Energy</t>
  </si>
  <si>
    <t>Generator</t>
  </si>
  <si>
    <t>Noxon Rapids HED - Noxon RapidsUnit 3</t>
  </si>
  <si>
    <t>Noxon Rapids HED - Noxon Rapids Unit 1</t>
  </si>
  <si>
    <t>Cabinet Gorge HED - Cabinet Gorge Unit 3</t>
  </si>
  <si>
    <t>Cabinet Gorge HED - Cabinet Gorge Unit 4</t>
  </si>
  <si>
    <t>Cabinet Gorge HED - Cabinet Gorge Unit 2</t>
  </si>
  <si>
    <t>NOXON RAPIDS HED - NOXON RAPIDS UNIT 2</t>
  </si>
  <si>
    <t>Carbon Solutions Group</t>
  </si>
  <si>
    <t>NativeEnergy</t>
  </si>
  <si>
    <t xml:space="preserve"> "</t>
  </si>
  <si>
    <t>Invoice #</t>
  </si>
  <si>
    <t>2906-WA-110337-1 to 1481</t>
  </si>
  <si>
    <t>Cert S/N</t>
  </si>
  <si>
    <t>Attest</t>
  </si>
  <si>
    <t>2906-WA-113165-1 to 29389</t>
  </si>
  <si>
    <t>2906-WA-117395-1 to 34523</t>
  </si>
  <si>
    <t>2906-WA-120557-1 to 30956</t>
  </si>
  <si>
    <t>2906-WA-110337-1482 to 20355</t>
  </si>
  <si>
    <t>2906-WA-113165-29390 to 34251</t>
  </si>
  <si>
    <t>2906-WA-117395-34524 to 36505</t>
  </si>
  <si>
    <t>2906-WA-130933-1 to 16444</t>
  </si>
  <si>
    <t>2906-WA-127331-1 to 20117</t>
  </si>
  <si>
    <t>2906-WA-123715-1 to 17981</t>
  </si>
  <si>
    <t>2906-WA-135385-1 to 12157</t>
  </si>
  <si>
    <t>2906-WA-139677-1 to 19988</t>
  </si>
  <si>
    <t>2906-WA-142644-1 to 20005</t>
  </si>
  <si>
    <t>2906-WA-145648-1 to 30670</t>
  </si>
  <si>
    <t>2906-WA-148817-1 to 28285</t>
  </si>
  <si>
    <t>2906-WA-117395-36506 to 42245</t>
  </si>
  <si>
    <t>2906-WA-120557-30957 to 39015</t>
  </si>
  <si>
    <t>2906-WA-123715-17982 to 25210</t>
  </si>
  <si>
    <t>2906-WA-127331-20118 to 24656</t>
  </si>
  <si>
    <t>2906-WA-130933-16445 to 16842</t>
  </si>
  <si>
    <t>1530-MT-109197-1 to 4767</t>
  </si>
  <si>
    <t>1561-ID-109237-1 to 15227</t>
  </si>
  <si>
    <t>1530-MT-112140-1 to 27575</t>
  </si>
  <si>
    <t>1561-ID-112166-1 to 14195</t>
  </si>
  <si>
    <t>1530-MT-115418-1 to 43826</t>
  </si>
  <si>
    <t>1561-ID-115443-1 to 16752</t>
  </si>
  <si>
    <t>1530-MT-119400-1 to 58765</t>
  </si>
  <si>
    <t>1561-ID-119426-1 to 40698</t>
  </si>
  <si>
    <t>1530-MT-122608-1 to 63417</t>
  </si>
  <si>
    <t>1561-ID-122633-1 to 14778</t>
  </si>
  <si>
    <t>1562-ID-115444-7918 to 18766</t>
  </si>
  <si>
    <t>1562-ID-119427-1 to 36461</t>
  </si>
  <si>
    <t>1561-ID-122633-14779 to 47433</t>
  </si>
  <si>
    <t>1562-ID-122634-1 to 41961</t>
  </si>
  <si>
    <t>1561-ID-125814-1 to 37843</t>
  </si>
  <si>
    <t>1562-ID-125815-1 to 40231</t>
  </si>
  <si>
    <t>1554-MT-109230-1 to 30821</t>
  </si>
  <si>
    <t>1554-MT-112159-1 to 22486</t>
  </si>
  <si>
    <t>1554-MT-115437-1 to 1917</t>
  </si>
  <si>
    <t>1554-MT-119419-1 to 41595</t>
  </si>
  <si>
    <t>1552-MT-122625-53951 to 62784</t>
  </si>
  <si>
    <t>1554-MT-122626-1 to 60564</t>
  </si>
  <si>
    <t>1530-MT-125789-1 to 64099</t>
  </si>
  <si>
    <t>1552-MT-125806-1 to 8471</t>
  </si>
  <si>
    <t>1554-MT-125807-1 to 61213</t>
  </si>
  <si>
    <t>1552-MT-109229-1 to 34776</t>
  </si>
  <si>
    <t>1560-ID-109236-1 to 7346</t>
  </si>
  <si>
    <t>1552-MT-112158-1 to 26928</t>
  </si>
  <si>
    <t>1560-ID-112165-1 to 6127</t>
  </si>
  <si>
    <t>1552-MT-115436-1 to 46839</t>
  </si>
  <si>
    <t>1560-ID-115442-1 to 27646</t>
  </si>
  <si>
    <t>1552-MT-119418-1 to 57555</t>
  </si>
  <si>
    <t>1560-ID-119425-1 to 42816</t>
  </si>
  <si>
    <t>1552-MT-122625-1 to 53950</t>
  </si>
  <si>
    <t>1560-ID-122632-1 to 49258</t>
  </si>
  <si>
    <t>1560-ID-125813-1 to 46759</t>
  </si>
  <si>
    <t>1552-MT-125806-8472 to 30777</t>
  </si>
  <si>
    <t>1561-ID-125814-37844 to 46407</t>
  </si>
  <si>
    <t>1562-ID-109238-1 to 12889</t>
  </si>
  <si>
    <t>1562-ID-112167-1 to 12194</t>
  </si>
  <si>
    <t>1562-ID-115444-1 to 7917</t>
  </si>
  <si>
    <t>1552-MT-125806-30778 to 63777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</si>
</sst>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"/>
    <numFmt numFmtId="165" formatCode="_(&quot;$&quot;* #,##0.000_);_(&quot;$&quot;* \(#,##0.000\);_(&quot;$&quot;* &quot;-&quot;???_);_(@_)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0" borderId="0" xfId="0" applyNumberFormat="1" applyFill="1"/>
    <xf numFmtId="44" fontId="0" fillId="0" borderId="0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42" fontId="0" fillId="0" borderId="0" xfId="0" applyNumberFormat="1" applyFill="1"/>
    <xf numFmtId="0" fontId="0" fillId="0" borderId="1" xfId="0" applyFill="1" applyBorder="1"/>
    <xf numFmtId="1" fontId="0" fillId="0" borderId="0" xfId="0" applyNumberFormat="1" applyFill="1"/>
    <xf numFmtId="0" fontId="0" fillId="0" borderId="0" xfId="0" applyFill="1" applyBorder="1"/>
    <xf numFmtId="0" fontId="1" fillId="0" borderId="0" xfId="0" applyFont="1" applyFill="1"/>
    <xf numFmtId="41" fontId="1" fillId="0" borderId="0" xfId="0" applyNumberFormat="1" applyFont="1" applyFill="1"/>
    <xf numFmtId="165" fontId="1" fillId="0" borderId="0" xfId="0" applyNumberFormat="1" applyFont="1" applyFill="1"/>
    <xf numFmtId="42" fontId="1" fillId="0" borderId="0" xfId="0" applyNumberFormat="1" applyFont="1" applyFill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2" borderId="0" xfId="0" applyNumberFormat="1" applyFill="1"/>
    <xf numFmtId="41" fontId="1" fillId="2" borderId="0" xfId="0" applyNumberFormat="1" applyFont="1" applyFill="1"/>
    <xf numFmtId="44" fontId="0" fillId="2" borderId="0" xfId="0" applyNumberFormat="1" applyFill="1" applyBorder="1"/>
    <xf numFmtId="42" fontId="0" fillId="2" borderId="0" xfId="0" applyNumberFormat="1" applyFill="1"/>
    <xf numFmtId="44" fontId="0" fillId="2" borderId="0" xfId="0" applyNumberFormat="1" applyFill="1"/>
    <xf numFmtId="44" fontId="0" fillId="2" borderId="2" xfId="0" applyNumberFormat="1" applyFill="1" applyBorder="1"/>
    <xf numFmtId="44" fontId="0" fillId="2" borderId="3" xfId="0" applyNumberFormat="1" applyFill="1" applyBorder="1"/>
    <xf numFmtId="44" fontId="0" fillId="2" borderId="4" xfId="0" applyNumberFormat="1" applyFill="1" applyBorder="1"/>
    <xf numFmtId="165" fontId="1" fillId="2" borderId="0" xfId="0" applyNumberFormat="1" applyFont="1" applyFill="1"/>
    <xf numFmtId="42" fontId="1" fillId="2" borderId="0" xfId="0" applyNumberFormat="1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5"/>
  <sheetViews>
    <sheetView showGridLines="0" tabSelected="1" zoomScale="75" zoomScaleNormal="75" workbookViewId="0">
      <pane ySplit="1" topLeftCell="A2" activePane="bottomLeft" state="frozen"/>
      <selection activeCell="B38" sqref="B38"/>
      <selection pane="bottomLeft" activeCell="K28" sqref="K28"/>
    </sheetView>
  </sheetViews>
  <sheetFormatPr defaultRowHeight="14.4" x14ac:dyDescent="0.3"/>
  <cols>
    <col min="1" max="1" width="9.88671875" customWidth="1"/>
    <col min="2" max="2" width="11.109375" bestFit="1" customWidth="1"/>
    <col min="3" max="3" width="11.6640625" bestFit="1" customWidth="1"/>
    <col min="4" max="5" width="10.88671875" customWidth="1"/>
    <col min="6" max="6" width="33.44140625" customWidth="1"/>
    <col min="8" max="8" width="14.109375" customWidth="1"/>
    <col min="9" max="9" width="9" bestFit="1" customWidth="1"/>
    <col min="11" max="11" width="29.6640625" bestFit="1" customWidth="1"/>
  </cols>
  <sheetData>
    <row r="1" spans="1:11" x14ac:dyDescent="0.3">
      <c r="A1" s="4" t="s">
        <v>2</v>
      </c>
      <c r="B1" s="4" t="s">
        <v>3</v>
      </c>
      <c r="C1" s="5" t="s">
        <v>4</v>
      </c>
      <c r="D1" s="5" t="s">
        <v>8</v>
      </c>
      <c r="E1" s="5" t="s">
        <v>9</v>
      </c>
      <c r="F1" s="4" t="s">
        <v>5</v>
      </c>
      <c r="G1" s="5" t="s">
        <v>6</v>
      </c>
      <c r="H1" s="5" t="s">
        <v>7</v>
      </c>
      <c r="I1" s="5" t="s">
        <v>24</v>
      </c>
      <c r="J1" s="5" t="s">
        <v>27</v>
      </c>
      <c r="K1" s="5" t="s">
        <v>26</v>
      </c>
    </row>
    <row r="2" spans="1:11" x14ac:dyDescent="0.3">
      <c r="A2" s="9">
        <v>2014</v>
      </c>
      <c r="B2" s="1">
        <v>1</v>
      </c>
      <c r="C2" s="22">
        <v>1481</v>
      </c>
      <c r="D2" s="2">
        <v>41765.301585648151</v>
      </c>
      <c r="E2" s="10">
        <f>YEAR(D2)</f>
        <v>2014</v>
      </c>
      <c r="F2" s="1" t="s">
        <v>0</v>
      </c>
      <c r="G2" s="24">
        <v>8</v>
      </c>
      <c r="H2" s="25">
        <f>C2 * G2</f>
        <v>11848</v>
      </c>
      <c r="I2" s="1">
        <v>52139</v>
      </c>
      <c r="K2" s="32" t="s">
        <v>25</v>
      </c>
    </row>
    <row r="3" spans="1:11" x14ac:dyDescent="0.3">
      <c r="A3" s="9">
        <v>2014</v>
      </c>
      <c r="B3" s="1">
        <v>2</v>
      </c>
      <c r="C3" s="22">
        <v>29389</v>
      </c>
      <c r="D3" s="2">
        <v>41802.382835648146</v>
      </c>
      <c r="E3" s="10">
        <f t="shared" ref="E3:E21" si="0">YEAR(D3)</f>
        <v>2014</v>
      </c>
      <c r="F3" s="1" t="s">
        <v>0</v>
      </c>
      <c r="G3" s="24">
        <v>8</v>
      </c>
      <c r="H3" s="25">
        <f t="shared" ref="H3:H21" si="1">C3 * G3</f>
        <v>235112</v>
      </c>
      <c r="I3" s="1">
        <v>52553</v>
      </c>
      <c r="J3" s="1"/>
      <c r="K3" s="32" t="s">
        <v>28</v>
      </c>
    </row>
    <row r="4" spans="1:11" x14ac:dyDescent="0.3">
      <c r="A4" s="9">
        <v>2014</v>
      </c>
      <c r="B4" s="1">
        <v>3</v>
      </c>
      <c r="C4" s="22">
        <v>34523</v>
      </c>
      <c r="D4" s="2">
        <v>41828.359675925924</v>
      </c>
      <c r="E4" s="10">
        <f t="shared" si="0"/>
        <v>2014</v>
      </c>
      <c r="F4" s="1" t="s">
        <v>0</v>
      </c>
      <c r="G4" s="24">
        <v>8</v>
      </c>
      <c r="H4" s="25">
        <f t="shared" si="1"/>
        <v>276184</v>
      </c>
      <c r="I4" s="1">
        <v>52786</v>
      </c>
      <c r="J4" s="1"/>
      <c r="K4" s="32" t="s">
        <v>29</v>
      </c>
    </row>
    <row r="5" spans="1:11" x14ac:dyDescent="0.3">
      <c r="A5" s="9">
        <v>2014</v>
      </c>
      <c r="B5" s="1">
        <v>4</v>
      </c>
      <c r="C5" s="22">
        <v>30956</v>
      </c>
      <c r="D5" s="2">
        <v>41862.492349537039</v>
      </c>
      <c r="E5" s="10">
        <f t="shared" si="0"/>
        <v>2014</v>
      </c>
      <c r="F5" s="1" t="s">
        <v>0</v>
      </c>
      <c r="G5" s="24">
        <v>8</v>
      </c>
      <c r="H5" s="25">
        <f t="shared" si="1"/>
        <v>247648</v>
      </c>
      <c r="I5" s="1">
        <v>53024</v>
      </c>
      <c r="J5" s="1"/>
      <c r="K5" s="32" t="s">
        <v>30</v>
      </c>
    </row>
    <row r="6" spans="1:11" x14ac:dyDescent="0.3">
      <c r="A6" s="9">
        <v>2014</v>
      </c>
      <c r="B6" s="1">
        <v>1</v>
      </c>
      <c r="C6" s="22">
        <v>18874</v>
      </c>
      <c r="D6" s="2">
        <v>41865.492465277777</v>
      </c>
      <c r="E6" s="10">
        <f t="shared" si="0"/>
        <v>2014</v>
      </c>
      <c r="F6" s="1" t="s">
        <v>1</v>
      </c>
      <c r="G6" s="26">
        <v>1.35</v>
      </c>
      <c r="H6" s="25">
        <f t="shared" si="1"/>
        <v>25479.9</v>
      </c>
      <c r="I6" s="1">
        <v>53029</v>
      </c>
      <c r="J6" s="1"/>
      <c r="K6" s="32" t="s">
        <v>31</v>
      </c>
    </row>
    <row r="7" spans="1:11" x14ac:dyDescent="0.3">
      <c r="A7" s="9">
        <v>2014</v>
      </c>
      <c r="B7" s="1">
        <v>2</v>
      </c>
      <c r="C7" s="22">
        <v>4862</v>
      </c>
      <c r="D7" s="2">
        <v>41865.492465277777</v>
      </c>
      <c r="E7" s="10">
        <f t="shared" si="0"/>
        <v>2014</v>
      </c>
      <c r="F7" s="1" t="s">
        <v>1</v>
      </c>
      <c r="G7" s="26">
        <v>1.35</v>
      </c>
      <c r="H7" s="25">
        <f t="shared" si="1"/>
        <v>6563.7000000000007</v>
      </c>
      <c r="I7" s="1">
        <v>53029</v>
      </c>
      <c r="J7" s="1"/>
      <c r="K7" s="32" t="s">
        <v>32</v>
      </c>
    </row>
    <row r="8" spans="1:11" x14ac:dyDescent="0.3">
      <c r="A8" s="9">
        <v>2014</v>
      </c>
      <c r="B8" s="1">
        <v>3</v>
      </c>
      <c r="C8" s="22">
        <v>1982</v>
      </c>
      <c r="D8" s="2">
        <v>41865.492465277777</v>
      </c>
      <c r="E8" s="10">
        <f t="shared" si="0"/>
        <v>2014</v>
      </c>
      <c r="F8" s="1" t="s">
        <v>1</v>
      </c>
      <c r="G8" s="26">
        <v>1.35</v>
      </c>
      <c r="H8" s="25">
        <f t="shared" si="1"/>
        <v>2675.7000000000003</v>
      </c>
      <c r="I8" s="1">
        <v>53029</v>
      </c>
      <c r="J8" s="1"/>
      <c r="K8" s="32" t="s">
        <v>33</v>
      </c>
    </row>
    <row r="9" spans="1:11" x14ac:dyDescent="0.3">
      <c r="A9" s="9">
        <v>2014</v>
      </c>
      <c r="B9" s="1">
        <v>5</v>
      </c>
      <c r="C9" s="22">
        <v>17981</v>
      </c>
      <c r="D9" s="2">
        <v>41891.643275462964</v>
      </c>
      <c r="E9" s="10">
        <f t="shared" si="0"/>
        <v>2014</v>
      </c>
      <c r="F9" s="1" t="s">
        <v>0</v>
      </c>
      <c r="G9" s="24">
        <v>8</v>
      </c>
      <c r="H9" s="25">
        <f t="shared" si="1"/>
        <v>143848</v>
      </c>
      <c r="I9" s="1">
        <v>53221</v>
      </c>
      <c r="J9" s="1"/>
      <c r="K9" s="32" t="s">
        <v>36</v>
      </c>
    </row>
    <row r="10" spans="1:11" x14ac:dyDescent="0.3">
      <c r="A10" s="9">
        <v>2014</v>
      </c>
      <c r="B10" s="1">
        <v>6</v>
      </c>
      <c r="C10" s="22">
        <v>20117</v>
      </c>
      <c r="D10" s="2">
        <v>41919.410046296296</v>
      </c>
      <c r="E10" s="10">
        <f t="shared" si="0"/>
        <v>2014</v>
      </c>
      <c r="F10" s="1" t="s">
        <v>0</v>
      </c>
      <c r="G10" s="24">
        <v>8</v>
      </c>
      <c r="H10" s="25">
        <f t="shared" si="1"/>
        <v>160936</v>
      </c>
      <c r="I10" s="1">
        <v>53239</v>
      </c>
      <c r="J10" s="1"/>
      <c r="K10" s="32" t="s">
        <v>35</v>
      </c>
    </row>
    <row r="11" spans="1:11" x14ac:dyDescent="0.3">
      <c r="A11" s="9">
        <v>2014</v>
      </c>
      <c r="B11" s="1">
        <v>7</v>
      </c>
      <c r="C11" s="22">
        <v>16444</v>
      </c>
      <c r="D11" s="2">
        <v>41947.479467592595</v>
      </c>
      <c r="E11" s="10">
        <f t="shared" si="0"/>
        <v>2014</v>
      </c>
      <c r="F11" s="1" t="s">
        <v>0</v>
      </c>
      <c r="G11" s="24">
        <v>8</v>
      </c>
      <c r="H11" s="25">
        <f t="shared" si="1"/>
        <v>131552</v>
      </c>
      <c r="I11" s="1">
        <v>53438</v>
      </c>
      <c r="J11" s="1"/>
      <c r="K11" s="32" t="s">
        <v>34</v>
      </c>
    </row>
    <row r="12" spans="1:11" x14ac:dyDescent="0.3">
      <c r="A12" s="9">
        <v>2014</v>
      </c>
      <c r="B12" s="1">
        <v>8</v>
      </c>
      <c r="C12" s="22">
        <v>12157</v>
      </c>
      <c r="D12" s="2">
        <v>41974.610671296294</v>
      </c>
      <c r="E12" s="10">
        <f t="shared" si="0"/>
        <v>2014</v>
      </c>
      <c r="F12" s="1" t="s">
        <v>0</v>
      </c>
      <c r="G12" s="24">
        <v>8</v>
      </c>
      <c r="H12" s="25">
        <f t="shared" si="1"/>
        <v>97256</v>
      </c>
      <c r="I12" s="1">
        <v>53622</v>
      </c>
      <c r="J12" s="1"/>
      <c r="K12" s="32" t="s">
        <v>37</v>
      </c>
    </row>
    <row r="13" spans="1:11" x14ac:dyDescent="0.3">
      <c r="A13" s="9">
        <v>2014</v>
      </c>
      <c r="B13" s="1">
        <v>9</v>
      </c>
      <c r="C13" s="22">
        <v>19988</v>
      </c>
      <c r="D13" s="2">
        <v>42009.395069444443</v>
      </c>
      <c r="E13" s="10">
        <f t="shared" si="0"/>
        <v>2015</v>
      </c>
      <c r="F13" s="1" t="s">
        <v>0</v>
      </c>
      <c r="G13" s="24">
        <v>8</v>
      </c>
      <c r="H13" s="25">
        <f t="shared" si="1"/>
        <v>159904</v>
      </c>
      <c r="I13" s="1">
        <v>53823</v>
      </c>
      <c r="J13" s="1"/>
      <c r="K13" s="32" t="s">
        <v>38</v>
      </c>
    </row>
    <row r="14" spans="1:11" x14ac:dyDescent="0.3">
      <c r="A14" s="9">
        <v>2014</v>
      </c>
      <c r="B14" s="1">
        <v>10</v>
      </c>
      <c r="C14" s="22">
        <v>20005</v>
      </c>
      <c r="D14" s="2">
        <v>42038.359756944446</v>
      </c>
      <c r="E14" s="10">
        <f t="shared" si="0"/>
        <v>2015</v>
      </c>
      <c r="F14" s="1" t="s">
        <v>0</v>
      </c>
      <c r="G14" s="24">
        <v>8</v>
      </c>
      <c r="H14" s="25">
        <f t="shared" si="1"/>
        <v>160040</v>
      </c>
      <c r="I14" s="1">
        <v>54059</v>
      </c>
      <c r="J14" s="1"/>
      <c r="K14" s="32" t="s">
        <v>39</v>
      </c>
    </row>
    <row r="15" spans="1:11" x14ac:dyDescent="0.3">
      <c r="A15" s="9">
        <v>2014</v>
      </c>
      <c r="B15" s="1">
        <v>11</v>
      </c>
      <c r="C15" s="22">
        <v>30670</v>
      </c>
      <c r="D15" s="2">
        <v>42066.328379629631</v>
      </c>
      <c r="E15" s="10">
        <f t="shared" si="0"/>
        <v>2015</v>
      </c>
      <c r="F15" s="1" t="s">
        <v>0</v>
      </c>
      <c r="G15" s="24">
        <v>8</v>
      </c>
      <c r="H15" s="25">
        <f t="shared" si="1"/>
        <v>245360</v>
      </c>
      <c r="I15" s="1">
        <v>54256</v>
      </c>
      <c r="J15" s="1"/>
      <c r="K15" s="32" t="s">
        <v>40</v>
      </c>
    </row>
    <row r="16" spans="1:11" x14ac:dyDescent="0.3">
      <c r="A16" s="9">
        <v>2014</v>
      </c>
      <c r="B16" s="1">
        <v>12</v>
      </c>
      <c r="C16" s="22">
        <v>28285</v>
      </c>
      <c r="D16" s="2">
        <v>42096.605034722219</v>
      </c>
      <c r="E16" s="10">
        <f t="shared" si="0"/>
        <v>2015</v>
      </c>
      <c r="F16" s="1" t="s">
        <v>0</v>
      </c>
      <c r="G16" s="24">
        <v>8</v>
      </c>
      <c r="H16" s="25">
        <f t="shared" si="1"/>
        <v>226280</v>
      </c>
      <c r="I16" s="1">
        <v>54511</v>
      </c>
      <c r="J16" s="1"/>
      <c r="K16" s="32" t="s">
        <v>41</v>
      </c>
    </row>
    <row r="17" spans="1:11" x14ac:dyDescent="0.3">
      <c r="A17" s="11">
        <v>2014</v>
      </c>
      <c r="B17" s="1">
        <v>3</v>
      </c>
      <c r="C17" s="22">
        <v>5740</v>
      </c>
      <c r="D17" s="2">
        <v>41991</v>
      </c>
      <c r="E17" s="10">
        <f t="shared" si="0"/>
        <v>2014</v>
      </c>
      <c r="F17" s="1" t="s">
        <v>22</v>
      </c>
      <c r="G17" s="27">
        <v>0.9</v>
      </c>
      <c r="H17" s="25">
        <f t="shared" si="1"/>
        <v>5166</v>
      </c>
      <c r="I17" s="1">
        <v>53620</v>
      </c>
      <c r="J17" s="1" t="s">
        <v>11</v>
      </c>
      <c r="K17" s="32" t="s">
        <v>42</v>
      </c>
    </row>
    <row r="18" spans="1:11" x14ac:dyDescent="0.3">
      <c r="A18" s="11">
        <v>2014</v>
      </c>
      <c r="B18" s="1">
        <v>4</v>
      </c>
      <c r="C18" s="22">
        <v>8059</v>
      </c>
      <c r="D18" s="2">
        <v>41991</v>
      </c>
      <c r="E18" s="10">
        <f t="shared" si="0"/>
        <v>2014</v>
      </c>
      <c r="F18" s="1" t="s">
        <v>22</v>
      </c>
      <c r="G18" s="28">
        <v>0.9</v>
      </c>
      <c r="H18" s="25">
        <f t="shared" si="1"/>
        <v>7253.1</v>
      </c>
      <c r="I18" s="1">
        <v>53620</v>
      </c>
      <c r="J18" s="1" t="s">
        <v>23</v>
      </c>
      <c r="K18" s="32" t="s">
        <v>43</v>
      </c>
    </row>
    <row r="19" spans="1:11" x14ac:dyDescent="0.3">
      <c r="A19" s="11">
        <v>2014</v>
      </c>
      <c r="B19" s="1">
        <v>5</v>
      </c>
      <c r="C19" s="22">
        <v>7229</v>
      </c>
      <c r="D19" s="2">
        <v>41991</v>
      </c>
      <c r="E19" s="10">
        <f t="shared" si="0"/>
        <v>2014</v>
      </c>
      <c r="F19" s="1" t="s">
        <v>22</v>
      </c>
      <c r="G19" s="28">
        <v>0.9</v>
      </c>
      <c r="H19" s="25">
        <f t="shared" si="1"/>
        <v>6506.1</v>
      </c>
      <c r="I19" s="1">
        <v>53620</v>
      </c>
      <c r="J19" s="1" t="s">
        <v>23</v>
      </c>
      <c r="K19" s="32" t="s">
        <v>44</v>
      </c>
    </row>
    <row r="20" spans="1:11" x14ac:dyDescent="0.3">
      <c r="A20" s="11">
        <v>2014</v>
      </c>
      <c r="B20" s="1">
        <v>6</v>
      </c>
      <c r="C20" s="22">
        <v>4539</v>
      </c>
      <c r="D20" s="2">
        <v>41991</v>
      </c>
      <c r="E20" s="10">
        <f t="shared" si="0"/>
        <v>2014</v>
      </c>
      <c r="F20" s="1" t="s">
        <v>22</v>
      </c>
      <c r="G20" s="28">
        <v>0.9</v>
      </c>
      <c r="H20" s="25">
        <f t="shared" si="1"/>
        <v>4085.1</v>
      </c>
      <c r="I20" s="1">
        <v>53620</v>
      </c>
      <c r="J20" s="1" t="s">
        <v>23</v>
      </c>
      <c r="K20" s="32" t="s">
        <v>45</v>
      </c>
    </row>
    <row r="21" spans="1:11" x14ac:dyDescent="0.3">
      <c r="A21" s="11">
        <v>2014</v>
      </c>
      <c r="B21" s="1">
        <v>7</v>
      </c>
      <c r="C21" s="22">
        <v>398</v>
      </c>
      <c r="D21" s="2">
        <v>41991</v>
      </c>
      <c r="E21" s="10">
        <f t="shared" si="0"/>
        <v>2014</v>
      </c>
      <c r="F21" s="1" t="s">
        <v>22</v>
      </c>
      <c r="G21" s="29">
        <v>0.9</v>
      </c>
      <c r="H21" s="25">
        <f t="shared" si="1"/>
        <v>358.2</v>
      </c>
      <c r="I21" s="1">
        <v>53620</v>
      </c>
      <c r="J21" s="1" t="s">
        <v>23</v>
      </c>
      <c r="K21" s="32" t="s">
        <v>46</v>
      </c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3">
      <c r="A25" s="12" t="s">
        <v>12</v>
      </c>
      <c r="B25" s="12"/>
      <c r="C25" s="23">
        <f>SUMIF($A$2:$A$22, 2014, $C$2:$C$22)</f>
        <v>313679</v>
      </c>
      <c r="D25" s="12"/>
      <c r="E25" s="12"/>
      <c r="F25" s="12"/>
      <c r="G25" s="30">
        <f>H25/C25</f>
        <v>6.867070476506238</v>
      </c>
      <c r="H25" s="31">
        <f>SUMIF($A$2:$A$22, 2014, $H$2:$H$22)</f>
        <v>2154055.8000000003</v>
      </c>
      <c r="I25" s="1"/>
      <c r="J25" s="1"/>
    </row>
  </sheetData>
  <pageMargins left="0.7" right="0.7" top="0.75" bottom="0.75" header="0.3" footer="0.3"/>
  <pageSetup scale="68" orientation="landscape" r:id="rId1"/>
  <headerFooter>
    <oddFooter>&amp;L&amp;F 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6"/>
  <sheetViews>
    <sheetView showGridLines="0" zoomScale="75" zoomScaleNormal="75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9.88671875" customWidth="1"/>
    <col min="2" max="2" width="11.109375" bestFit="1" customWidth="1"/>
    <col min="3" max="3" width="40" customWidth="1"/>
    <col min="4" max="4" width="11.6640625" bestFit="1" customWidth="1"/>
    <col min="5" max="6" width="10.88671875" customWidth="1"/>
    <col min="7" max="7" width="33.44140625" customWidth="1"/>
    <col min="9" max="9" width="11.6640625" customWidth="1"/>
    <col min="11" max="11" width="29.6640625" bestFit="1" customWidth="1"/>
  </cols>
  <sheetData>
    <row r="1" spans="1:11" x14ac:dyDescent="0.3">
      <c r="A1" s="4" t="s">
        <v>2</v>
      </c>
      <c r="B1" s="4" t="s">
        <v>3</v>
      </c>
      <c r="C1" s="4" t="s">
        <v>14</v>
      </c>
      <c r="D1" s="5" t="s">
        <v>4</v>
      </c>
      <c r="E1" s="5" t="s">
        <v>8</v>
      </c>
      <c r="F1" s="5" t="s">
        <v>9</v>
      </c>
      <c r="G1" s="4" t="s">
        <v>5</v>
      </c>
      <c r="H1" s="5" t="s">
        <v>6</v>
      </c>
      <c r="I1" s="5" t="s">
        <v>7</v>
      </c>
      <c r="J1" s="5" t="s">
        <v>24</v>
      </c>
      <c r="K1" s="5" t="s">
        <v>26</v>
      </c>
    </row>
    <row r="2" spans="1:11" x14ac:dyDescent="0.3">
      <c r="A2" s="10">
        <v>2014</v>
      </c>
      <c r="B2" s="6">
        <v>1</v>
      </c>
      <c r="C2" s="6" t="s">
        <v>16</v>
      </c>
      <c r="D2" s="16">
        <v>4767</v>
      </c>
      <c r="E2" s="7">
        <v>41901.580358796295</v>
      </c>
      <c r="F2" s="10">
        <f t="shared" ref="F2:F28" si="0">YEAR(E2)</f>
        <v>2014</v>
      </c>
      <c r="G2" s="6" t="s">
        <v>13</v>
      </c>
      <c r="H2" s="3">
        <v>0.75</v>
      </c>
      <c r="I2" s="8">
        <f t="shared" ref="I2:I28" si="1">D2 * H2</f>
        <v>3575.25</v>
      </c>
      <c r="J2" s="1">
        <v>53230</v>
      </c>
      <c r="K2" t="s">
        <v>47</v>
      </c>
    </row>
    <row r="3" spans="1:11" x14ac:dyDescent="0.3">
      <c r="A3" s="10">
        <v>2014</v>
      </c>
      <c r="B3" s="6">
        <v>1</v>
      </c>
      <c r="C3" s="6" t="s">
        <v>17</v>
      </c>
      <c r="D3" s="17">
        <v>15227</v>
      </c>
      <c r="E3" s="7">
        <v>41901.580358796295</v>
      </c>
      <c r="F3" s="10">
        <f t="shared" si="0"/>
        <v>2014</v>
      </c>
      <c r="G3" s="6" t="s">
        <v>13</v>
      </c>
      <c r="H3" s="3">
        <v>0.75</v>
      </c>
      <c r="I3" s="8">
        <f t="shared" si="1"/>
        <v>11420.25</v>
      </c>
      <c r="J3" s="1">
        <v>53230</v>
      </c>
      <c r="K3" t="s">
        <v>48</v>
      </c>
    </row>
    <row r="4" spans="1:11" x14ac:dyDescent="0.3">
      <c r="A4" s="10">
        <v>2014</v>
      </c>
      <c r="B4" s="6">
        <v>2</v>
      </c>
      <c r="C4" s="6" t="s">
        <v>16</v>
      </c>
      <c r="D4" s="17">
        <v>27575</v>
      </c>
      <c r="E4" s="7">
        <v>41901.580358796295</v>
      </c>
      <c r="F4" s="10">
        <f t="shared" si="0"/>
        <v>2014</v>
      </c>
      <c r="G4" s="6" t="s">
        <v>13</v>
      </c>
      <c r="H4" s="3">
        <v>0.75</v>
      </c>
      <c r="I4" s="8">
        <f t="shared" si="1"/>
        <v>20681.25</v>
      </c>
      <c r="J4" s="1">
        <v>53230</v>
      </c>
      <c r="K4" t="s">
        <v>49</v>
      </c>
    </row>
    <row r="5" spans="1:11" x14ac:dyDescent="0.3">
      <c r="A5" s="10">
        <v>2014</v>
      </c>
      <c r="B5" s="6">
        <v>2</v>
      </c>
      <c r="C5" s="6" t="s">
        <v>17</v>
      </c>
      <c r="D5" s="17">
        <v>14195</v>
      </c>
      <c r="E5" s="7">
        <v>41901.580358796295</v>
      </c>
      <c r="F5" s="10">
        <f t="shared" si="0"/>
        <v>2014</v>
      </c>
      <c r="G5" s="6" t="s">
        <v>13</v>
      </c>
      <c r="H5" s="3">
        <v>0.75</v>
      </c>
      <c r="I5" s="8">
        <f t="shared" si="1"/>
        <v>10646.25</v>
      </c>
      <c r="J5" s="1">
        <v>53230</v>
      </c>
      <c r="K5" t="s">
        <v>50</v>
      </c>
    </row>
    <row r="6" spans="1:11" x14ac:dyDescent="0.3">
      <c r="A6" s="10">
        <v>2014</v>
      </c>
      <c r="B6" s="6">
        <v>3</v>
      </c>
      <c r="C6" s="6" t="s">
        <v>16</v>
      </c>
      <c r="D6" s="17">
        <v>43826</v>
      </c>
      <c r="E6" s="7">
        <v>41901.580370370371</v>
      </c>
      <c r="F6" s="10">
        <f t="shared" si="0"/>
        <v>2014</v>
      </c>
      <c r="G6" s="6" t="s">
        <v>13</v>
      </c>
      <c r="H6" s="3">
        <v>0.75</v>
      </c>
      <c r="I6" s="8">
        <f t="shared" si="1"/>
        <v>32869.5</v>
      </c>
      <c r="J6" s="1">
        <v>53230</v>
      </c>
      <c r="K6" t="s">
        <v>51</v>
      </c>
    </row>
    <row r="7" spans="1:11" x14ac:dyDescent="0.3">
      <c r="A7" s="10">
        <v>2014</v>
      </c>
      <c r="B7" s="6">
        <v>3</v>
      </c>
      <c r="C7" s="6" t="s">
        <v>17</v>
      </c>
      <c r="D7" s="17">
        <v>16752</v>
      </c>
      <c r="E7" s="7">
        <v>41901.580370370371</v>
      </c>
      <c r="F7" s="10">
        <f t="shared" si="0"/>
        <v>2014</v>
      </c>
      <c r="G7" s="6" t="s">
        <v>13</v>
      </c>
      <c r="H7" s="3">
        <v>0.75</v>
      </c>
      <c r="I7" s="8">
        <f t="shared" si="1"/>
        <v>12564</v>
      </c>
      <c r="J7" s="1">
        <v>53230</v>
      </c>
      <c r="K7" t="s">
        <v>52</v>
      </c>
    </row>
    <row r="8" spans="1:11" x14ac:dyDescent="0.3">
      <c r="A8" s="10">
        <v>2014</v>
      </c>
      <c r="B8" s="6">
        <v>4</v>
      </c>
      <c r="C8" s="6" t="s">
        <v>16</v>
      </c>
      <c r="D8" s="17">
        <v>58765</v>
      </c>
      <c r="E8" s="7">
        <v>41901.580370370371</v>
      </c>
      <c r="F8" s="10">
        <f t="shared" si="0"/>
        <v>2014</v>
      </c>
      <c r="G8" s="6" t="s">
        <v>13</v>
      </c>
      <c r="H8" s="3">
        <v>0.75</v>
      </c>
      <c r="I8" s="8">
        <f t="shared" si="1"/>
        <v>44073.75</v>
      </c>
      <c r="J8" s="1">
        <v>53230</v>
      </c>
      <c r="K8" t="s">
        <v>53</v>
      </c>
    </row>
    <row r="9" spans="1:11" x14ac:dyDescent="0.3">
      <c r="A9" s="10">
        <v>2014</v>
      </c>
      <c r="B9" s="6">
        <v>4</v>
      </c>
      <c r="C9" s="6" t="s">
        <v>17</v>
      </c>
      <c r="D9" s="17">
        <v>40698</v>
      </c>
      <c r="E9" s="7">
        <v>41901.580370370371</v>
      </c>
      <c r="F9" s="10">
        <f t="shared" si="0"/>
        <v>2014</v>
      </c>
      <c r="G9" s="6" t="s">
        <v>13</v>
      </c>
      <c r="H9" s="3">
        <v>0.75</v>
      </c>
      <c r="I9" s="8">
        <f t="shared" si="1"/>
        <v>30523.5</v>
      </c>
      <c r="J9" s="1">
        <v>53230</v>
      </c>
      <c r="K9" t="s">
        <v>54</v>
      </c>
    </row>
    <row r="10" spans="1:11" x14ac:dyDescent="0.3">
      <c r="A10" s="10">
        <v>2014</v>
      </c>
      <c r="B10" s="6">
        <v>5</v>
      </c>
      <c r="C10" s="6" t="s">
        <v>16</v>
      </c>
      <c r="D10" s="17">
        <v>63417</v>
      </c>
      <c r="E10" s="7">
        <v>41901.580370370371</v>
      </c>
      <c r="F10" s="10">
        <f t="shared" si="0"/>
        <v>2014</v>
      </c>
      <c r="G10" s="6" t="s">
        <v>13</v>
      </c>
      <c r="H10" s="3">
        <v>0.75</v>
      </c>
      <c r="I10" s="8">
        <f t="shared" si="1"/>
        <v>47562.75</v>
      </c>
      <c r="J10" s="1">
        <v>53230</v>
      </c>
      <c r="K10" t="s">
        <v>55</v>
      </c>
    </row>
    <row r="11" spans="1:11" x14ac:dyDescent="0.3">
      <c r="A11" s="10">
        <v>2014</v>
      </c>
      <c r="B11" s="6">
        <v>5</v>
      </c>
      <c r="C11" s="6" t="s">
        <v>17</v>
      </c>
      <c r="D11" s="18">
        <v>14778</v>
      </c>
      <c r="E11" s="7">
        <v>41901.580370370371</v>
      </c>
      <c r="F11" s="10">
        <f t="shared" si="0"/>
        <v>2014</v>
      </c>
      <c r="G11" s="6" t="s">
        <v>13</v>
      </c>
      <c r="H11" s="3">
        <v>0.75</v>
      </c>
      <c r="I11" s="8">
        <f t="shared" si="1"/>
        <v>11083.5</v>
      </c>
      <c r="J11" s="1">
        <v>53230</v>
      </c>
      <c r="K11" t="s">
        <v>56</v>
      </c>
    </row>
    <row r="12" spans="1:11" x14ac:dyDescent="0.3">
      <c r="A12" s="10">
        <v>2014</v>
      </c>
      <c r="B12" s="6">
        <v>3</v>
      </c>
      <c r="C12" s="6" t="s">
        <v>18</v>
      </c>
      <c r="D12" s="16">
        <v>10849</v>
      </c>
      <c r="E12" s="7">
        <v>41919.414074074077</v>
      </c>
      <c r="F12" s="10">
        <f t="shared" si="0"/>
        <v>2014</v>
      </c>
      <c r="G12" s="6" t="s">
        <v>10</v>
      </c>
      <c r="H12" s="3">
        <v>0.75</v>
      </c>
      <c r="I12" s="8">
        <f t="shared" si="1"/>
        <v>8136.75</v>
      </c>
      <c r="J12" s="1">
        <v>53228</v>
      </c>
      <c r="K12" t="s">
        <v>57</v>
      </c>
    </row>
    <row r="13" spans="1:11" x14ac:dyDescent="0.3">
      <c r="A13" s="10">
        <v>2014</v>
      </c>
      <c r="B13" s="6">
        <v>4</v>
      </c>
      <c r="C13" s="6" t="s">
        <v>18</v>
      </c>
      <c r="D13" s="17">
        <v>36461</v>
      </c>
      <c r="E13" s="7">
        <v>41919.414074074077</v>
      </c>
      <c r="F13" s="10">
        <f t="shared" si="0"/>
        <v>2014</v>
      </c>
      <c r="G13" s="6" t="s">
        <v>10</v>
      </c>
      <c r="H13" s="3">
        <v>0.75</v>
      </c>
      <c r="I13" s="8">
        <f t="shared" si="1"/>
        <v>27345.75</v>
      </c>
      <c r="J13" s="1">
        <v>53228</v>
      </c>
      <c r="K13" t="s">
        <v>58</v>
      </c>
    </row>
    <row r="14" spans="1:11" x14ac:dyDescent="0.3">
      <c r="A14" s="10">
        <v>2014</v>
      </c>
      <c r="B14" s="6">
        <v>5</v>
      </c>
      <c r="C14" s="6" t="s">
        <v>17</v>
      </c>
      <c r="D14" s="17">
        <v>32655</v>
      </c>
      <c r="E14" s="7">
        <v>41919.414074074077</v>
      </c>
      <c r="F14" s="10">
        <f t="shared" si="0"/>
        <v>2014</v>
      </c>
      <c r="G14" s="6" t="s">
        <v>10</v>
      </c>
      <c r="H14" s="3">
        <v>0.75</v>
      </c>
      <c r="I14" s="8">
        <f t="shared" si="1"/>
        <v>24491.25</v>
      </c>
      <c r="J14" s="1">
        <v>53228</v>
      </c>
      <c r="K14" t="s">
        <v>59</v>
      </c>
    </row>
    <row r="15" spans="1:11" x14ac:dyDescent="0.3">
      <c r="A15" s="10">
        <v>2014</v>
      </c>
      <c r="B15" s="6">
        <v>5</v>
      </c>
      <c r="C15" s="6" t="s">
        <v>18</v>
      </c>
      <c r="D15" s="17">
        <v>41961</v>
      </c>
      <c r="E15" s="7">
        <v>41919.414074074077</v>
      </c>
      <c r="F15" s="10">
        <f t="shared" si="0"/>
        <v>2014</v>
      </c>
      <c r="G15" s="6" t="s">
        <v>10</v>
      </c>
      <c r="H15" s="3">
        <v>0.75</v>
      </c>
      <c r="I15" s="8">
        <f t="shared" si="1"/>
        <v>31470.75</v>
      </c>
      <c r="J15" s="1">
        <v>53228</v>
      </c>
      <c r="K15" t="s">
        <v>60</v>
      </c>
    </row>
    <row r="16" spans="1:11" x14ac:dyDescent="0.3">
      <c r="A16" s="10">
        <v>2014</v>
      </c>
      <c r="B16" s="6">
        <v>6</v>
      </c>
      <c r="C16" s="6" t="s">
        <v>17</v>
      </c>
      <c r="D16" s="17">
        <v>37843</v>
      </c>
      <c r="E16" s="7">
        <v>41919.414074074077</v>
      </c>
      <c r="F16" s="10">
        <f t="shared" si="0"/>
        <v>2014</v>
      </c>
      <c r="G16" s="6" t="s">
        <v>10</v>
      </c>
      <c r="H16" s="3">
        <v>0.75</v>
      </c>
      <c r="I16" s="8">
        <f t="shared" si="1"/>
        <v>28382.25</v>
      </c>
      <c r="J16" s="1">
        <v>53228</v>
      </c>
      <c r="K16" t="s">
        <v>61</v>
      </c>
    </row>
    <row r="17" spans="1:11" x14ac:dyDescent="0.3">
      <c r="A17" s="10">
        <v>2014</v>
      </c>
      <c r="B17" s="6">
        <v>6</v>
      </c>
      <c r="C17" s="6" t="s">
        <v>18</v>
      </c>
      <c r="D17" s="18">
        <v>40231</v>
      </c>
      <c r="E17" s="7">
        <v>41919.414074074077</v>
      </c>
      <c r="F17" s="10">
        <f t="shared" si="0"/>
        <v>2014</v>
      </c>
      <c r="G17" s="6" t="s">
        <v>10</v>
      </c>
      <c r="H17" s="3">
        <v>0.75</v>
      </c>
      <c r="I17" s="8">
        <f t="shared" si="1"/>
        <v>30173.25</v>
      </c>
      <c r="J17" s="1">
        <v>53228</v>
      </c>
      <c r="K17" t="s">
        <v>62</v>
      </c>
    </row>
    <row r="18" spans="1:11" x14ac:dyDescent="0.3">
      <c r="A18" s="10">
        <v>2014</v>
      </c>
      <c r="B18" s="6">
        <v>1</v>
      </c>
      <c r="C18" s="6" t="s">
        <v>15</v>
      </c>
      <c r="D18" s="16">
        <v>30821</v>
      </c>
      <c r="E18" s="7">
        <v>41946.336076388892</v>
      </c>
      <c r="F18" s="10">
        <f t="shared" si="0"/>
        <v>2014</v>
      </c>
      <c r="G18" s="6" t="s">
        <v>13</v>
      </c>
      <c r="H18" s="3">
        <v>0.75</v>
      </c>
      <c r="I18" s="8">
        <f t="shared" si="1"/>
        <v>23115.75</v>
      </c>
      <c r="J18" s="1">
        <v>53107</v>
      </c>
      <c r="K18" t="s">
        <v>63</v>
      </c>
    </row>
    <row r="19" spans="1:11" x14ac:dyDescent="0.3">
      <c r="A19" s="10">
        <v>2014</v>
      </c>
      <c r="B19" s="6">
        <v>2</v>
      </c>
      <c r="C19" s="6" t="s">
        <v>15</v>
      </c>
      <c r="D19" s="17">
        <v>22486</v>
      </c>
      <c r="E19" s="7">
        <v>41946.336076388892</v>
      </c>
      <c r="F19" s="10">
        <f t="shared" si="0"/>
        <v>2014</v>
      </c>
      <c r="G19" s="6" t="s">
        <v>13</v>
      </c>
      <c r="H19" s="3">
        <v>0.75</v>
      </c>
      <c r="I19" s="8">
        <f t="shared" si="1"/>
        <v>16864.5</v>
      </c>
      <c r="J19" s="1">
        <v>53107</v>
      </c>
      <c r="K19" t="s">
        <v>64</v>
      </c>
    </row>
    <row r="20" spans="1:11" x14ac:dyDescent="0.3">
      <c r="A20" s="10">
        <v>2014</v>
      </c>
      <c r="B20" s="6">
        <v>3</v>
      </c>
      <c r="C20" s="6" t="s">
        <v>15</v>
      </c>
      <c r="D20" s="17">
        <v>1917</v>
      </c>
      <c r="E20" s="7">
        <v>41946.336076388892</v>
      </c>
      <c r="F20" s="10">
        <f t="shared" si="0"/>
        <v>2014</v>
      </c>
      <c r="G20" s="6" t="s">
        <v>13</v>
      </c>
      <c r="H20" s="3">
        <v>0.75</v>
      </c>
      <c r="I20" s="8">
        <f t="shared" si="1"/>
        <v>1437.75</v>
      </c>
      <c r="J20" s="1">
        <v>53107</v>
      </c>
      <c r="K20" t="s">
        <v>65</v>
      </c>
    </row>
    <row r="21" spans="1:11" x14ac:dyDescent="0.3">
      <c r="A21" s="10">
        <v>2014</v>
      </c>
      <c r="B21" s="6">
        <v>4</v>
      </c>
      <c r="C21" s="6" t="s">
        <v>15</v>
      </c>
      <c r="D21" s="17">
        <v>41595</v>
      </c>
      <c r="E21" s="7">
        <v>41946.336076388892</v>
      </c>
      <c r="F21" s="10">
        <f t="shared" si="0"/>
        <v>2014</v>
      </c>
      <c r="G21" s="6" t="s">
        <v>13</v>
      </c>
      <c r="H21" s="3">
        <v>0.75</v>
      </c>
      <c r="I21" s="8">
        <f t="shared" si="1"/>
        <v>31196.25</v>
      </c>
      <c r="J21" s="1">
        <v>53107</v>
      </c>
      <c r="K21" t="s">
        <v>66</v>
      </c>
    </row>
    <row r="22" spans="1:11" x14ac:dyDescent="0.3">
      <c r="A22" s="10">
        <v>2014</v>
      </c>
      <c r="B22" s="6">
        <v>5</v>
      </c>
      <c r="C22" s="6" t="s">
        <v>20</v>
      </c>
      <c r="D22" s="17">
        <v>8834</v>
      </c>
      <c r="E22" s="7">
        <v>41946.336076388892</v>
      </c>
      <c r="F22" s="10">
        <f t="shared" si="0"/>
        <v>2014</v>
      </c>
      <c r="G22" s="6" t="s">
        <v>13</v>
      </c>
      <c r="H22" s="3">
        <v>0.75</v>
      </c>
      <c r="I22" s="8">
        <f t="shared" si="1"/>
        <v>6625.5</v>
      </c>
      <c r="J22" s="1">
        <v>53107</v>
      </c>
      <c r="K22" t="s">
        <v>67</v>
      </c>
    </row>
    <row r="23" spans="1:11" x14ac:dyDescent="0.3">
      <c r="A23" s="10">
        <v>2014</v>
      </c>
      <c r="B23" s="6">
        <v>5</v>
      </c>
      <c r="C23" s="6" t="s">
        <v>15</v>
      </c>
      <c r="D23" s="17">
        <v>60564</v>
      </c>
      <c r="E23" s="7">
        <v>41946.336076388892</v>
      </c>
      <c r="F23" s="10">
        <f t="shared" si="0"/>
        <v>2014</v>
      </c>
      <c r="G23" s="6" t="s">
        <v>13</v>
      </c>
      <c r="H23" s="3">
        <v>0.75</v>
      </c>
      <c r="I23" s="8">
        <f t="shared" si="1"/>
        <v>45423</v>
      </c>
      <c r="J23" s="1">
        <v>53107</v>
      </c>
      <c r="K23" t="s">
        <v>68</v>
      </c>
    </row>
    <row r="24" spans="1:11" x14ac:dyDescent="0.3">
      <c r="A24" s="10">
        <v>2014</v>
      </c>
      <c r="B24" s="6">
        <v>6</v>
      </c>
      <c r="C24" s="6" t="s">
        <v>16</v>
      </c>
      <c r="D24" s="17">
        <v>64099</v>
      </c>
      <c r="E24" s="7">
        <v>41946.336076388892</v>
      </c>
      <c r="F24" s="10">
        <f t="shared" si="0"/>
        <v>2014</v>
      </c>
      <c r="G24" s="6" t="s">
        <v>13</v>
      </c>
      <c r="H24" s="3">
        <v>0.75</v>
      </c>
      <c r="I24" s="8">
        <f t="shared" si="1"/>
        <v>48074.25</v>
      </c>
      <c r="J24" s="1">
        <v>53107</v>
      </c>
      <c r="K24" t="s">
        <v>69</v>
      </c>
    </row>
    <row r="25" spans="1:11" x14ac:dyDescent="0.3">
      <c r="A25" s="10">
        <v>2014</v>
      </c>
      <c r="B25" s="6">
        <v>6</v>
      </c>
      <c r="C25" s="6" t="s">
        <v>20</v>
      </c>
      <c r="D25" s="17">
        <v>8471</v>
      </c>
      <c r="E25" s="7">
        <v>41946.336076388892</v>
      </c>
      <c r="F25" s="10">
        <f t="shared" si="0"/>
        <v>2014</v>
      </c>
      <c r="G25" s="6" t="s">
        <v>13</v>
      </c>
      <c r="H25" s="3">
        <v>0.75</v>
      </c>
      <c r="I25" s="8">
        <f t="shared" si="1"/>
        <v>6353.25</v>
      </c>
      <c r="J25" s="1">
        <v>53107</v>
      </c>
      <c r="K25" t="s">
        <v>70</v>
      </c>
    </row>
    <row r="26" spans="1:11" x14ac:dyDescent="0.3">
      <c r="A26" s="10">
        <v>2014</v>
      </c>
      <c r="B26" s="6">
        <v>6</v>
      </c>
      <c r="C26" s="6" t="s">
        <v>15</v>
      </c>
      <c r="D26" s="18">
        <v>61213</v>
      </c>
      <c r="E26" s="7">
        <v>41946.336087962962</v>
      </c>
      <c r="F26" s="10">
        <f t="shared" si="0"/>
        <v>2014</v>
      </c>
      <c r="G26" s="6" t="s">
        <v>13</v>
      </c>
      <c r="H26" s="3">
        <v>0.75</v>
      </c>
      <c r="I26" s="8">
        <f t="shared" si="1"/>
        <v>45909.75</v>
      </c>
      <c r="J26" s="1">
        <v>53107</v>
      </c>
      <c r="K26" t="s">
        <v>71</v>
      </c>
    </row>
    <row r="27" spans="1:11" x14ac:dyDescent="0.3">
      <c r="A27" s="10">
        <v>2014</v>
      </c>
      <c r="B27" s="1">
        <v>1</v>
      </c>
      <c r="C27" s="1" t="s">
        <v>20</v>
      </c>
      <c r="D27" s="19">
        <v>34776</v>
      </c>
      <c r="E27" s="7">
        <v>41929</v>
      </c>
      <c r="F27" s="10">
        <f t="shared" si="0"/>
        <v>2014</v>
      </c>
      <c r="G27" s="1" t="s">
        <v>21</v>
      </c>
      <c r="H27" s="3">
        <v>0.75</v>
      </c>
      <c r="I27" s="8">
        <f t="shared" si="1"/>
        <v>26082</v>
      </c>
      <c r="J27" s="1">
        <v>53229</v>
      </c>
      <c r="K27" t="s">
        <v>72</v>
      </c>
    </row>
    <row r="28" spans="1:11" x14ac:dyDescent="0.3">
      <c r="A28" s="10">
        <v>2014</v>
      </c>
      <c r="B28" s="1">
        <v>1</v>
      </c>
      <c r="C28" s="1" t="s">
        <v>19</v>
      </c>
      <c r="D28" s="20">
        <v>7346</v>
      </c>
      <c r="E28" s="7">
        <v>41929</v>
      </c>
      <c r="F28" s="10">
        <f t="shared" si="0"/>
        <v>2014</v>
      </c>
      <c r="G28" s="1" t="s">
        <v>21</v>
      </c>
      <c r="H28" s="3">
        <v>0.75</v>
      </c>
      <c r="I28" s="8">
        <f t="shared" si="1"/>
        <v>5509.5</v>
      </c>
      <c r="J28" s="1">
        <v>53229</v>
      </c>
      <c r="K28" t="s">
        <v>73</v>
      </c>
    </row>
    <row r="29" spans="1:11" x14ac:dyDescent="0.3">
      <c r="A29" s="10">
        <v>2014</v>
      </c>
      <c r="B29" s="1">
        <v>2</v>
      </c>
      <c r="C29" s="1" t="s">
        <v>20</v>
      </c>
      <c r="D29" s="20">
        <v>26928</v>
      </c>
      <c r="E29" s="7">
        <v>41929</v>
      </c>
      <c r="F29" s="10">
        <f t="shared" ref="F29:F43" si="2">YEAR(E29)</f>
        <v>2014</v>
      </c>
      <c r="G29" s="1" t="s">
        <v>21</v>
      </c>
      <c r="H29" s="3">
        <v>0.75</v>
      </c>
      <c r="I29" s="8">
        <f t="shared" ref="I29:I43" si="3">D29 * H29</f>
        <v>20196</v>
      </c>
      <c r="J29" s="1">
        <v>53229</v>
      </c>
      <c r="K29" t="s">
        <v>74</v>
      </c>
    </row>
    <row r="30" spans="1:11" x14ac:dyDescent="0.3">
      <c r="A30" s="10">
        <v>2014</v>
      </c>
      <c r="B30" s="1">
        <v>2</v>
      </c>
      <c r="C30" s="1" t="s">
        <v>19</v>
      </c>
      <c r="D30" s="20">
        <v>6127</v>
      </c>
      <c r="E30" s="7">
        <v>41929</v>
      </c>
      <c r="F30" s="10">
        <f t="shared" si="2"/>
        <v>2014</v>
      </c>
      <c r="G30" s="1" t="s">
        <v>21</v>
      </c>
      <c r="H30" s="3">
        <v>0.75</v>
      </c>
      <c r="I30" s="8">
        <f t="shared" si="3"/>
        <v>4595.25</v>
      </c>
      <c r="J30" s="1">
        <v>53229</v>
      </c>
      <c r="K30" t="s">
        <v>75</v>
      </c>
    </row>
    <row r="31" spans="1:11" x14ac:dyDescent="0.3">
      <c r="A31" s="10">
        <v>2014</v>
      </c>
      <c r="B31" s="1">
        <v>3</v>
      </c>
      <c r="C31" s="1" t="s">
        <v>20</v>
      </c>
      <c r="D31" s="20">
        <v>46839</v>
      </c>
      <c r="E31" s="7">
        <v>41929</v>
      </c>
      <c r="F31" s="10">
        <f t="shared" si="2"/>
        <v>2014</v>
      </c>
      <c r="G31" s="1" t="s">
        <v>21</v>
      </c>
      <c r="H31" s="3">
        <v>0.75</v>
      </c>
      <c r="I31" s="8">
        <f t="shared" si="3"/>
        <v>35129.25</v>
      </c>
      <c r="J31" s="1">
        <v>53229</v>
      </c>
      <c r="K31" t="s">
        <v>76</v>
      </c>
    </row>
    <row r="32" spans="1:11" x14ac:dyDescent="0.3">
      <c r="A32" s="10">
        <v>2014</v>
      </c>
      <c r="B32" s="1">
        <v>3</v>
      </c>
      <c r="C32" s="1" t="s">
        <v>19</v>
      </c>
      <c r="D32" s="20">
        <v>27646</v>
      </c>
      <c r="E32" s="7">
        <v>41929</v>
      </c>
      <c r="F32" s="10">
        <f t="shared" si="2"/>
        <v>2014</v>
      </c>
      <c r="G32" s="1" t="s">
        <v>21</v>
      </c>
      <c r="H32" s="3">
        <v>0.75</v>
      </c>
      <c r="I32" s="8">
        <f t="shared" si="3"/>
        <v>20734.5</v>
      </c>
      <c r="J32" s="1">
        <v>53229</v>
      </c>
      <c r="K32" t="s">
        <v>77</v>
      </c>
    </row>
    <row r="33" spans="1:11" x14ac:dyDescent="0.3">
      <c r="A33" s="10">
        <v>2014</v>
      </c>
      <c r="B33" s="1">
        <v>4</v>
      </c>
      <c r="C33" s="1" t="s">
        <v>20</v>
      </c>
      <c r="D33" s="20">
        <v>57555</v>
      </c>
      <c r="E33" s="7">
        <v>41929</v>
      </c>
      <c r="F33" s="10">
        <f t="shared" si="2"/>
        <v>2014</v>
      </c>
      <c r="G33" s="1" t="s">
        <v>21</v>
      </c>
      <c r="H33" s="3">
        <v>0.75</v>
      </c>
      <c r="I33" s="8">
        <f t="shared" si="3"/>
        <v>43166.25</v>
      </c>
      <c r="J33" s="1">
        <v>53229</v>
      </c>
      <c r="K33" t="s">
        <v>78</v>
      </c>
    </row>
    <row r="34" spans="1:11" x14ac:dyDescent="0.3">
      <c r="A34" s="10">
        <v>2014</v>
      </c>
      <c r="B34" s="1">
        <v>4</v>
      </c>
      <c r="C34" s="1" t="s">
        <v>19</v>
      </c>
      <c r="D34" s="20">
        <v>42816</v>
      </c>
      <c r="E34" s="7">
        <v>41929</v>
      </c>
      <c r="F34" s="10">
        <f t="shared" si="2"/>
        <v>2014</v>
      </c>
      <c r="G34" s="1" t="s">
        <v>21</v>
      </c>
      <c r="H34" s="3">
        <v>0.75</v>
      </c>
      <c r="I34" s="8">
        <f t="shared" si="3"/>
        <v>32112</v>
      </c>
      <c r="J34" s="1">
        <v>53229</v>
      </c>
      <c r="K34" t="s">
        <v>79</v>
      </c>
    </row>
    <row r="35" spans="1:11" x14ac:dyDescent="0.3">
      <c r="A35" s="10">
        <v>2014</v>
      </c>
      <c r="B35" s="1">
        <v>5</v>
      </c>
      <c r="C35" s="1" t="s">
        <v>20</v>
      </c>
      <c r="D35" s="20">
        <v>53950</v>
      </c>
      <c r="E35" s="7">
        <v>41929</v>
      </c>
      <c r="F35" s="10">
        <f t="shared" si="2"/>
        <v>2014</v>
      </c>
      <c r="G35" s="1" t="s">
        <v>21</v>
      </c>
      <c r="H35" s="3">
        <v>0.75</v>
      </c>
      <c r="I35" s="8">
        <f t="shared" si="3"/>
        <v>40462.5</v>
      </c>
      <c r="J35" s="1">
        <v>53229</v>
      </c>
      <c r="K35" t="s">
        <v>80</v>
      </c>
    </row>
    <row r="36" spans="1:11" x14ac:dyDescent="0.3">
      <c r="A36" s="10">
        <v>2014</v>
      </c>
      <c r="B36" s="1">
        <v>5</v>
      </c>
      <c r="C36" s="1" t="s">
        <v>19</v>
      </c>
      <c r="D36" s="20">
        <v>49258</v>
      </c>
      <c r="E36" s="7">
        <v>41929</v>
      </c>
      <c r="F36" s="10">
        <f t="shared" si="2"/>
        <v>2014</v>
      </c>
      <c r="G36" s="1" t="s">
        <v>21</v>
      </c>
      <c r="H36" s="3">
        <v>0.75</v>
      </c>
      <c r="I36" s="8">
        <f t="shared" si="3"/>
        <v>36943.5</v>
      </c>
      <c r="J36" s="1">
        <v>53229</v>
      </c>
      <c r="K36" t="s">
        <v>81</v>
      </c>
    </row>
    <row r="37" spans="1:11" x14ac:dyDescent="0.3">
      <c r="A37" s="10">
        <v>2014</v>
      </c>
      <c r="B37" s="1">
        <v>6</v>
      </c>
      <c r="C37" s="1" t="s">
        <v>19</v>
      </c>
      <c r="D37" s="21">
        <v>46759</v>
      </c>
      <c r="E37" s="7">
        <v>41929</v>
      </c>
      <c r="F37" s="10">
        <f>YEAR(E37)</f>
        <v>2014</v>
      </c>
      <c r="G37" s="1" t="s">
        <v>21</v>
      </c>
      <c r="H37" s="3">
        <v>0.75</v>
      </c>
      <c r="I37" s="8">
        <f>D37 * H37</f>
        <v>35069.25</v>
      </c>
      <c r="J37" s="1">
        <v>53229</v>
      </c>
      <c r="K37" t="s">
        <v>82</v>
      </c>
    </row>
    <row r="38" spans="1:11" x14ac:dyDescent="0.3">
      <c r="A38" s="10">
        <v>2014</v>
      </c>
      <c r="B38" s="1">
        <v>6</v>
      </c>
      <c r="C38" s="1" t="s">
        <v>20</v>
      </c>
      <c r="D38" s="19">
        <v>22306</v>
      </c>
      <c r="E38" s="7">
        <v>41950</v>
      </c>
      <c r="F38" s="10">
        <f t="shared" si="2"/>
        <v>2014</v>
      </c>
      <c r="G38" s="1" t="s">
        <v>21</v>
      </c>
      <c r="H38" s="3">
        <v>0.75</v>
      </c>
      <c r="I38" s="8">
        <f t="shared" si="3"/>
        <v>16729.5</v>
      </c>
      <c r="J38" s="1">
        <v>53431</v>
      </c>
      <c r="K38" t="s">
        <v>83</v>
      </c>
    </row>
    <row r="39" spans="1:11" x14ac:dyDescent="0.3">
      <c r="A39" s="10">
        <v>2014</v>
      </c>
      <c r="B39" s="1">
        <v>6</v>
      </c>
      <c r="C39" s="1" t="s">
        <v>17</v>
      </c>
      <c r="D39" s="21">
        <v>8564</v>
      </c>
      <c r="E39" s="7">
        <v>41950</v>
      </c>
      <c r="F39" s="10">
        <f>YEAR(E39)</f>
        <v>2014</v>
      </c>
      <c r="G39" s="1" t="s">
        <v>21</v>
      </c>
      <c r="H39" s="3">
        <v>0.75</v>
      </c>
      <c r="I39" s="8">
        <f>D39 * H39</f>
        <v>6423</v>
      </c>
      <c r="J39" s="1">
        <v>53431</v>
      </c>
      <c r="K39" t="s">
        <v>84</v>
      </c>
    </row>
    <row r="40" spans="1:11" x14ac:dyDescent="0.3">
      <c r="A40" s="10">
        <v>2014</v>
      </c>
      <c r="B40" s="1">
        <v>1</v>
      </c>
      <c r="C40" s="1" t="s">
        <v>18</v>
      </c>
      <c r="D40" s="19">
        <v>12889</v>
      </c>
      <c r="E40" s="7">
        <v>41844</v>
      </c>
      <c r="F40" s="10">
        <f t="shared" si="2"/>
        <v>2014</v>
      </c>
      <c r="G40" s="1" t="s">
        <v>22</v>
      </c>
      <c r="H40" s="3">
        <v>0.8</v>
      </c>
      <c r="I40" s="8">
        <f t="shared" si="3"/>
        <v>10311.200000000001</v>
      </c>
      <c r="J40" s="1">
        <v>52777</v>
      </c>
      <c r="K40" t="s">
        <v>85</v>
      </c>
    </row>
    <row r="41" spans="1:11" x14ac:dyDescent="0.3">
      <c r="A41" s="10">
        <v>2014</v>
      </c>
      <c r="B41" s="1">
        <v>2</v>
      </c>
      <c r="C41" s="1" t="s">
        <v>18</v>
      </c>
      <c r="D41" s="20">
        <v>12194</v>
      </c>
      <c r="E41" s="7">
        <v>41844</v>
      </c>
      <c r="F41" s="10">
        <f t="shared" si="2"/>
        <v>2014</v>
      </c>
      <c r="G41" s="1" t="s">
        <v>22</v>
      </c>
      <c r="H41" s="3">
        <v>0.8</v>
      </c>
      <c r="I41" s="8">
        <f t="shared" si="3"/>
        <v>9755.2000000000007</v>
      </c>
      <c r="J41" s="1">
        <v>52777</v>
      </c>
      <c r="K41" t="s">
        <v>86</v>
      </c>
    </row>
    <row r="42" spans="1:11" x14ac:dyDescent="0.3">
      <c r="A42" s="10">
        <v>2014</v>
      </c>
      <c r="B42" s="1">
        <v>3</v>
      </c>
      <c r="C42" s="1" t="s">
        <v>18</v>
      </c>
      <c r="D42" s="21">
        <v>7917</v>
      </c>
      <c r="E42" s="7">
        <v>41844</v>
      </c>
      <c r="F42" s="10">
        <f t="shared" si="2"/>
        <v>2014</v>
      </c>
      <c r="G42" s="1" t="s">
        <v>22</v>
      </c>
      <c r="H42" s="3">
        <v>0.8</v>
      </c>
      <c r="I42" s="8">
        <f t="shared" si="3"/>
        <v>6333.6</v>
      </c>
      <c r="J42" s="1">
        <v>52777</v>
      </c>
      <c r="K42" t="s">
        <v>87</v>
      </c>
    </row>
    <row r="43" spans="1:11" x14ac:dyDescent="0.3">
      <c r="A43" s="10">
        <v>2014</v>
      </c>
      <c r="B43" s="1">
        <v>6</v>
      </c>
      <c r="C43" s="1" t="s">
        <v>20</v>
      </c>
      <c r="D43" s="1">
        <v>33000</v>
      </c>
      <c r="E43" s="7">
        <v>42026</v>
      </c>
      <c r="F43" s="10">
        <f t="shared" si="2"/>
        <v>2015</v>
      </c>
      <c r="G43" s="1" t="s">
        <v>22</v>
      </c>
      <c r="H43" s="3">
        <v>0.8</v>
      </c>
      <c r="I43" s="8">
        <f t="shared" si="3"/>
        <v>26400</v>
      </c>
      <c r="J43" s="1">
        <v>53824</v>
      </c>
      <c r="K43" t="s">
        <v>88</v>
      </c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x14ac:dyDescent="0.3">
      <c r="A46" s="12" t="s">
        <v>12</v>
      </c>
      <c r="B46" s="1"/>
      <c r="C46" s="1"/>
      <c r="D46" s="13">
        <f>SUMIF($A$2:$A$44, 2014, $D$2:$D$44)</f>
        <v>1296870</v>
      </c>
      <c r="E46" s="1"/>
      <c r="F46" s="1"/>
      <c r="G46" s="1"/>
      <c r="H46" s="14">
        <f>I46/D46</f>
        <v>0.75254458812371317</v>
      </c>
      <c r="I46" s="15">
        <f>SUMIF($A$2:$A$44, 2014, $I$2:$I$44)</f>
        <v>975952.49999999988</v>
      </c>
      <c r="J46" s="1"/>
    </row>
  </sheetData>
  <autoFilter ref="A1:K43"/>
  <sortState ref="A65:G81">
    <sortCondition ref="G65:G81"/>
    <sortCondition ref="B65:B81"/>
  </sortState>
  <pageMargins left="0.45" right="0.45" top="0.25" bottom="0.5" header="0.3" footer="0.3"/>
  <pageSetup scale="61" orientation="portrait" r:id="rId1"/>
  <headerFooter>
    <oddFooter>&amp;L&amp;F,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2015-05-29T07:00:00+00:00</OpenedDate>
    <Date1 xmlns="dc463f71-b30c-4ab2-9473-d307f9d35888">2015-07-29T07:00:00+00:00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151145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481409183124468F82471CEBACCD6E" ma:contentTypeVersion="111" ma:contentTypeDescription="" ma:contentTypeScope="" ma:versionID="a072b4a87f0a43118822ca86bd5619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C998D5-5BCC-422A-B654-4B7C059D4548}"/>
</file>

<file path=customXml/itemProps2.xml><?xml version="1.0" encoding="utf-8"?>
<ds:datastoreItem xmlns:ds="http://schemas.openxmlformats.org/officeDocument/2006/customXml" ds:itemID="{FC7F6E07-7CCD-44A6-B33A-AF28433E1154}"/>
</file>

<file path=customXml/itemProps3.xml><?xml version="1.0" encoding="utf-8"?>
<ds:datastoreItem xmlns:ds="http://schemas.openxmlformats.org/officeDocument/2006/customXml" ds:itemID="{C6B10D82-39DB-45C7-93CE-223712C22323}"/>
</file>

<file path=customXml/itemProps4.xml><?xml version="1.0" encoding="utf-8"?>
<ds:datastoreItem xmlns:ds="http://schemas.openxmlformats.org/officeDocument/2006/customXml" ds:itemID="{E780E9E4-A6C8-49DC-8BA2-12A93CDBC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Palouse Wind</vt:lpstr>
      <vt:lpstr>Nox Cab Hydro</vt:lpstr>
      <vt:lpstr>'Nox Cab Hydro'!Print_Area</vt:lpstr>
      <vt:lpstr>'Palouse Wind'!Print_Area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Jennifer Snyder</cp:lastModifiedBy>
  <cp:lastPrinted>2015-04-20T16:37:18Z</cp:lastPrinted>
  <dcterms:created xsi:type="dcterms:W3CDTF">2015-04-14T17:55:51Z</dcterms:created>
  <dcterms:modified xsi:type="dcterms:W3CDTF">2015-07-29T18:32:12Z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0x0101006E56B4D1795A2E4DB2F0B01679ED314A00B4481409183124468F82471CEBACCD6E</vt:lpwstr>
  </property>
  <property fmtid="{D5CDD505-2E9C-101B-9397-08002B2CF9AE}" pid="3" name="_docset_NoMedatataSyncRequired">
    <vt:lpwstr>False</vt:lpwstr>
  </property>
</Properties>
</file>