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0" windowWidth="22980" windowHeight="10320"/>
  </bookViews>
  <sheets>
    <sheet name="ASL - RL Calcs" sheetId="1" r:id="rId1"/>
  </sheets>
  <definedNames>
    <definedName name="_xlnm.Print_Area" localSheetId="0">'ASL - RL Calcs'!$A$13:$T$31</definedName>
    <definedName name="_xlnm.Print_Titles" localSheetId="0">'ASL - RL Calcs'!$1:$12</definedName>
  </definedNames>
  <calcPr calcId="145621"/>
</workbook>
</file>

<file path=xl/calcChain.xml><?xml version="1.0" encoding="utf-8"?>
<calcChain xmlns="http://schemas.openxmlformats.org/spreadsheetml/2006/main">
  <c r="P30" i="1" l="1"/>
  <c r="N30" i="1"/>
  <c r="L30" i="1"/>
  <c r="J30" i="1"/>
  <c r="P21" i="1"/>
  <c r="N21" i="1"/>
  <c r="L21" i="1"/>
  <c r="J21" i="1"/>
  <c r="R21" i="1" l="1"/>
  <c r="R30" i="1"/>
</calcChain>
</file>

<file path=xl/sharedStrings.xml><?xml version="1.0" encoding="utf-8"?>
<sst xmlns="http://schemas.openxmlformats.org/spreadsheetml/2006/main" count="55" uniqueCount="45">
  <si>
    <t>PACIFICORP</t>
  </si>
  <si>
    <t>CALCULATION OF COMPOSITE AVERAGE SERVICE LIFE AND</t>
  </si>
  <si>
    <t>AND AVERAGE REMAINING LIFE RELATED TO ELECTRIC PLANT AS OF DECEMBER 31, 2013 (JUNE 30 FOR UT, ID, WY TD&amp;G)</t>
  </si>
  <si>
    <t>BASED ON FINAL SETTLEMENT</t>
  </si>
  <si>
    <t>PROBABLE</t>
  </si>
  <si>
    <t>NET</t>
  </si>
  <si>
    <t>BOOK</t>
  </si>
  <si>
    <t xml:space="preserve">CALCULATED ANNUAL </t>
  </si>
  <si>
    <t>COMPOSITE</t>
  </si>
  <si>
    <t>RETIREMENT</t>
  </si>
  <si>
    <t>SURVIVOR</t>
  </si>
  <si>
    <t>SALVAGE</t>
  </si>
  <si>
    <t>ORIGINAL</t>
  </si>
  <si>
    <t>DEPRECIATION</t>
  </si>
  <si>
    <t>FUTURE</t>
  </si>
  <si>
    <t xml:space="preserve">ACCRUAL </t>
  </si>
  <si>
    <t>ACCRUAL</t>
  </si>
  <si>
    <t>REMAINING</t>
  </si>
  <si>
    <t>LIFE</t>
  </si>
  <si>
    <t>ACCOUNT</t>
  </si>
  <si>
    <t>DATE</t>
  </si>
  <si>
    <t>CURVE</t>
  </si>
  <si>
    <t>PERCENT</t>
  </si>
  <si>
    <t>COST</t>
  </si>
  <si>
    <t>RESERVE</t>
  </si>
  <si>
    <t>ACCRUALS</t>
  </si>
  <si>
    <t>AMOUNT</t>
  </si>
  <si>
    <t>RATE</t>
  </si>
  <si>
    <t>STEAM PRODUCTION PLANT</t>
  </si>
  <si>
    <t>Land Rights</t>
  </si>
  <si>
    <t>SQUARE</t>
  </si>
  <si>
    <t>Structures and Improvements</t>
  </si>
  <si>
    <t>120-R1.5</t>
  </si>
  <si>
    <t>Boiler Plant Equipment</t>
  </si>
  <si>
    <t>68-S0</t>
  </si>
  <si>
    <t>Turbogenerator Units</t>
  </si>
  <si>
    <t>57-S0</t>
  </si>
  <si>
    <t>Accessory Electric Equipment</t>
  </si>
  <si>
    <t>75-R2.5</t>
  </si>
  <si>
    <t>Miscellaneous Power Plant Equipment</t>
  </si>
  <si>
    <t>40-O1</t>
  </si>
  <si>
    <r>
      <t>COLSTRIP</t>
    </r>
    <r>
      <rPr>
        <sz val="10"/>
        <rFont val="Arial"/>
        <family val="2"/>
      </rPr>
      <t xml:space="preserve"> - 401000</t>
    </r>
  </si>
  <si>
    <t>TOTAL COLSTRIP</t>
  </si>
  <si>
    <r>
      <t>JIM BRIDGER</t>
    </r>
    <r>
      <rPr>
        <sz val="10"/>
        <rFont val="Arial"/>
        <family val="2"/>
      </rPr>
      <t xml:space="preserve"> - 517000</t>
    </r>
  </si>
  <si>
    <t>TOTAL JIM BRIDGER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</si>
</sst>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2" borderId="4" applyNumberFormat="0" applyProtection="0">
      <alignment vertical="center"/>
    </xf>
    <xf numFmtId="4" fontId="8" fillId="3" borderId="4" applyNumberFormat="0" applyProtection="0">
      <alignment vertical="center"/>
    </xf>
    <xf numFmtId="4" fontId="7" fillId="3" borderId="4" applyNumberFormat="0" applyProtection="0">
      <alignment horizontal="left" vertical="center" indent="1"/>
    </xf>
    <xf numFmtId="0" fontId="7" fillId="3" borderId="4" applyNumberFormat="0" applyProtection="0">
      <alignment horizontal="left" vertical="top" indent="1"/>
    </xf>
    <xf numFmtId="4" fontId="7" fillId="4" borderId="4" applyNumberFormat="0" applyProtection="0"/>
    <xf numFmtId="4" fontId="7" fillId="4" borderId="0" applyNumberFormat="0" applyProtection="0">
      <alignment horizontal="left" vertical="center" indent="1"/>
    </xf>
    <xf numFmtId="4" fontId="9" fillId="5" borderId="4" applyNumberFormat="0" applyProtection="0">
      <alignment horizontal="right" vertical="center"/>
    </xf>
    <xf numFmtId="4" fontId="9" fillId="6" borderId="4" applyNumberFormat="0" applyProtection="0">
      <alignment horizontal="right" vertical="center"/>
    </xf>
    <xf numFmtId="4" fontId="9" fillId="7" borderId="4" applyNumberFormat="0" applyProtection="0">
      <alignment horizontal="right" vertical="center"/>
    </xf>
    <xf numFmtId="4" fontId="9" fillId="8" borderId="4" applyNumberFormat="0" applyProtection="0">
      <alignment horizontal="right" vertical="center"/>
    </xf>
    <xf numFmtId="4" fontId="9" fillId="9" borderId="4" applyNumberFormat="0" applyProtection="0">
      <alignment horizontal="right" vertical="center"/>
    </xf>
    <xf numFmtId="4" fontId="9" fillId="10" borderId="4" applyNumberFormat="0" applyProtection="0">
      <alignment horizontal="right" vertical="center"/>
    </xf>
    <xf numFmtId="4" fontId="9" fillId="11" borderId="4" applyNumberFormat="0" applyProtection="0">
      <alignment horizontal="right" vertical="center"/>
    </xf>
    <xf numFmtId="4" fontId="9" fillId="12" borderId="4" applyNumberFormat="0" applyProtection="0">
      <alignment horizontal="right" vertical="center"/>
    </xf>
    <xf numFmtId="4" fontId="9" fillId="13" borderId="4" applyNumberFormat="0" applyProtection="0">
      <alignment horizontal="right" vertical="center"/>
    </xf>
    <xf numFmtId="4" fontId="7" fillId="14" borderId="5" applyNumberFormat="0" applyProtection="0">
      <alignment horizontal="left" vertical="center" indent="1"/>
    </xf>
    <xf numFmtId="4" fontId="9" fillId="15" borderId="0" applyNumberFormat="0" applyProtection="0">
      <alignment horizontal="left" indent="1"/>
    </xf>
    <xf numFmtId="4" fontId="10" fillId="16" borderId="0" applyNumberFormat="0" applyProtection="0">
      <alignment horizontal="left" vertical="center" indent="1"/>
    </xf>
    <xf numFmtId="4" fontId="9" fillId="17" borderId="4" applyNumberFormat="0" applyProtection="0">
      <alignment horizontal="right" vertical="center"/>
    </xf>
    <xf numFmtId="4" fontId="11" fillId="18" borderId="0" applyNumberFormat="0" applyProtection="0">
      <alignment horizontal="left" indent="1"/>
    </xf>
    <xf numFmtId="4" fontId="12" fillId="19" borderId="0" applyNumberFormat="0" applyProtection="0"/>
    <xf numFmtId="0" fontId="2" fillId="16" borderId="4" applyNumberFormat="0" applyProtection="0">
      <alignment horizontal="left" vertical="center" indent="1"/>
    </xf>
    <xf numFmtId="0" fontId="2" fillId="16" borderId="4" applyNumberFormat="0" applyProtection="0">
      <alignment horizontal="left" vertical="top" indent="1"/>
    </xf>
    <xf numFmtId="0" fontId="2" fillId="4" borderId="4" applyNumberFormat="0" applyProtection="0">
      <alignment horizontal="left" vertical="center" indent="1"/>
    </xf>
    <xf numFmtId="0" fontId="2" fillId="4" borderId="4" applyNumberFormat="0" applyProtection="0">
      <alignment horizontal="left" vertical="top" indent="1"/>
    </xf>
    <xf numFmtId="0" fontId="2" fillId="20" borderId="4" applyNumberFormat="0" applyProtection="0">
      <alignment horizontal="left" vertical="center" indent="1"/>
    </xf>
    <xf numFmtId="0" fontId="2" fillId="20" borderId="4" applyNumberFormat="0" applyProtection="0">
      <alignment horizontal="left" vertical="top" indent="1"/>
    </xf>
    <xf numFmtId="0" fontId="2" fillId="21" borderId="4" applyNumberFormat="0" applyProtection="0">
      <alignment horizontal="left" vertical="center" indent="1"/>
    </xf>
    <xf numFmtId="0" fontId="2" fillId="21" borderId="4" applyNumberFormat="0" applyProtection="0">
      <alignment horizontal="left" vertical="top" indent="1"/>
    </xf>
    <xf numFmtId="4" fontId="9" fillId="22" borderId="4" applyNumberFormat="0" applyProtection="0">
      <alignment vertical="center"/>
    </xf>
    <xf numFmtId="4" fontId="13" fillId="22" borderId="4" applyNumberFormat="0" applyProtection="0">
      <alignment vertical="center"/>
    </xf>
    <xf numFmtId="4" fontId="9" fillId="22" borderId="4" applyNumberFormat="0" applyProtection="0">
      <alignment horizontal="left" vertical="center" indent="1"/>
    </xf>
    <xf numFmtId="0" fontId="9" fillId="22" borderId="4" applyNumberFormat="0" applyProtection="0">
      <alignment horizontal="left" vertical="top" indent="1"/>
    </xf>
    <xf numFmtId="4" fontId="9" fillId="0" borderId="4" applyNumberFormat="0" applyProtection="0">
      <alignment horizontal="right" vertical="center"/>
    </xf>
    <xf numFmtId="4" fontId="13" fillId="15" borderId="4" applyNumberFormat="0" applyProtection="0">
      <alignment horizontal="right" vertical="center"/>
    </xf>
    <xf numFmtId="4" fontId="9" fillId="0" borderId="4" applyNumberFormat="0" applyProtection="0">
      <alignment horizontal="left" vertical="center" indent="1"/>
    </xf>
    <xf numFmtId="0" fontId="9" fillId="4" borderId="4" applyNumberFormat="0" applyProtection="0">
      <alignment horizontal="left" vertical="top"/>
    </xf>
    <xf numFmtId="4" fontId="14" fillId="23" borderId="0" applyNumberFormat="0" applyProtection="0">
      <alignment horizontal="left"/>
    </xf>
    <xf numFmtId="4" fontId="15" fillId="0" borderId="0" applyNumberFormat="0" applyProtection="0">
      <alignment horizontal="left" vertical="center"/>
    </xf>
    <xf numFmtId="4" fontId="16" fillId="15" borderId="4" applyNumberFormat="0" applyProtection="0">
      <alignment horizontal="right" vertical="center"/>
    </xf>
  </cellStyleXfs>
  <cellXfs count="68">
    <xf numFmtId="0" fontId="0" fillId="0" borderId="0" xfId="0"/>
    <xf numFmtId="43" fontId="3" fillId="0" borderId="0" xfId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37" fontId="3" fillId="0" borderId="0" xfId="1" applyNumberFormat="1" applyFont="1" applyFill="1" applyAlignment="1">
      <alignment horizontal="centerContinuous"/>
    </xf>
    <xf numFmtId="164" fontId="3" fillId="0" borderId="0" xfId="1" applyNumberFormat="1" applyFont="1" applyFill="1" applyAlignment="1">
      <alignment horizontal="centerContinuous"/>
    </xf>
    <xf numFmtId="40" fontId="3" fillId="0" borderId="0" xfId="1" applyNumberFormat="1" applyFont="1" applyFill="1" applyAlignment="1">
      <alignment horizontal="centerContinuous"/>
    </xf>
    <xf numFmtId="39" fontId="3" fillId="0" borderId="0" xfId="1" applyNumberFormat="1" applyFont="1" applyFill="1" applyAlignment="1">
      <alignment horizontal="centerContinuous"/>
    </xf>
    <xf numFmtId="165" fontId="3" fillId="0" borderId="0" xfId="1" applyNumberFormat="1" applyFont="1" applyFill="1" applyAlignment="1">
      <alignment horizontal="centerContinuous"/>
    </xf>
    <xf numFmtId="0" fontId="3" fillId="0" borderId="0" xfId="0" applyFont="1" applyFill="1"/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37" fontId="2" fillId="0" borderId="0" xfId="1" applyNumberFormat="1" applyFont="1" applyFill="1"/>
    <xf numFmtId="43" fontId="2" fillId="0" borderId="0" xfId="1" applyFont="1" applyFill="1" applyAlignment="1">
      <alignment horizontal="right"/>
    </xf>
    <xf numFmtId="164" fontId="2" fillId="0" borderId="0" xfId="1" applyNumberFormat="1" applyFont="1" applyFill="1"/>
    <xf numFmtId="40" fontId="2" fillId="0" borderId="0" xfId="1" applyNumberFormat="1" applyFont="1" applyFill="1"/>
    <xf numFmtId="39" fontId="2" fillId="0" borderId="0" xfId="1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3" fillId="0" borderId="0" xfId="2" applyFont="1" applyFill="1" applyAlignment="1">
      <alignment horizontal="center"/>
    </xf>
    <xf numFmtId="37" fontId="3" fillId="0" borderId="0" xfId="2" applyNumberFormat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37" fontId="3" fillId="0" borderId="0" xfId="2" applyNumberFormat="1" applyFont="1" applyFill="1" applyAlignment="1">
      <alignment horizontal="centerContinuous"/>
    </xf>
    <xf numFmtId="0" fontId="2" fillId="0" borderId="0" xfId="2" applyNumberFormat="1" applyFont="1" applyFill="1" applyAlignment="1">
      <alignment horizontal="centerContinuous"/>
    </xf>
    <xf numFmtId="39" fontId="2" fillId="0" borderId="0" xfId="2" applyNumberFormat="1" applyFont="1" applyFill="1" applyAlignment="1">
      <alignment horizontal="centerContinuous"/>
    </xf>
    <xf numFmtId="165" fontId="3" fillId="0" borderId="0" xfId="2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37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39" fontId="3" fillId="0" borderId="1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43" fontId="5" fillId="0" borderId="0" xfId="1" applyFont="1" applyFill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39" fontId="3" fillId="0" borderId="2" xfId="2" applyNumberFormat="1" applyFont="1" applyFill="1" applyBorder="1" applyAlignment="1">
      <alignment horizontal="center"/>
    </xf>
    <xf numFmtId="0" fontId="3" fillId="0" borderId="0" xfId="2" applyNumberFormat="1" applyFont="1" applyFill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37" fontId="3" fillId="0" borderId="0" xfId="1" applyNumberFormat="1" applyFont="1" applyFill="1" applyAlignment="1">
      <alignment horizontal="center"/>
    </xf>
    <xf numFmtId="37" fontId="3" fillId="0" borderId="0" xfId="3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40" fontId="2" fillId="0" borderId="0" xfId="1" applyNumberFormat="1" applyFont="1" applyFill="1" applyAlignment="1">
      <alignment horizontal="center"/>
    </xf>
    <xf numFmtId="39" fontId="2" fillId="0" borderId="0" xfId="1" applyNumberFormat="1" applyFont="1" applyFill="1" applyAlignment="1">
      <alignment horizontal="center"/>
    </xf>
    <xf numFmtId="43" fontId="6" fillId="0" borderId="0" xfId="1" applyFont="1" applyFill="1"/>
    <xf numFmtId="0" fontId="3" fillId="0" borderId="0" xfId="0" applyFont="1" applyFill="1" applyAlignment="1">
      <alignment horizontal="left"/>
    </xf>
    <xf numFmtId="164" fontId="2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166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indent="2"/>
    </xf>
    <xf numFmtId="164" fontId="2" fillId="0" borderId="0" xfId="1" applyNumberFormat="1" applyFont="1" applyFill="1" applyBorder="1" applyAlignment="1">
      <alignment horizontal="center"/>
    </xf>
    <xf numFmtId="43" fontId="2" fillId="0" borderId="3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right"/>
    </xf>
    <xf numFmtId="39" fontId="2" fillId="0" borderId="0" xfId="1" applyNumberFormat="1" applyFont="1" applyFill="1" applyAlignment="1">
      <alignment horizontal="right"/>
    </xf>
  </cellXfs>
  <cellStyles count="66">
    <cellStyle name="Comma" xfId="1" builtinId="3"/>
    <cellStyle name="Comma 2" xfId="4"/>
    <cellStyle name="Comma 2 2" xfId="5"/>
    <cellStyle name="Comma 2 2 2" xfId="6"/>
    <cellStyle name="Comma 3" xfId="7"/>
    <cellStyle name="Comma 4" xfId="8"/>
    <cellStyle name="Comma 5" xfId="9"/>
    <cellStyle name="Comma 6" xfId="10"/>
    <cellStyle name="Currency 2" xfId="11"/>
    <cellStyle name="Normal" xfId="0" builtinId="0"/>
    <cellStyle name="Normal 2" xfId="2"/>
    <cellStyle name="Normal 2 2" xfId="12"/>
    <cellStyle name="Normal 2 3" xfId="13"/>
    <cellStyle name="Normal 2 4" xfId="14"/>
    <cellStyle name="Normal 3" xfId="3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ercent 2" xfId="23"/>
    <cellStyle name="Percent 3" xfId="24"/>
    <cellStyle name="Percent 4" xfId="25"/>
    <cellStyle name="SAPBEXaggData" xfId="26"/>
    <cellStyle name="SAPBEXaggDataEmph" xfId="27"/>
    <cellStyle name="SAPBEXaggItem" xfId="28"/>
    <cellStyle name="SAPBEXaggItemX" xfId="29"/>
    <cellStyle name="SAPBEXchaText" xfId="30"/>
    <cellStyle name="SAPBEXchaText 2" xfId="31"/>
    <cellStyle name="SAPBEXexcBad7" xfId="32"/>
    <cellStyle name="SAPBEXexcBad8" xfId="33"/>
    <cellStyle name="SAPBEXexcBad9" xfId="34"/>
    <cellStyle name="SAPBEXexcCritical4" xfId="35"/>
    <cellStyle name="SAPBEXexcCritical5" xfId="36"/>
    <cellStyle name="SAPBEXexcCritical6" xfId="37"/>
    <cellStyle name="SAPBEXexcGood1" xfId="38"/>
    <cellStyle name="SAPBEXexcGood2" xfId="39"/>
    <cellStyle name="SAPBEXexcGood3" xfId="40"/>
    <cellStyle name="SAPBEXfilterDrill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title 2" xfId="64"/>
    <cellStyle name="SAPBEXundefined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31"/>
  <sheetViews>
    <sheetView tabSelected="1" zoomScale="85" zoomScaleNormal="85" workbookViewId="0">
      <selection activeCell="J35" sqref="J35"/>
    </sheetView>
  </sheetViews>
  <sheetFormatPr defaultColWidth="9.140625" defaultRowHeight="12.75" x14ac:dyDescent="0.2"/>
  <cols>
    <col min="1" max="1" width="8.85546875" style="10" customWidth="1"/>
    <col min="2" max="2" width="35.28515625" style="9" customWidth="1"/>
    <col min="3" max="3" width="2.7109375" style="11" customWidth="1"/>
    <col min="4" max="4" width="12.7109375" style="11" bestFit="1" customWidth="1"/>
    <col min="5" max="5" width="2.7109375" style="11" customWidth="1"/>
    <col min="6" max="6" width="10.7109375" style="12" bestFit="1" customWidth="1"/>
    <col min="7" max="7" width="2.7109375" style="12" customWidth="1"/>
    <col min="8" max="8" width="9.85546875" style="13" bestFit="1" customWidth="1"/>
    <col min="9" max="9" width="2.7109375" style="10" customWidth="1"/>
    <col min="10" max="10" width="18.85546875" style="14" bestFit="1" customWidth="1"/>
    <col min="11" max="11" width="2.7109375" style="9" customWidth="1"/>
    <col min="12" max="12" width="17.5703125" style="15" bestFit="1" customWidth="1"/>
    <col min="13" max="13" width="2.7109375" style="15" customWidth="1"/>
    <col min="14" max="14" width="15" style="15" bestFit="1" customWidth="1"/>
    <col min="15" max="15" width="2.7109375" style="10" customWidth="1"/>
    <col min="16" max="16" width="15.28515625" style="15" customWidth="1"/>
    <col min="17" max="17" width="2.7109375" style="16" customWidth="1"/>
    <col min="18" max="18" width="9.85546875" style="17" bestFit="1" customWidth="1"/>
    <col min="19" max="19" width="2.7109375" style="10" customWidth="1"/>
    <col min="20" max="20" width="12.140625" style="18" bestFit="1" customWidth="1"/>
    <col min="21" max="22" width="4.85546875" style="9" hidden="1" customWidth="1"/>
    <col min="23" max="16384" width="9.140625" style="9"/>
  </cols>
  <sheetData>
    <row r="1" spans="1:22" s="8" customFormat="1" x14ac:dyDescent="0.2">
      <c r="A1" s="1" t="s">
        <v>0</v>
      </c>
      <c r="B1" s="2"/>
      <c r="C1" s="2"/>
      <c r="D1" s="2"/>
      <c r="E1" s="2"/>
      <c r="F1" s="2"/>
      <c r="G1" s="2"/>
      <c r="H1" s="3"/>
      <c r="I1" s="1"/>
      <c r="J1" s="1"/>
      <c r="K1" s="2"/>
      <c r="L1" s="4"/>
      <c r="M1" s="4"/>
      <c r="N1" s="4"/>
      <c r="O1" s="1"/>
      <c r="P1" s="4"/>
      <c r="Q1" s="5"/>
      <c r="R1" s="6"/>
      <c r="S1" s="1"/>
      <c r="T1" s="7"/>
    </row>
    <row r="2" spans="1:22" s="8" customFormat="1" x14ac:dyDescent="0.2">
      <c r="A2" s="1"/>
      <c r="B2" s="2"/>
      <c r="C2" s="2"/>
      <c r="D2" s="2"/>
      <c r="E2" s="2"/>
      <c r="F2" s="2"/>
      <c r="G2" s="2"/>
      <c r="H2" s="3"/>
      <c r="I2" s="1"/>
      <c r="J2" s="1"/>
      <c r="K2" s="2"/>
      <c r="L2" s="4"/>
      <c r="M2" s="4"/>
      <c r="N2" s="4"/>
      <c r="O2" s="1"/>
      <c r="P2" s="4"/>
      <c r="Q2" s="5"/>
      <c r="R2" s="6"/>
      <c r="S2" s="1"/>
      <c r="T2" s="7"/>
    </row>
    <row r="3" spans="1:22" s="8" customFormat="1" x14ac:dyDescent="0.2">
      <c r="A3" s="1" t="s">
        <v>1</v>
      </c>
      <c r="B3" s="2"/>
      <c r="C3" s="2"/>
      <c r="D3" s="2"/>
      <c r="E3" s="2"/>
      <c r="F3" s="2"/>
      <c r="G3" s="2"/>
      <c r="H3" s="3"/>
      <c r="I3" s="1"/>
      <c r="J3" s="1"/>
      <c r="K3" s="2"/>
      <c r="L3" s="4"/>
      <c r="M3" s="4"/>
      <c r="N3" s="4"/>
      <c r="O3" s="1"/>
      <c r="P3" s="4"/>
      <c r="Q3" s="5"/>
      <c r="R3" s="6"/>
      <c r="S3" s="1"/>
      <c r="T3" s="7"/>
    </row>
    <row r="4" spans="1:22" s="8" customFormat="1" x14ac:dyDescent="0.2">
      <c r="A4" s="1" t="s">
        <v>2</v>
      </c>
      <c r="B4" s="2"/>
      <c r="C4" s="2"/>
      <c r="D4" s="2"/>
      <c r="E4" s="2"/>
      <c r="F4" s="2"/>
      <c r="G4" s="2"/>
      <c r="H4" s="3"/>
      <c r="I4" s="1"/>
      <c r="J4" s="1"/>
      <c r="K4" s="2"/>
      <c r="L4" s="4"/>
      <c r="M4" s="4"/>
      <c r="N4" s="4"/>
      <c r="O4" s="1"/>
      <c r="P4" s="4"/>
      <c r="Q4" s="5"/>
      <c r="R4" s="6"/>
      <c r="S4" s="1"/>
      <c r="T4" s="7"/>
    </row>
    <row r="5" spans="1:22" x14ac:dyDescent="0.2">
      <c r="A5" s="1" t="s">
        <v>3</v>
      </c>
      <c r="B5" s="2"/>
      <c r="C5" s="2"/>
      <c r="D5" s="2"/>
      <c r="E5" s="2"/>
      <c r="F5" s="2"/>
      <c r="G5" s="2"/>
      <c r="H5" s="3"/>
      <c r="I5" s="1"/>
      <c r="J5" s="1"/>
      <c r="K5" s="2"/>
      <c r="L5" s="4"/>
      <c r="M5" s="4"/>
      <c r="N5" s="4"/>
      <c r="O5" s="1"/>
      <c r="P5" s="4"/>
      <c r="Q5" s="5"/>
      <c r="R5" s="6"/>
      <c r="S5" s="1"/>
      <c r="T5" s="7"/>
    </row>
    <row r="8" spans="1:22" x14ac:dyDescent="0.2">
      <c r="A8" s="20"/>
      <c r="B8" s="12"/>
      <c r="C8" s="12"/>
      <c r="D8" s="21" t="s">
        <v>4</v>
      </c>
      <c r="E8" s="12"/>
      <c r="F8" s="21"/>
      <c r="G8" s="21"/>
      <c r="H8" s="22" t="s">
        <v>5</v>
      </c>
      <c r="I8" s="20"/>
      <c r="J8" s="23"/>
      <c r="K8" s="21"/>
      <c r="L8" s="22" t="s">
        <v>6</v>
      </c>
      <c r="M8" s="22"/>
      <c r="N8" s="22"/>
      <c r="O8" s="22"/>
      <c r="P8" s="24" t="s">
        <v>7</v>
      </c>
      <c r="Q8" s="25"/>
      <c r="R8" s="26"/>
      <c r="S8" s="25"/>
      <c r="T8" s="27" t="s">
        <v>8</v>
      </c>
    </row>
    <row r="9" spans="1:22" x14ac:dyDescent="0.2">
      <c r="A9" s="20"/>
      <c r="B9" s="12"/>
      <c r="C9" s="21"/>
      <c r="D9" s="21" t="s">
        <v>9</v>
      </c>
      <c r="E9" s="28"/>
      <c r="F9" s="21" t="s">
        <v>10</v>
      </c>
      <c r="G9" s="21"/>
      <c r="H9" s="22" t="s">
        <v>11</v>
      </c>
      <c r="I9" s="20"/>
      <c r="J9" s="23" t="s">
        <v>12</v>
      </c>
      <c r="K9" s="21"/>
      <c r="L9" s="22" t="s">
        <v>13</v>
      </c>
      <c r="M9" s="22"/>
      <c r="N9" s="22" t="s">
        <v>14</v>
      </c>
      <c r="O9" s="22"/>
      <c r="P9" s="29" t="s">
        <v>15</v>
      </c>
      <c r="Q9" s="30"/>
      <c r="R9" s="31" t="s">
        <v>16</v>
      </c>
      <c r="S9" s="32"/>
      <c r="T9" s="27" t="s">
        <v>17</v>
      </c>
    </row>
    <row r="10" spans="1:22" x14ac:dyDescent="0.2">
      <c r="A10" s="33"/>
      <c r="B10" s="34" t="s">
        <v>19</v>
      </c>
      <c r="C10" s="35"/>
      <c r="D10" s="35" t="s">
        <v>20</v>
      </c>
      <c r="E10" s="36"/>
      <c r="F10" s="35" t="s">
        <v>21</v>
      </c>
      <c r="G10" s="21"/>
      <c r="H10" s="37" t="s">
        <v>22</v>
      </c>
      <c r="I10" s="33"/>
      <c r="J10" s="38" t="s">
        <v>23</v>
      </c>
      <c r="K10" s="21"/>
      <c r="L10" s="37" t="s">
        <v>24</v>
      </c>
      <c r="M10" s="22"/>
      <c r="N10" s="37" t="s">
        <v>25</v>
      </c>
      <c r="O10" s="22"/>
      <c r="P10" s="37" t="s">
        <v>26</v>
      </c>
      <c r="Q10" s="21"/>
      <c r="R10" s="39" t="s">
        <v>27</v>
      </c>
      <c r="S10" s="40"/>
      <c r="T10" s="41" t="s">
        <v>18</v>
      </c>
    </row>
    <row r="11" spans="1:22" s="44" customFormat="1" x14ac:dyDescent="0.2">
      <c r="A11" s="42"/>
      <c r="B11" s="43">
        <v>-1</v>
      </c>
      <c r="D11" s="44">
        <v>-2</v>
      </c>
      <c r="F11" s="22">
        <v>-3</v>
      </c>
      <c r="G11" s="22"/>
      <c r="H11" s="22">
        <v>-4</v>
      </c>
      <c r="I11" s="42"/>
      <c r="J11" s="42">
        <v>-5</v>
      </c>
      <c r="K11" s="22"/>
      <c r="L11" s="22">
        <v>-6</v>
      </c>
      <c r="M11" s="22"/>
      <c r="N11" s="22">
        <v>-7</v>
      </c>
      <c r="O11" s="22"/>
      <c r="P11" s="22">
        <v>-8</v>
      </c>
      <c r="Q11" s="22"/>
      <c r="R11" s="22">
        <v>-9</v>
      </c>
      <c r="S11" s="22"/>
      <c r="T11" s="22">
        <v>-10</v>
      </c>
    </row>
    <row r="12" spans="1:22" x14ac:dyDescent="0.2">
      <c r="A12" s="20"/>
      <c r="B12" s="45"/>
      <c r="C12" s="46"/>
      <c r="D12" s="46"/>
      <c r="E12" s="46"/>
      <c r="H12" s="47"/>
      <c r="I12" s="20"/>
      <c r="J12" s="20"/>
      <c r="K12" s="12"/>
      <c r="L12" s="46"/>
      <c r="M12" s="46"/>
      <c r="N12" s="46"/>
      <c r="O12" s="20"/>
      <c r="P12" s="46"/>
      <c r="Q12" s="48"/>
      <c r="R12" s="49"/>
      <c r="S12" s="20"/>
      <c r="T12" s="19"/>
    </row>
    <row r="13" spans="1:22" x14ac:dyDescent="0.2">
      <c r="A13" s="50" t="s">
        <v>28</v>
      </c>
      <c r="B13" s="51"/>
      <c r="C13" s="52"/>
      <c r="D13" s="52"/>
      <c r="E13" s="52"/>
      <c r="H13" s="47"/>
      <c r="I13" s="20"/>
      <c r="K13" s="12"/>
      <c r="L13" s="46"/>
      <c r="M13" s="46"/>
      <c r="N13" s="46"/>
      <c r="O13" s="20"/>
      <c r="P13" s="46"/>
      <c r="Q13" s="48"/>
      <c r="R13" s="49"/>
      <c r="S13" s="20"/>
      <c r="T13" s="19"/>
    </row>
    <row r="14" spans="1:22" x14ac:dyDescent="0.2">
      <c r="A14" s="50"/>
      <c r="B14" s="51"/>
      <c r="C14" s="52"/>
      <c r="D14" s="52"/>
      <c r="E14" s="52"/>
      <c r="H14" s="47"/>
      <c r="I14" s="20"/>
      <c r="K14" s="12"/>
      <c r="L14" s="46"/>
      <c r="M14" s="46"/>
      <c r="N14" s="46"/>
      <c r="O14" s="20"/>
      <c r="P14" s="46"/>
      <c r="Q14" s="48"/>
      <c r="R14" s="49"/>
      <c r="S14" s="20"/>
      <c r="T14" s="19"/>
    </row>
    <row r="15" spans="1:22" x14ac:dyDescent="0.2">
      <c r="A15" s="20"/>
      <c r="B15" s="53" t="s">
        <v>41</v>
      </c>
      <c r="C15" s="52"/>
      <c r="D15" s="46"/>
      <c r="E15" s="52"/>
      <c r="H15" s="47"/>
      <c r="I15" s="20"/>
      <c r="K15" s="12"/>
      <c r="L15" s="59"/>
      <c r="M15" s="59"/>
      <c r="N15" s="59"/>
      <c r="O15" s="59"/>
      <c r="P15" s="59"/>
      <c r="Q15" s="48"/>
      <c r="R15" s="67"/>
      <c r="S15" s="14"/>
      <c r="T15" s="19"/>
      <c r="U15" s="12"/>
      <c r="V15" s="12"/>
    </row>
    <row r="16" spans="1:22" x14ac:dyDescent="0.2">
      <c r="A16" s="20">
        <v>311</v>
      </c>
      <c r="B16" s="45" t="s">
        <v>31</v>
      </c>
      <c r="C16" s="52"/>
      <c r="D16" s="54">
        <v>53692</v>
      </c>
      <c r="E16" s="55"/>
      <c r="F16" s="54" t="s">
        <v>32</v>
      </c>
      <c r="H16" s="56">
        <v>-6</v>
      </c>
      <c r="I16" s="20"/>
      <c r="J16" s="57">
        <v>58645567.130000003</v>
      </c>
      <c r="K16" s="12"/>
      <c r="L16" s="58">
        <v>27408938</v>
      </c>
      <c r="M16" s="59"/>
      <c r="N16" s="58">
        <v>34755363</v>
      </c>
      <c r="O16" s="59"/>
      <c r="P16" s="58">
        <v>1102381</v>
      </c>
      <c r="Q16" s="48"/>
      <c r="R16" s="60">
        <v>1.88</v>
      </c>
      <c r="S16" s="14"/>
      <c r="T16" s="61">
        <v>31.5</v>
      </c>
      <c r="U16" s="12"/>
      <c r="V16" s="12"/>
    </row>
    <row r="17" spans="1:22" x14ac:dyDescent="0.2">
      <c r="A17" s="20">
        <v>312</v>
      </c>
      <c r="B17" s="45" t="s">
        <v>33</v>
      </c>
      <c r="C17" s="52"/>
      <c r="D17" s="54">
        <v>53692</v>
      </c>
      <c r="E17" s="55"/>
      <c r="F17" s="54" t="s">
        <v>34</v>
      </c>
      <c r="H17" s="56">
        <v>-6</v>
      </c>
      <c r="I17" s="20"/>
      <c r="J17" s="57">
        <v>117788667.31</v>
      </c>
      <c r="K17" s="12"/>
      <c r="L17" s="58">
        <v>50766520</v>
      </c>
      <c r="M17" s="59"/>
      <c r="N17" s="58">
        <v>74089467</v>
      </c>
      <c r="O17" s="59"/>
      <c r="P17" s="58">
        <v>2634729</v>
      </c>
      <c r="Q17" s="48"/>
      <c r="R17" s="60">
        <v>2.2400000000000002</v>
      </c>
      <c r="S17" s="14"/>
      <c r="T17" s="61">
        <v>28.1</v>
      </c>
      <c r="U17" s="12"/>
      <c r="V17" s="12"/>
    </row>
    <row r="18" spans="1:22" x14ac:dyDescent="0.2">
      <c r="A18" s="20">
        <v>314</v>
      </c>
      <c r="B18" s="45" t="s">
        <v>35</v>
      </c>
      <c r="C18" s="52"/>
      <c r="D18" s="54">
        <v>53692</v>
      </c>
      <c r="E18" s="55"/>
      <c r="F18" s="54" t="s">
        <v>36</v>
      </c>
      <c r="H18" s="56">
        <v>-8</v>
      </c>
      <c r="I18" s="20"/>
      <c r="J18" s="57">
        <v>34006214.119999997</v>
      </c>
      <c r="K18" s="12"/>
      <c r="L18" s="58">
        <v>12439063</v>
      </c>
      <c r="M18" s="59"/>
      <c r="N18" s="58">
        <v>24287648</v>
      </c>
      <c r="O18" s="59"/>
      <c r="P18" s="58">
        <v>889007</v>
      </c>
      <c r="Q18" s="48"/>
      <c r="R18" s="60">
        <v>2.61</v>
      </c>
      <c r="S18" s="14"/>
      <c r="T18" s="61">
        <v>27.3</v>
      </c>
      <c r="U18" s="12"/>
      <c r="V18" s="12"/>
    </row>
    <row r="19" spans="1:22" x14ac:dyDescent="0.2">
      <c r="A19" s="20">
        <v>315</v>
      </c>
      <c r="B19" s="45" t="s">
        <v>37</v>
      </c>
      <c r="C19" s="52"/>
      <c r="D19" s="54">
        <v>53692</v>
      </c>
      <c r="E19" s="55"/>
      <c r="F19" s="54" t="s">
        <v>38</v>
      </c>
      <c r="H19" s="56">
        <v>-5</v>
      </c>
      <c r="I19" s="20"/>
      <c r="J19" s="57">
        <v>8893886.2200000007</v>
      </c>
      <c r="K19" s="12"/>
      <c r="L19" s="58">
        <v>4449483</v>
      </c>
      <c r="M19" s="59"/>
      <c r="N19" s="58">
        <v>4889098</v>
      </c>
      <c r="O19" s="59"/>
      <c r="P19" s="58">
        <v>162961</v>
      </c>
      <c r="Q19" s="48"/>
      <c r="R19" s="60">
        <v>1.83</v>
      </c>
      <c r="S19" s="14"/>
      <c r="T19" s="61">
        <v>30</v>
      </c>
      <c r="U19" s="12"/>
      <c r="V19" s="12"/>
    </row>
    <row r="20" spans="1:22" x14ac:dyDescent="0.2">
      <c r="A20" s="20">
        <v>316</v>
      </c>
      <c r="B20" s="45" t="s">
        <v>39</v>
      </c>
      <c r="C20" s="52"/>
      <c r="D20" s="54">
        <v>53692</v>
      </c>
      <c r="E20" s="55"/>
      <c r="F20" s="54" t="s">
        <v>40</v>
      </c>
      <c r="H20" s="56">
        <v>-7</v>
      </c>
      <c r="I20" s="20"/>
      <c r="J20" s="57">
        <v>2124534.92</v>
      </c>
      <c r="K20" s="12"/>
      <c r="L20" s="58">
        <v>859887</v>
      </c>
      <c r="M20" s="59"/>
      <c r="N20" s="58">
        <v>1413365</v>
      </c>
      <c r="O20" s="59"/>
      <c r="P20" s="58">
        <v>61662</v>
      </c>
      <c r="Q20" s="48"/>
      <c r="R20" s="60">
        <v>2.9</v>
      </c>
      <c r="S20" s="14"/>
      <c r="T20" s="61">
        <v>22.9</v>
      </c>
      <c r="U20" s="12"/>
      <c r="V20" s="12"/>
    </row>
    <row r="21" spans="1:22" x14ac:dyDescent="0.2">
      <c r="A21" s="20"/>
      <c r="B21" s="62" t="s">
        <v>42</v>
      </c>
      <c r="C21" s="55"/>
      <c r="D21" s="63"/>
      <c r="E21" s="55"/>
      <c r="H21" s="47"/>
      <c r="I21" s="20"/>
      <c r="J21" s="64">
        <f>+SUBTOTAL(9,J15:J20)</f>
        <v>221458869.69999999</v>
      </c>
      <c r="K21" s="65"/>
      <c r="L21" s="66">
        <f>+SUBTOTAL(9,L15:L20)</f>
        <v>95923891</v>
      </c>
      <c r="M21" s="58"/>
      <c r="N21" s="66">
        <f>+SUBTOTAL(9,N15:N20)</f>
        <v>139434941</v>
      </c>
      <c r="O21" s="58"/>
      <c r="P21" s="66">
        <f>+SUBTOTAL(9,P15:P20)</f>
        <v>4850740</v>
      </c>
      <c r="Q21" s="48"/>
      <c r="R21" s="67">
        <f>+ROUND(P21/J21*100,2)</f>
        <v>2.19</v>
      </c>
      <c r="S21" s="14"/>
      <c r="T21" s="19"/>
      <c r="U21" s="12"/>
      <c r="V21" s="12"/>
    </row>
    <row r="22" spans="1:22" x14ac:dyDescent="0.2">
      <c r="A22" s="20"/>
      <c r="B22" s="45"/>
      <c r="C22" s="52"/>
      <c r="D22" s="46"/>
      <c r="E22" s="52"/>
      <c r="H22" s="47"/>
      <c r="I22" s="20"/>
      <c r="K22" s="12"/>
      <c r="L22" s="59"/>
      <c r="M22" s="59"/>
      <c r="N22" s="59"/>
      <c r="O22" s="59"/>
      <c r="P22" s="59"/>
      <c r="Q22" s="48"/>
      <c r="R22" s="67"/>
      <c r="S22" s="14"/>
      <c r="T22" s="19"/>
      <c r="U22" s="12"/>
      <c r="V22" s="12"/>
    </row>
    <row r="23" spans="1:22" x14ac:dyDescent="0.2">
      <c r="A23" s="20"/>
      <c r="B23" s="53" t="s">
        <v>43</v>
      </c>
      <c r="C23" s="52"/>
      <c r="D23" s="46"/>
      <c r="E23" s="52"/>
      <c r="H23" s="47"/>
      <c r="I23" s="20"/>
      <c r="K23" s="12"/>
      <c r="L23" s="59"/>
      <c r="M23" s="59"/>
      <c r="N23" s="59"/>
      <c r="O23" s="59"/>
      <c r="P23" s="59"/>
      <c r="Q23" s="48"/>
      <c r="R23" s="67"/>
      <c r="S23" s="14"/>
      <c r="T23" s="19"/>
      <c r="U23" s="12"/>
      <c r="V23" s="12"/>
    </row>
    <row r="24" spans="1:22" x14ac:dyDescent="0.2">
      <c r="A24" s="20">
        <v>310.2</v>
      </c>
      <c r="B24" s="45" t="s">
        <v>29</v>
      </c>
      <c r="C24" s="52"/>
      <c r="D24" s="54">
        <v>50405</v>
      </c>
      <c r="E24" s="55"/>
      <c r="F24" s="54" t="s">
        <v>30</v>
      </c>
      <c r="H24" s="56">
        <v>0</v>
      </c>
      <c r="I24" s="20"/>
      <c r="J24" s="57">
        <v>281111.09999999998</v>
      </c>
      <c r="K24" s="12"/>
      <c r="L24" s="58">
        <v>189229</v>
      </c>
      <c r="M24" s="59"/>
      <c r="N24" s="58">
        <v>91882</v>
      </c>
      <c r="O24" s="59"/>
      <c r="P24" s="58">
        <v>3828</v>
      </c>
      <c r="Q24" s="48"/>
      <c r="R24" s="60">
        <v>1.36</v>
      </c>
      <c r="S24" s="14"/>
      <c r="T24" s="61">
        <v>24</v>
      </c>
      <c r="U24" s="12"/>
      <c r="V24" s="12"/>
    </row>
    <row r="25" spans="1:22" x14ac:dyDescent="0.2">
      <c r="A25" s="20">
        <v>311</v>
      </c>
      <c r="B25" s="45" t="s">
        <v>31</v>
      </c>
      <c r="C25" s="52"/>
      <c r="D25" s="54">
        <v>50405</v>
      </c>
      <c r="E25" s="55"/>
      <c r="F25" s="54" t="s">
        <v>32</v>
      </c>
      <c r="H25" s="56">
        <v>-8</v>
      </c>
      <c r="I25" s="20"/>
      <c r="J25" s="57">
        <v>139335557.25</v>
      </c>
      <c r="K25" s="12"/>
      <c r="L25" s="58">
        <v>89962393</v>
      </c>
      <c r="M25" s="59"/>
      <c r="N25" s="58">
        <v>60520009</v>
      </c>
      <c r="O25" s="59"/>
      <c r="P25" s="58">
        <v>2607794</v>
      </c>
      <c r="Q25" s="48"/>
      <c r="R25" s="60">
        <v>1.87</v>
      </c>
      <c r="S25" s="14"/>
      <c r="T25" s="61">
        <v>23.2</v>
      </c>
      <c r="U25" s="12"/>
      <c r="V25" s="12"/>
    </row>
    <row r="26" spans="1:22" x14ac:dyDescent="0.2">
      <c r="A26" s="20">
        <v>312</v>
      </c>
      <c r="B26" s="45" t="s">
        <v>33</v>
      </c>
      <c r="C26" s="52"/>
      <c r="D26" s="54">
        <v>50405</v>
      </c>
      <c r="E26" s="55"/>
      <c r="F26" s="54" t="s">
        <v>34</v>
      </c>
      <c r="H26" s="56">
        <v>-7</v>
      </c>
      <c r="I26" s="20"/>
      <c r="J26" s="57">
        <v>695882280.73000002</v>
      </c>
      <c r="K26" s="12"/>
      <c r="L26" s="58">
        <v>307221174</v>
      </c>
      <c r="M26" s="59"/>
      <c r="N26" s="58">
        <v>437372866</v>
      </c>
      <c r="O26" s="59"/>
      <c r="P26" s="58">
        <v>19874604</v>
      </c>
      <c r="Q26" s="48"/>
      <c r="R26" s="60">
        <v>2.86</v>
      </c>
      <c r="S26" s="14"/>
      <c r="T26" s="61">
        <v>22</v>
      </c>
      <c r="U26" s="12"/>
      <c r="V26" s="12"/>
    </row>
    <row r="27" spans="1:22" x14ac:dyDescent="0.2">
      <c r="A27" s="20">
        <v>314</v>
      </c>
      <c r="B27" s="45" t="s">
        <v>35</v>
      </c>
      <c r="C27" s="52"/>
      <c r="D27" s="54">
        <v>50405</v>
      </c>
      <c r="E27" s="55"/>
      <c r="F27" s="54" t="s">
        <v>36</v>
      </c>
      <c r="H27" s="56">
        <v>-8</v>
      </c>
      <c r="I27" s="20"/>
      <c r="J27" s="57">
        <v>212082398.66999999</v>
      </c>
      <c r="K27" s="12"/>
      <c r="L27" s="58">
        <v>74267332</v>
      </c>
      <c r="M27" s="59"/>
      <c r="N27" s="58">
        <v>154781659</v>
      </c>
      <c r="O27" s="59"/>
      <c r="P27" s="58">
        <v>7117884</v>
      </c>
      <c r="Q27" s="48"/>
      <c r="R27" s="60">
        <v>3.36</v>
      </c>
      <c r="S27" s="14"/>
      <c r="T27" s="61">
        <v>21.7</v>
      </c>
      <c r="U27" s="12"/>
      <c r="V27" s="12"/>
    </row>
    <row r="28" spans="1:22" x14ac:dyDescent="0.2">
      <c r="A28" s="20">
        <v>315</v>
      </c>
      <c r="B28" s="45" t="s">
        <v>37</v>
      </c>
      <c r="C28" s="52"/>
      <c r="D28" s="54">
        <v>50405</v>
      </c>
      <c r="E28" s="55"/>
      <c r="F28" s="54" t="s">
        <v>38</v>
      </c>
      <c r="H28" s="56">
        <v>-7</v>
      </c>
      <c r="I28" s="20"/>
      <c r="J28" s="57">
        <v>58392863.579999998</v>
      </c>
      <c r="K28" s="12"/>
      <c r="L28" s="58">
        <v>37168748</v>
      </c>
      <c r="M28" s="59"/>
      <c r="N28" s="58">
        <v>25311616</v>
      </c>
      <c r="O28" s="59"/>
      <c r="P28" s="58">
        <v>1128566</v>
      </c>
      <c r="Q28" s="48"/>
      <c r="R28" s="60">
        <v>1.93</v>
      </c>
      <c r="S28" s="14"/>
      <c r="T28" s="61">
        <v>22.4</v>
      </c>
      <c r="U28" s="12"/>
      <c r="V28" s="12"/>
    </row>
    <row r="29" spans="1:22" x14ac:dyDescent="0.2">
      <c r="A29" s="20">
        <v>316</v>
      </c>
      <c r="B29" s="45" t="s">
        <v>39</v>
      </c>
      <c r="C29" s="52"/>
      <c r="D29" s="54">
        <v>50405</v>
      </c>
      <c r="E29" s="55"/>
      <c r="F29" s="54" t="s">
        <v>40</v>
      </c>
      <c r="H29" s="56">
        <v>-8</v>
      </c>
      <c r="I29" s="20"/>
      <c r="J29" s="57">
        <v>3580470.8</v>
      </c>
      <c r="K29" s="12"/>
      <c r="L29" s="58">
        <v>1803483</v>
      </c>
      <c r="M29" s="59"/>
      <c r="N29" s="58">
        <v>2063425</v>
      </c>
      <c r="O29" s="59"/>
      <c r="P29" s="58">
        <v>111544</v>
      </c>
      <c r="Q29" s="48"/>
      <c r="R29" s="60">
        <v>3.12</v>
      </c>
      <c r="S29" s="14"/>
      <c r="T29" s="61">
        <v>18.5</v>
      </c>
      <c r="U29" s="12"/>
      <c r="V29" s="12"/>
    </row>
    <row r="30" spans="1:22" x14ac:dyDescent="0.2">
      <c r="A30" s="20"/>
      <c r="B30" s="62" t="s">
        <v>44</v>
      </c>
      <c r="C30" s="55"/>
      <c r="D30" s="63"/>
      <c r="E30" s="55"/>
      <c r="H30" s="47"/>
      <c r="I30" s="20"/>
      <c r="J30" s="64">
        <f>+SUBTOTAL(9,J24:J29)</f>
        <v>1109554682.1299999</v>
      </c>
      <c r="K30" s="65"/>
      <c r="L30" s="66">
        <f>+SUBTOTAL(9,L24:L29)</f>
        <v>510612359</v>
      </c>
      <c r="M30" s="58"/>
      <c r="N30" s="66">
        <f>+SUBTOTAL(9,N24:N29)</f>
        <v>680141457</v>
      </c>
      <c r="O30" s="58"/>
      <c r="P30" s="66">
        <f>+SUBTOTAL(9,P24:P29)</f>
        <v>30844220</v>
      </c>
      <c r="Q30" s="48"/>
      <c r="R30" s="67">
        <f>+ROUND(P30/J30*100,2)</f>
        <v>2.78</v>
      </c>
      <c r="S30" s="14"/>
      <c r="T30" s="19"/>
      <c r="U30" s="12"/>
      <c r="V30" s="12"/>
    </row>
    <row r="31" spans="1:22" x14ac:dyDescent="0.2">
      <c r="A31" s="20"/>
      <c r="B31" s="45"/>
      <c r="C31" s="52"/>
      <c r="D31" s="46"/>
      <c r="E31" s="52"/>
      <c r="H31" s="47"/>
      <c r="I31" s="20"/>
      <c r="K31" s="12"/>
      <c r="L31" s="59"/>
      <c r="M31" s="59"/>
      <c r="N31" s="59"/>
      <c r="O31" s="59"/>
      <c r="P31" s="59"/>
      <c r="Q31" s="48"/>
      <c r="R31" s="67"/>
      <c r="S31" s="14"/>
      <c r="T31" s="19"/>
      <c r="U31" s="12"/>
      <c r="V31" s="12"/>
    </row>
  </sheetData>
  <printOptions horizontalCentered="1"/>
  <pageMargins left="0.3" right="0.3" top="0.67" bottom="0.6" header="0.27" footer="0.22"/>
  <pageSetup scale="71" fitToHeight="0" orientation="landscape" r:id="rId1"/>
  <headerFooter alignWithMargins="0">
    <oddHeader>&amp;LWA UE-152253
PC 13&amp;R&amp;"Arial,Bold"Attachment PC 13-1</oddHeader>
    <oddFooter>&amp;L&amp;F&amp;CPage &amp;P of &amp;N</oddFooter>
  </headerFooter>
  <rowBreaks count="1" manualBreakCount="1">
    <brk id="22" max="25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C9E71C-5EF3-4474-82AF-5D782E6BB058}"/>
</file>

<file path=customXml/itemProps2.xml><?xml version="1.0" encoding="utf-8"?>
<ds:datastoreItem xmlns:ds="http://schemas.openxmlformats.org/officeDocument/2006/customXml" ds:itemID="{33E887AE-C86A-46EB-AAC0-6C5CC9A44C5D}"/>
</file>

<file path=customXml/itemProps3.xml><?xml version="1.0" encoding="utf-8"?>
<ds:datastoreItem xmlns:ds="http://schemas.openxmlformats.org/officeDocument/2006/customXml" ds:itemID="{E94FE672-6E01-45A9-8D11-F1C21E6DF3CB}"/>
</file>

<file path=customXml/itemProps4.xml><?xml version="1.0" encoding="utf-8"?>
<ds:datastoreItem xmlns:ds="http://schemas.openxmlformats.org/officeDocument/2006/customXml" ds:itemID="{668F09B0-8CA1-4481-96A2-8882430A8F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ASL - RL Calcs</vt:lpstr>
      <vt:lpstr>'ASL - RL Calcs'!Print_Area</vt:lpstr>
      <vt:lpstr>'ASL - RL Calcs'!Print_Titles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2016-01-13T21:36:53Z</dcterms:created>
  <dcterms:modified xsi:type="dcterms:W3CDTF">2016-03-14T19:13:04Z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