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General\8090_BD_Utility\Cost of Capital Folder\ROE Analyses\Historical Market Return\"/>
    </mc:Choice>
  </mc:AlternateContent>
  <bookViews>
    <workbookView xWindow="0" yWindow="0" windowWidth="19200" windowHeight="6760" activeTab="1"/>
  </bookViews>
  <sheets>
    <sheet name="HEP" sheetId="1" r:id="rId1"/>
    <sheet name="Hist. equity returns timeseries" sheetId="3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HEP!$A$1:$H$107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1" l="1"/>
  <c r="B107" i="1" s="1"/>
  <c r="B105" i="1"/>
  <c r="D103" i="1" l="1"/>
  <c r="C103" i="1"/>
  <c r="B103" i="1"/>
  <c r="C102" i="1"/>
  <c r="B104" i="1" l="1"/>
  <c r="D101" i="1"/>
  <c r="D100" i="1" l="1"/>
  <c r="D99" i="1" l="1"/>
  <c r="D98" i="1"/>
  <c r="D97" i="1"/>
  <c r="D96" i="1"/>
  <c r="D95" i="1"/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D8" i="1"/>
  <c r="D7" i="1"/>
  <c r="D6" i="1"/>
</calcChain>
</file>

<file path=xl/sharedStrings.xml><?xml version="1.0" encoding="utf-8"?>
<sst xmlns="http://schemas.openxmlformats.org/spreadsheetml/2006/main" count="11" uniqueCount="11">
  <si>
    <t>Historical equity market returns and historical equity premium (HEP)</t>
  </si>
  <si>
    <t>Large Co Stock</t>
  </si>
  <si>
    <t>Income Only</t>
  </si>
  <si>
    <t>Observed</t>
  </si>
  <si>
    <t>Total Return</t>
  </si>
  <si>
    <t>Returns LT Govt</t>
  </si>
  <si>
    <t>Equity</t>
  </si>
  <si>
    <t>Table A-1</t>
  </si>
  <si>
    <t>Table A-7</t>
  </si>
  <si>
    <t>Premium</t>
  </si>
  <si>
    <t>Arithmetic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</si>
</sst>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10" fontId="3" fillId="0" borderId="0" xfId="1" applyNumberFormat="1" applyFont="1"/>
    <xf numFmtId="10" fontId="3" fillId="0" borderId="0" xfId="1" applyNumberFormat="1" applyFont="1" applyFill="1"/>
    <xf numFmtId="10" fontId="3" fillId="0" borderId="0" xfId="0" applyNumberFormat="1" applyFont="1"/>
    <xf numFmtId="10" fontId="3" fillId="0" borderId="0" xfId="0" quotePrefix="1" applyNumberFormat="1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0" fontId="0" fillId="0" borderId="0" xfId="1" applyNumberFormat="1" applyFon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0" fontId="3" fillId="0" borderId="0" xfId="1" applyNumberFormat="1" applyFont="1" applyAlignment="1">
      <alignment horizontal="center" vertical="center" wrapText="1"/>
    </xf>
    <xf numFmtId="9" fontId="0" fillId="0" borderId="0" xfId="0" applyNumberFormat="1"/>
    <xf numFmtId="10" fontId="3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tx1">
                <a:alpha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HEP!$A$6:$A$102</c:f>
              <c:numCache>
                <c:formatCode>General</c:formatCode>
                <c:ptCount val="97"/>
                <c:pt idx="0">
                  <c:v>1926</c:v>
                </c:pt>
                <c:pt idx="1">
                  <c:v>1927</c:v>
                </c:pt>
                <c:pt idx="2">
                  <c:v>1928</c:v>
                </c:pt>
                <c:pt idx="3">
                  <c:v>1929</c:v>
                </c:pt>
                <c:pt idx="4">
                  <c:v>1930</c:v>
                </c:pt>
                <c:pt idx="5">
                  <c:v>1931</c:v>
                </c:pt>
                <c:pt idx="6">
                  <c:v>1932</c:v>
                </c:pt>
                <c:pt idx="7">
                  <c:v>1933</c:v>
                </c:pt>
                <c:pt idx="8">
                  <c:v>1934</c:v>
                </c:pt>
                <c:pt idx="9">
                  <c:v>1935</c:v>
                </c:pt>
                <c:pt idx="10">
                  <c:v>1936</c:v>
                </c:pt>
                <c:pt idx="11">
                  <c:v>1937</c:v>
                </c:pt>
                <c:pt idx="12">
                  <c:v>1938</c:v>
                </c:pt>
                <c:pt idx="13">
                  <c:v>1939</c:v>
                </c:pt>
                <c:pt idx="14">
                  <c:v>1940</c:v>
                </c:pt>
                <c:pt idx="15">
                  <c:v>1941</c:v>
                </c:pt>
                <c:pt idx="16">
                  <c:v>1942</c:v>
                </c:pt>
                <c:pt idx="17">
                  <c:v>1943</c:v>
                </c:pt>
                <c:pt idx="18">
                  <c:v>1944</c:v>
                </c:pt>
                <c:pt idx="19">
                  <c:v>1945</c:v>
                </c:pt>
                <c:pt idx="20">
                  <c:v>1946</c:v>
                </c:pt>
                <c:pt idx="21">
                  <c:v>1947</c:v>
                </c:pt>
                <c:pt idx="22">
                  <c:v>1948</c:v>
                </c:pt>
                <c:pt idx="23">
                  <c:v>1949</c:v>
                </c:pt>
                <c:pt idx="24">
                  <c:v>1950</c:v>
                </c:pt>
                <c:pt idx="25">
                  <c:v>1951</c:v>
                </c:pt>
                <c:pt idx="26">
                  <c:v>1952</c:v>
                </c:pt>
                <c:pt idx="27">
                  <c:v>1953</c:v>
                </c:pt>
                <c:pt idx="28">
                  <c:v>1954</c:v>
                </c:pt>
                <c:pt idx="29">
                  <c:v>1955</c:v>
                </c:pt>
                <c:pt idx="30">
                  <c:v>1956</c:v>
                </c:pt>
                <c:pt idx="31">
                  <c:v>1957</c:v>
                </c:pt>
                <c:pt idx="32">
                  <c:v>1958</c:v>
                </c:pt>
                <c:pt idx="33">
                  <c:v>1959</c:v>
                </c:pt>
                <c:pt idx="34">
                  <c:v>1960</c:v>
                </c:pt>
                <c:pt idx="35">
                  <c:v>1961</c:v>
                </c:pt>
                <c:pt idx="36">
                  <c:v>1962</c:v>
                </c:pt>
                <c:pt idx="37">
                  <c:v>1963</c:v>
                </c:pt>
                <c:pt idx="38">
                  <c:v>1964</c:v>
                </c:pt>
                <c:pt idx="39">
                  <c:v>1965</c:v>
                </c:pt>
                <c:pt idx="40">
                  <c:v>1966</c:v>
                </c:pt>
                <c:pt idx="41">
                  <c:v>1967</c:v>
                </c:pt>
                <c:pt idx="42">
                  <c:v>1968</c:v>
                </c:pt>
                <c:pt idx="43">
                  <c:v>1969</c:v>
                </c:pt>
                <c:pt idx="44">
                  <c:v>1970</c:v>
                </c:pt>
                <c:pt idx="45">
                  <c:v>1971</c:v>
                </c:pt>
                <c:pt idx="46">
                  <c:v>1972</c:v>
                </c:pt>
                <c:pt idx="47">
                  <c:v>1973</c:v>
                </c:pt>
                <c:pt idx="48">
                  <c:v>1974</c:v>
                </c:pt>
                <c:pt idx="49">
                  <c:v>1975</c:v>
                </c:pt>
                <c:pt idx="50">
                  <c:v>1976</c:v>
                </c:pt>
                <c:pt idx="51">
                  <c:v>1977</c:v>
                </c:pt>
                <c:pt idx="52">
                  <c:v>1978</c:v>
                </c:pt>
                <c:pt idx="53">
                  <c:v>1979</c:v>
                </c:pt>
                <c:pt idx="54">
                  <c:v>1980</c:v>
                </c:pt>
                <c:pt idx="55">
                  <c:v>1981</c:v>
                </c:pt>
                <c:pt idx="56">
                  <c:v>1982</c:v>
                </c:pt>
                <c:pt idx="57">
                  <c:v>1983</c:v>
                </c:pt>
                <c:pt idx="58">
                  <c:v>1984</c:v>
                </c:pt>
                <c:pt idx="59">
                  <c:v>1985</c:v>
                </c:pt>
                <c:pt idx="60">
                  <c:v>1986</c:v>
                </c:pt>
                <c:pt idx="61">
                  <c:v>1987</c:v>
                </c:pt>
                <c:pt idx="62">
                  <c:v>1988</c:v>
                </c:pt>
                <c:pt idx="63">
                  <c:v>1989</c:v>
                </c:pt>
                <c:pt idx="64">
                  <c:v>1990</c:v>
                </c:pt>
                <c:pt idx="65">
                  <c:v>1991</c:v>
                </c:pt>
                <c:pt idx="66">
                  <c:v>1992</c:v>
                </c:pt>
                <c:pt idx="67">
                  <c:v>1993</c:v>
                </c:pt>
                <c:pt idx="68">
                  <c:v>1994</c:v>
                </c:pt>
                <c:pt idx="69">
                  <c:v>1995</c:v>
                </c:pt>
                <c:pt idx="70">
                  <c:v>1996</c:v>
                </c:pt>
                <c:pt idx="71">
                  <c:v>1997</c:v>
                </c:pt>
                <c:pt idx="72">
                  <c:v>1998</c:v>
                </c:pt>
                <c:pt idx="73">
                  <c:v>1999</c:v>
                </c:pt>
                <c:pt idx="74">
                  <c:v>2000</c:v>
                </c:pt>
                <c:pt idx="75">
                  <c:v>2001</c:v>
                </c:pt>
                <c:pt idx="76">
                  <c:v>2002</c:v>
                </c:pt>
                <c:pt idx="77">
                  <c:v>2003</c:v>
                </c:pt>
                <c:pt idx="78">
                  <c:v>2004</c:v>
                </c:pt>
                <c:pt idx="79">
                  <c:v>2005</c:v>
                </c:pt>
                <c:pt idx="80">
                  <c:v>2006</c:v>
                </c:pt>
                <c:pt idx="81">
                  <c:v>2007</c:v>
                </c:pt>
                <c:pt idx="82">
                  <c:v>2008</c:v>
                </c:pt>
                <c:pt idx="83">
                  <c:v>2009</c:v>
                </c:pt>
                <c:pt idx="84">
                  <c:v>2010</c:v>
                </c:pt>
                <c:pt idx="85">
                  <c:v>2011</c:v>
                </c:pt>
                <c:pt idx="86">
                  <c:v>2012</c:v>
                </c:pt>
                <c:pt idx="87">
                  <c:v>2013</c:v>
                </c:pt>
                <c:pt idx="88">
                  <c:v>2014</c:v>
                </c:pt>
                <c:pt idx="89">
                  <c:v>2015</c:v>
                </c:pt>
                <c:pt idx="90">
                  <c:v>2016</c:v>
                </c:pt>
                <c:pt idx="91">
                  <c:v>2017</c:v>
                </c:pt>
                <c:pt idx="92">
                  <c:v>2018</c:v>
                </c:pt>
                <c:pt idx="93">
                  <c:v>2019</c:v>
                </c:pt>
                <c:pt idx="94">
                  <c:v>2020</c:v>
                </c:pt>
                <c:pt idx="95">
                  <c:v>2021</c:v>
                </c:pt>
                <c:pt idx="96">
                  <c:v>2022</c:v>
                </c:pt>
              </c:numCache>
            </c:numRef>
          </c:cat>
          <c:val>
            <c:numRef>
              <c:f>HEP!$B$6:$B$102</c:f>
              <c:numCache>
                <c:formatCode>0.00%</c:formatCode>
                <c:ptCount val="97"/>
                <c:pt idx="0">
                  <c:v>0.1162</c:v>
                </c:pt>
                <c:pt idx="1">
                  <c:v>0.37490000000000001</c:v>
                </c:pt>
                <c:pt idx="2">
                  <c:v>0.43609999999999999</c:v>
                </c:pt>
                <c:pt idx="3">
                  <c:v>-8.4199999999999997E-2</c:v>
                </c:pt>
                <c:pt idx="4">
                  <c:v>-0.249</c:v>
                </c:pt>
                <c:pt idx="5">
                  <c:v>-0.43340000000000001</c:v>
                </c:pt>
                <c:pt idx="6">
                  <c:v>-8.1900000000000001E-2</c:v>
                </c:pt>
                <c:pt idx="7">
                  <c:v>0.53990000000000005</c:v>
                </c:pt>
                <c:pt idx="8">
                  <c:v>-1.44E-2</c:v>
                </c:pt>
                <c:pt idx="9">
                  <c:v>0.47670000000000001</c:v>
                </c:pt>
                <c:pt idx="10">
                  <c:v>0.3392</c:v>
                </c:pt>
                <c:pt idx="11">
                  <c:v>-0.3503</c:v>
                </c:pt>
                <c:pt idx="12">
                  <c:v>0.31119999999999998</c:v>
                </c:pt>
                <c:pt idx="13">
                  <c:v>4.1000000000000003E-3</c:v>
                </c:pt>
                <c:pt idx="14">
                  <c:v>-9.7799999999999998E-2</c:v>
                </c:pt>
                <c:pt idx="15">
                  <c:v>-0.1159</c:v>
                </c:pt>
                <c:pt idx="16">
                  <c:v>0.2034</c:v>
                </c:pt>
                <c:pt idx="17">
                  <c:v>0.25900000000000001</c:v>
                </c:pt>
                <c:pt idx="18">
                  <c:v>0.19750000000000001</c:v>
                </c:pt>
                <c:pt idx="19">
                  <c:v>0.3644</c:v>
                </c:pt>
                <c:pt idx="20">
                  <c:v>-8.0699999999999994E-2</c:v>
                </c:pt>
                <c:pt idx="21">
                  <c:v>5.7099999999999998E-2</c:v>
                </c:pt>
                <c:pt idx="22">
                  <c:v>5.5E-2</c:v>
                </c:pt>
                <c:pt idx="23">
                  <c:v>0.18790000000000001</c:v>
                </c:pt>
                <c:pt idx="24">
                  <c:v>0.31709999999999999</c:v>
                </c:pt>
                <c:pt idx="25">
                  <c:v>0.2402</c:v>
                </c:pt>
                <c:pt idx="26">
                  <c:v>0.1837</c:v>
                </c:pt>
                <c:pt idx="27">
                  <c:v>-9.9000000000000008E-3</c:v>
                </c:pt>
                <c:pt idx="28">
                  <c:v>0.5262</c:v>
                </c:pt>
                <c:pt idx="29">
                  <c:v>0.31559999999999999</c:v>
                </c:pt>
                <c:pt idx="30">
                  <c:v>6.5600000000000006E-2</c:v>
                </c:pt>
                <c:pt idx="31">
                  <c:v>-0.10780000000000001</c:v>
                </c:pt>
                <c:pt idx="32">
                  <c:v>0.43359999999999999</c:v>
                </c:pt>
                <c:pt idx="33">
                  <c:v>0.1196</c:v>
                </c:pt>
                <c:pt idx="34">
                  <c:v>4.7000000000000002E-3</c:v>
                </c:pt>
                <c:pt idx="35">
                  <c:v>0.26889999999999997</c:v>
                </c:pt>
                <c:pt idx="36">
                  <c:v>-8.7300000000000003E-2</c:v>
                </c:pt>
                <c:pt idx="37">
                  <c:v>0.22800000000000001</c:v>
                </c:pt>
                <c:pt idx="38">
                  <c:v>0.1648</c:v>
                </c:pt>
                <c:pt idx="39">
                  <c:v>0.1245</c:v>
                </c:pt>
                <c:pt idx="40">
                  <c:v>-0.10059999999999999</c:v>
                </c:pt>
                <c:pt idx="41">
                  <c:v>0.23980000000000001</c:v>
                </c:pt>
                <c:pt idx="42">
                  <c:v>0.1106</c:v>
                </c:pt>
                <c:pt idx="43">
                  <c:v>-8.5000000000000006E-2</c:v>
                </c:pt>
                <c:pt idx="44">
                  <c:v>4.0099999999999997E-2</c:v>
                </c:pt>
                <c:pt idx="45">
                  <c:v>0.1431</c:v>
                </c:pt>
                <c:pt idx="46">
                  <c:v>0.1898</c:v>
                </c:pt>
                <c:pt idx="47">
                  <c:v>-0.14660000000000001</c:v>
                </c:pt>
                <c:pt idx="48">
                  <c:v>-0.26469999999999999</c:v>
                </c:pt>
                <c:pt idx="49">
                  <c:v>0.372</c:v>
                </c:pt>
                <c:pt idx="50">
                  <c:v>0.2384</c:v>
                </c:pt>
                <c:pt idx="51">
                  <c:v>-7.1800000000000003E-2</c:v>
                </c:pt>
                <c:pt idx="52">
                  <c:v>6.5600000000000006E-2</c:v>
                </c:pt>
                <c:pt idx="53">
                  <c:v>0.18440000000000001</c:v>
                </c:pt>
                <c:pt idx="54">
                  <c:v>0.32500000000000001</c:v>
                </c:pt>
                <c:pt idx="55">
                  <c:v>-4.9200000000000001E-2</c:v>
                </c:pt>
                <c:pt idx="56">
                  <c:v>0.2155</c:v>
                </c:pt>
                <c:pt idx="57">
                  <c:v>0.22559999999999999</c:v>
                </c:pt>
                <c:pt idx="58">
                  <c:v>6.2700000000000006E-2</c:v>
                </c:pt>
                <c:pt idx="59">
                  <c:v>0.31730000000000003</c:v>
                </c:pt>
                <c:pt idx="60">
                  <c:v>0.1867</c:v>
                </c:pt>
                <c:pt idx="61">
                  <c:v>5.2499999999999998E-2</c:v>
                </c:pt>
                <c:pt idx="62">
                  <c:v>0.1661</c:v>
                </c:pt>
                <c:pt idx="63">
                  <c:v>0.31690000000000002</c:v>
                </c:pt>
                <c:pt idx="64">
                  <c:v>-3.1099999999999999E-2</c:v>
                </c:pt>
                <c:pt idx="65">
                  <c:v>0.30470000000000003</c:v>
                </c:pt>
                <c:pt idx="66">
                  <c:v>7.6200000000000004E-2</c:v>
                </c:pt>
                <c:pt idx="67">
                  <c:v>0.1008</c:v>
                </c:pt>
                <c:pt idx="68">
                  <c:v>1.32E-2</c:v>
                </c:pt>
                <c:pt idx="69">
                  <c:v>0.37580000000000002</c:v>
                </c:pt>
                <c:pt idx="70">
                  <c:v>0.2296</c:v>
                </c:pt>
                <c:pt idx="71">
                  <c:v>0.33360000000000001</c:v>
                </c:pt>
                <c:pt idx="72">
                  <c:v>0.2858</c:v>
                </c:pt>
                <c:pt idx="73">
                  <c:v>0.2104</c:v>
                </c:pt>
                <c:pt idx="74">
                  <c:v>-9.0999999999999998E-2</c:v>
                </c:pt>
                <c:pt idx="75">
                  <c:v>-0.11890000000000001</c:v>
                </c:pt>
                <c:pt idx="76">
                  <c:v>-0.221</c:v>
                </c:pt>
                <c:pt idx="77">
                  <c:v>0.2868</c:v>
                </c:pt>
                <c:pt idx="78">
                  <c:v>0.10879999999999999</c:v>
                </c:pt>
                <c:pt idx="79">
                  <c:v>4.9099999999999998E-2</c:v>
                </c:pt>
                <c:pt idx="80">
                  <c:v>0.15790000000000001</c:v>
                </c:pt>
                <c:pt idx="81">
                  <c:v>5.4899999999999997E-2</c:v>
                </c:pt>
                <c:pt idx="82">
                  <c:v>-0.37</c:v>
                </c:pt>
                <c:pt idx="83">
                  <c:v>0.2646</c:v>
                </c:pt>
                <c:pt idx="84">
                  <c:v>0.15060000000000001</c:v>
                </c:pt>
                <c:pt idx="85">
                  <c:v>2.1100000000000001E-2</c:v>
                </c:pt>
                <c:pt idx="86">
                  <c:v>0.16</c:v>
                </c:pt>
                <c:pt idx="87">
                  <c:v>0.32390000000000002</c:v>
                </c:pt>
                <c:pt idx="88">
                  <c:v>0.13689999999999999</c:v>
                </c:pt>
                <c:pt idx="89">
                  <c:v>1.38E-2</c:v>
                </c:pt>
                <c:pt idx="90">
                  <c:v>0.1196</c:v>
                </c:pt>
                <c:pt idx="91">
                  <c:v>0.21829999999999999</c:v>
                </c:pt>
                <c:pt idx="92">
                  <c:v>-4.3799999999999999E-2</c:v>
                </c:pt>
                <c:pt idx="93">
                  <c:v>0.31490000000000001</c:v>
                </c:pt>
                <c:pt idx="94">
                  <c:v>0.184</c:v>
                </c:pt>
                <c:pt idx="95">
                  <c:v>0.28699999999999998</c:v>
                </c:pt>
                <c:pt idx="96">
                  <c:v>-0.18110000000000001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9-4D7C-92CC-0BBE6B0A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95281679"/>
        <c:axId val="895281263"/>
      </c:barChart>
      <c:catAx>
        <c:axId val="89528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5281263"/>
        <c:crosses val="autoZero"/>
        <c:auto val="1"/>
        <c:lblAlgn val="ctr"/>
        <c:lblOffset val="100"/>
        <c:noMultiLvlLbl val="0"/>
      </c:catAx>
      <c:valAx>
        <c:axId val="895281263"/>
        <c:scaling>
          <c:orientation val="minMax"/>
          <c:max val="0.60000000000000009"/>
          <c:min val="-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528167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152400</xdr:rowOff>
    </xdr:from>
    <xdr:to>
      <xdr:col>0</xdr:col>
      <xdr:colOff>0</xdr:colOff>
      <xdr:row>13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D92570F-A843-48CA-99A5-6A1D29E36B64}"/>
            </a:ext>
          </a:extLst>
        </xdr:cNvPr>
        <xdr:cNvCxnSpPr/>
      </xdr:nvCxnSpPr>
      <xdr:spPr>
        <a:xfrm>
          <a:off x="1036320" y="2529840"/>
          <a:ext cx="4069080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647699</xdr:colOff>
      <xdr:row>2</xdr:row>
      <xdr:rowOff>180974</xdr:rowOff>
    </xdr:from>
    <xdr:to>
      <xdr:col>10</xdr:col>
      <xdr:colOff>523874</xdr:colOff>
      <xdr:row>22</xdr:row>
      <xdr:rowOff>438149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52256FB-9DFF-4EE6-961C-5B6662DED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view="pageBreakPreview" zoomScaleNormal="100" zoomScaleSheetLayoutView="100" workbookViewId="0">
      <pane xSplit="1" ySplit="5" topLeftCell="B94" activePane="bottomRight" state="frozen"/>
      <selection pane="topRight" activeCell="B1" sqref="B1"/>
      <selection pane="bottomLeft" activeCell="A6" sqref="A6"/>
      <selection pane="bottomRight" activeCell="B106" sqref="B106"/>
    </sheetView>
  </sheetViews>
  <sheetFormatPr defaultRowHeight="14.5" x14ac:dyDescent="0.35"/>
  <cols>
    <col min="1" max="1" width="9.54296875" style="8" customWidth="1"/>
    <col min="2" max="2" width="14.26953125" customWidth="1"/>
    <col min="3" max="3" width="15.1796875" customWidth="1"/>
    <col min="4" max="4" width="13.453125" customWidth="1"/>
  </cols>
  <sheetData>
    <row r="1" spans="1:6" x14ac:dyDescent="0.35">
      <c r="A1" s="9" t="s">
        <v>0</v>
      </c>
    </row>
    <row r="3" spans="1:6" x14ac:dyDescent="0.35">
      <c r="B3" s="1" t="s">
        <v>1</v>
      </c>
      <c r="C3" s="1" t="s">
        <v>2</v>
      </c>
      <c r="D3" s="1" t="s">
        <v>3</v>
      </c>
    </row>
    <row r="4" spans="1:6" x14ac:dyDescent="0.35">
      <c r="B4" s="1" t="s">
        <v>4</v>
      </c>
      <c r="C4" s="1" t="s">
        <v>5</v>
      </c>
      <c r="D4" s="1" t="s">
        <v>6</v>
      </c>
    </row>
    <row r="5" spans="1:6" x14ac:dyDescent="0.35">
      <c r="B5" s="2" t="s">
        <v>7</v>
      </c>
      <c r="C5" s="2" t="s">
        <v>8</v>
      </c>
      <c r="D5" s="2" t="s">
        <v>9</v>
      </c>
    </row>
    <row r="6" spans="1:6" x14ac:dyDescent="0.35">
      <c r="A6" s="8">
        <v>1926</v>
      </c>
      <c r="B6" s="4">
        <v>0.1162</v>
      </c>
      <c r="C6" s="6">
        <v>3.73E-2</v>
      </c>
      <c r="D6" s="3">
        <f>B6-C6</f>
        <v>7.8899999999999998E-2</v>
      </c>
      <c r="E6" s="3"/>
    </row>
    <row r="7" spans="1:6" x14ac:dyDescent="0.35">
      <c r="A7" s="8">
        <v>1927</v>
      </c>
      <c r="B7" s="4">
        <v>0.37490000000000001</v>
      </c>
      <c r="C7" s="6">
        <v>3.4099999999999998E-2</v>
      </c>
      <c r="D7" s="3">
        <f t="shared" ref="D7:D70" si="0">B7-C7</f>
        <v>0.34079999999999999</v>
      </c>
      <c r="E7" s="3"/>
    </row>
    <row r="8" spans="1:6" x14ac:dyDescent="0.35">
      <c r="A8" s="8">
        <v>1928</v>
      </c>
      <c r="B8" s="4">
        <v>0.43609999999999999</v>
      </c>
      <c r="C8" s="6">
        <v>3.2199999999999999E-2</v>
      </c>
      <c r="D8" s="3">
        <f t="shared" si="0"/>
        <v>0.40389999999999998</v>
      </c>
      <c r="E8" s="3"/>
      <c r="F8" s="3"/>
    </row>
    <row r="9" spans="1:6" x14ac:dyDescent="0.35">
      <c r="A9" s="8">
        <f>A8+1</f>
        <v>1929</v>
      </c>
      <c r="B9" s="4">
        <v>-8.4199999999999997E-2</v>
      </c>
      <c r="C9" s="6">
        <v>3.4700000000000002E-2</v>
      </c>
      <c r="D9" s="3">
        <f t="shared" si="0"/>
        <v>-0.11890000000000001</v>
      </c>
      <c r="E9" s="3"/>
    </row>
    <row r="10" spans="1:6" x14ac:dyDescent="0.35">
      <c r="A10" s="8">
        <f t="shared" ref="A10:A73" si="1">A9+1</f>
        <v>1930</v>
      </c>
      <c r="B10" s="4">
        <v>-0.249</v>
      </c>
      <c r="C10" s="6">
        <v>3.32E-2</v>
      </c>
      <c r="D10" s="3">
        <f t="shared" si="0"/>
        <v>-0.28220000000000001</v>
      </c>
      <c r="E10" s="3"/>
    </row>
    <row r="11" spans="1:6" x14ac:dyDescent="0.35">
      <c r="A11" s="8">
        <f t="shared" si="1"/>
        <v>1931</v>
      </c>
      <c r="B11" s="4">
        <v>-0.43340000000000001</v>
      </c>
      <c r="C11" s="6">
        <v>3.3300000000000003E-2</v>
      </c>
      <c r="D11" s="3">
        <f t="shared" si="0"/>
        <v>-0.4667</v>
      </c>
      <c r="E11" s="3"/>
    </row>
    <row r="12" spans="1:6" x14ac:dyDescent="0.35">
      <c r="A12" s="8">
        <f t="shared" si="1"/>
        <v>1932</v>
      </c>
      <c r="B12" s="4">
        <v>-8.1900000000000001E-2</v>
      </c>
      <c r="C12" s="6">
        <v>3.6900000000000002E-2</v>
      </c>
      <c r="D12" s="3">
        <f t="shared" si="0"/>
        <v>-0.1188</v>
      </c>
      <c r="E12" s="3"/>
    </row>
    <row r="13" spans="1:6" x14ac:dyDescent="0.35">
      <c r="A13" s="8">
        <f t="shared" si="1"/>
        <v>1933</v>
      </c>
      <c r="B13" s="4">
        <v>0.53990000000000005</v>
      </c>
      <c r="C13" s="6">
        <v>3.1200000000000002E-2</v>
      </c>
      <c r="D13" s="3">
        <f t="shared" si="0"/>
        <v>0.50870000000000004</v>
      </c>
      <c r="E13" s="3"/>
    </row>
    <row r="14" spans="1:6" x14ac:dyDescent="0.35">
      <c r="A14" s="8">
        <f t="shared" si="1"/>
        <v>1934</v>
      </c>
      <c r="B14" s="4">
        <v>-1.44E-2</v>
      </c>
      <c r="C14" s="6">
        <v>3.1800000000000002E-2</v>
      </c>
      <c r="D14" s="3">
        <f t="shared" si="0"/>
        <v>-4.6200000000000005E-2</v>
      </c>
      <c r="E14" s="3"/>
    </row>
    <row r="15" spans="1:6" x14ac:dyDescent="0.35">
      <c r="A15" s="8">
        <f t="shared" si="1"/>
        <v>1935</v>
      </c>
      <c r="B15" s="4">
        <v>0.47670000000000001</v>
      </c>
      <c r="C15" s="6">
        <v>2.81E-2</v>
      </c>
      <c r="D15" s="3">
        <f t="shared" si="0"/>
        <v>0.4486</v>
      </c>
      <c r="E15" s="3"/>
    </row>
    <row r="16" spans="1:6" x14ac:dyDescent="0.35">
      <c r="A16" s="8">
        <f t="shared" si="1"/>
        <v>1936</v>
      </c>
      <c r="B16" s="4">
        <v>0.3392</v>
      </c>
      <c r="C16" s="6">
        <v>2.7699999999999999E-2</v>
      </c>
      <c r="D16" s="3">
        <f t="shared" si="0"/>
        <v>0.3115</v>
      </c>
      <c r="E16" s="3"/>
    </row>
    <row r="17" spans="1:5" x14ac:dyDescent="0.35">
      <c r="A17" s="8">
        <f t="shared" si="1"/>
        <v>1937</v>
      </c>
      <c r="B17" s="4">
        <v>-0.3503</v>
      </c>
      <c r="C17" s="6">
        <v>2.6600000000000002E-2</v>
      </c>
      <c r="D17" s="3">
        <f t="shared" si="0"/>
        <v>-0.37690000000000001</v>
      </c>
      <c r="E17" s="3"/>
    </row>
    <row r="18" spans="1:5" x14ac:dyDescent="0.35">
      <c r="A18" s="8">
        <f t="shared" si="1"/>
        <v>1938</v>
      </c>
      <c r="B18" s="4">
        <v>0.31119999999999998</v>
      </c>
      <c r="C18" s="6">
        <v>2.64E-2</v>
      </c>
      <c r="D18" s="3">
        <f t="shared" si="0"/>
        <v>0.2848</v>
      </c>
      <c r="E18" s="3"/>
    </row>
    <row r="19" spans="1:5" x14ac:dyDescent="0.35">
      <c r="A19" s="8">
        <f t="shared" si="1"/>
        <v>1939</v>
      </c>
      <c r="B19" s="4">
        <v>4.1000000000000003E-3</v>
      </c>
      <c r="C19" s="6">
        <v>2.4E-2</v>
      </c>
      <c r="D19" s="3">
        <f t="shared" si="0"/>
        <v>-1.9900000000000001E-2</v>
      </c>
      <c r="E19" s="3"/>
    </row>
    <row r="20" spans="1:5" x14ac:dyDescent="0.35">
      <c r="A20" s="8">
        <f t="shared" si="1"/>
        <v>1940</v>
      </c>
      <c r="B20" s="4">
        <v>-9.7799999999999998E-2</v>
      </c>
      <c r="C20" s="6">
        <v>2.23E-2</v>
      </c>
      <c r="D20" s="3">
        <f t="shared" si="0"/>
        <v>-0.1201</v>
      </c>
      <c r="E20" s="3"/>
    </row>
    <row r="21" spans="1:5" x14ac:dyDescent="0.35">
      <c r="A21" s="8">
        <f t="shared" si="1"/>
        <v>1941</v>
      </c>
      <c r="B21" s="4">
        <v>-0.1159</v>
      </c>
      <c r="C21" s="6">
        <v>1.9400000000000001E-2</v>
      </c>
      <c r="D21" s="3">
        <f t="shared" si="0"/>
        <v>-0.1353</v>
      </c>
      <c r="E21" s="3"/>
    </row>
    <row r="22" spans="1:5" x14ac:dyDescent="0.35">
      <c r="A22" s="8">
        <f t="shared" si="1"/>
        <v>1942</v>
      </c>
      <c r="B22" s="4">
        <v>0.2034</v>
      </c>
      <c r="C22" s="6">
        <v>2.46E-2</v>
      </c>
      <c r="D22" s="3">
        <f t="shared" si="0"/>
        <v>0.17879999999999999</v>
      </c>
      <c r="E22" s="3"/>
    </row>
    <row r="23" spans="1:5" x14ac:dyDescent="0.35">
      <c r="A23" s="8">
        <f t="shared" si="1"/>
        <v>1943</v>
      </c>
      <c r="B23" s="4">
        <v>0.25900000000000001</v>
      </c>
      <c r="C23" s="6">
        <v>2.4399999999999998E-2</v>
      </c>
      <c r="D23" s="3">
        <f t="shared" si="0"/>
        <v>0.2346</v>
      </c>
      <c r="E23" s="3"/>
    </row>
    <row r="24" spans="1:5" x14ac:dyDescent="0.35">
      <c r="A24" s="8">
        <f t="shared" si="1"/>
        <v>1944</v>
      </c>
      <c r="B24" s="4">
        <v>0.19750000000000001</v>
      </c>
      <c r="C24" s="6">
        <v>2.46E-2</v>
      </c>
      <c r="D24" s="3">
        <f t="shared" si="0"/>
        <v>0.1729</v>
      </c>
      <c r="E24" s="3"/>
    </row>
    <row r="25" spans="1:5" x14ac:dyDescent="0.35">
      <c r="A25" s="8">
        <f t="shared" si="1"/>
        <v>1945</v>
      </c>
      <c r="B25" s="4">
        <v>0.3644</v>
      </c>
      <c r="C25" s="6">
        <v>2.3399999999999997E-2</v>
      </c>
      <c r="D25" s="3">
        <f t="shared" si="0"/>
        <v>0.34100000000000003</v>
      </c>
      <c r="E25" s="3"/>
    </row>
    <row r="26" spans="1:5" x14ac:dyDescent="0.35">
      <c r="A26" s="8">
        <f t="shared" si="1"/>
        <v>1946</v>
      </c>
      <c r="B26" s="4">
        <v>-8.0699999999999994E-2</v>
      </c>
      <c r="C26" s="6">
        <v>2.0400000000000001E-2</v>
      </c>
      <c r="D26" s="3">
        <f t="shared" si="0"/>
        <v>-0.1011</v>
      </c>
      <c r="E26" s="3"/>
    </row>
    <row r="27" spans="1:5" x14ac:dyDescent="0.35">
      <c r="A27" s="8">
        <f t="shared" si="1"/>
        <v>1947</v>
      </c>
      <c r="B27" s="4">
        <v>5.7099999999999998E-2</v>
      </c>
      <c r="C27" s="6">
        <v>2.1299999999999999E-2</v>
      </c>
      <c r="D27" s="3">
        <f t="shared" si="0"/>
        <v>3.5799999999999998E-2</v>
      </c>
      <c r="E27" s="3"/>
    </row>
    <row r="28" spans="1:5" x14ac:dyDescent="0.35">
      <c r="A28" s="8">
        <f t="shared" si="1"/>
        <v>1948</v>
      </c>
      <c r="B28" s="4">
        <v>5.5E-2</v>
      </c>
      <c r="C28" s="6">
        <v>2.4E-2</v>
      </c>
      <c r="D28" s="3">
        <f t="shared" si="0"/>
        <v>3.1E-2</v>
      </c>
      <c r="E28" s="3"/>
    </row>
    <row r="29" spans="1:5" x14ac:dyDescent="0.35">
      <c r="A29" s="8">
        <f t="shared" si="1"/>
        <v>1949</v>
      </c>
      <c r="B29" s="4">
        <v>0.18790000000000001</v>
      </c>
      <c r="C29" s="6">
        <v>2.2499999999999999E-2</v>
      </c>
      <c r="D29" s="3">
        <f t="shared" si="0"/>
        <v>0.16540000000000002</v>
      </c>
      <c r="E29" s="3"/>
    </row>
    <row r="30" spans="1:5" x14ac:dyDescent="0.35">
      <c r="A30" s="8">
        <f t="shared" si="1"/>
        <v>1950</v>
      </c>
      <c r="B30" s="4">
        <v>0.31709999999999999</v>
      </c>
      <c r="C30" s="6">
        <v>2.12E-2</v>
      </c>
      <c r="D30" s="3">
        <f t="shared" si="0"/>
        <v>0.2959</v>
      </c>
      <c r="E30" s="3"/>
    </row>
    <row r="31" spans="1:5" x14ac:dyDescent="0.35">
      <c r="A31" s="8">
        <f t="shared" si="1"/>
        <v>1951</v>
      </c>
      <c r="B31" s="4">
        <v>0.2402</v>
      </c>
      <c r="C31" s="6">
        <v>2.3799999999999998E-2</v>
      </c>
      <c r="D31" s="3">
        <f t="shared" si="0"/>
        <v>0.21640000000000001</v>
      </c>
      <c r="E31" s="3"/>
    </row>
    <row r="32" spans="1:5" x14ac:dyDescent="0.35">
      <c r="A32" s="8">
        <f t="shared" si="1"/>
        <v>1952</v>
      </c>
      <c r="B32" s="4">
        <v>0.1837</v>
      </c>
      <c r="C32" s="6">
        <v>2.6600000000000002E-2</v>
      </c>
      <c r="D32" s="3">
        <f t="shared" si="0"/>
        <v>0.15709999999999999</v>
      </c>
      <c r="E32" s="3"/>
    </row>
    <row r="33" spans="1:5" x14ac:dyDescent="0.35">
      <c r="A33" s="8">
        <f t="shared" si="1"/>
        <v>1953</v>
      </c>
      <c r="B33" s="4">
        <v>-9.9000000000000008E-3</v>
      </c>
      <c r="C33" s="6">
        <v>2.8400000000000002E-2</v>
      </c>
      <c r="D33" s="3">
        <f t="shared" si="0"/>
        <v>-3.8300000000000001E-2</v>
      </c>
      <c r="E33" s="3"/>
    </row>
    <row r="34" spans="1:5" x14ac:dyDescent="0.35">
      <c r="A34" s="8">
        <f t="shared" si="1"/>
        <v>1954</v>
      </c>
      <c r="B34" s="4">
        <v>0.5262</v>
      </c>
      <c r="C34" s="6">
        <v>2.7900000000000001E-2</v>
      </c>
      <c r="D34" s="3">
        <f t="shared" si="0"/>
        <v>0.49830000000000002</v>
      </c>
      <c r="E34" s="3"/>
    </row>
    <row r="35" spans="1:5" x14ac:dyDescent="0.35">
      <c r="A35" s="8">
        <f t="shared" si="1"/>
        <v>1955</v>
      </c>
      <c r="B35" s="4">
        <v>0.31559999999999999</v>
      </c>
      <c r="C35" s="6">
        <v>2.75E-2</v>
      </c>
      <c r="D35" s="3">
        <f t="shared" si="0"/>
        <v>0.28809999999999997</v>
      </c>
      <c r="E35" s="3"/>
    </row>
    <row r="36" spans="1:5" x14ac:dyDescent="0.35">
      <c r="A36" s="8">
        <f t="shared" si="1"/>
        <v>1956</v>
      </c>
      <c r="B36" s="4">
        <v>6.5600000000000006E-2</v>
      </c>
      <c r="C36" s="6">
        <v>2.9900000000000003E-2</v>
      </c>
      <c r="D36" s="3">
        <f t="shared" si="0"/>
        <v>3.5700000000000003E-2</v>
      </c>
      <c r="E36" s="3"/>
    </row>
    <row r="37" spans="1:5" x14ac:dyDescent="0.35">
      <c r="A37" s="8">
        <f t="shared" si="1"/>
        <v>1957</v>
      </c>
      <c r="B37" s="4">
        <v>-0.10780000000000001</v>
      </c>
      <c r="C37" s="6">
        <v>3.44E-2</v>
      </c>
      <c r="D37" s="3">
        <f t="shared" si="0"/>
        <v>-0.14219999999999999</v>
      </c>
      <c r="E37" s="3"/>
    </row>
    <row r="38" spans="1:5" x14ac:dyDescent="0.35">
      <c r="A38" s="8">
        <f t="shared" si="1"/>
        <v>1958</v>
      </c>
      <c r="B38" s="4">
        <v>0.43359999999999999</v>
      </c>
      <c r="C38" s="6">
        <v>3.27E-2</v>
      </c>
      <c r="D38" s="3">
        <f t="shared" si="0"/>
        <v>0.40089999999999998</v>
      </c>
      <c r="E38" s="3"/>
    </row>
    <row r="39" spans="1:5" x14ac:dyDescent="0.35">
      <c r="A39" s="8">
        <f t="shared" si="1"/>
        <v>1959</v>
      </c>
      <c r="B39" s="4">
        <v>0.1196</v>
      </c>
      <c r="C39" s="6">
        <v>4.0099999999999997E-2</v>
      </c>
      <c r="D39" s="3">
        <f t="shared" si="0"/>
        <v>7.9500000000000001E-2</v>
      </c>
      <c r="E39" s="3"/>
    </row>
    <row r="40" spans="1:5" x14ac:dyDescent="0.35">
      <c r="A40" s="8">
        <f t="shared" si="1"/>
        <v>1960</v>
      </c>
      <c r="B40" s="4">
        <v>4.7000000000000002E-3</v>
      </c>
      <c r="C40" s="6">
        <v>4.2599999999999999E-2</v>
      </c>
      <c r="D40" s="3">
        <f t="shared" si="0"/>
        <v>-3.7899999999999996E-2</v>
      </c>
      <c r="E40" s="3"/>
    </row>
    <row r="41" spans="1:5" x14ac:dyDescent="0.35">
      <c r="A41" s="8">
        <f t="shared" si="1"/>
        <v>1961</v>
      </c>
      <c r="B41" s="4">
        <v>0.26889999999999997</v>
      </c>
      <c r="C41" s="6">
        <v>3.8300000000000001E-2</v>
      </c>
      <c r="D41" s="3">
        <f t="shared" si="0"/>
        <v>0.23059999999999997</v>
      </c>
      <c r="E41" s="3"/>
    </row>
    <row r="42" spans="1:5" x14ac:dyDescent="0.35">
      <c r="A42" s="8">
        <f t="shared" si="1"/>
        <v>1962</v>
      </c>
      <c r="B42" s="4">
        <v>-8.7300000000000003E-2</v>
      </c>
      <c r="C42" s="6">
        <v>0.04</v>
      </c>
      <c r="D42" s="3">
        <f t="shared" si="0"/>
        <v>-0.1273</v>
      </c>
      <c r="E42" s="3"/>
    </row>
    <row r="43" spans="1:5" x14ac:dyDescent="0.35">
      <c r="A43" s="8">
        <f t="shared" si="1"/>
        <v>1963</v>
      </c>
      <c r="B43" s="4">
        <v>0.22800000000000001</v>
      </c>
      <c r="C43" s="6">
        <v>3.8900000000000004E-2</v>
      </c>
      <c r="D43" s="3">
        <f t="shared" si="0"/>
        <v>0.18909999999999999</v>
      </c>
      <c r="E43" s="3"/>
    </row>
    <row r="44" spans="1:5" x14ac:dyDescent="0.35">
      <c r="A44" s="8">
        <f t="shared" si="1"/>
        <v>1964</v>
      </c>
      <c r="B44" s="4">
        <v>0.1648</v>
      </c>
      <c r="C44" s="6">
        <v>4.1500000000000002E-2</v>
      </c>
      <c r="D44" s="3">
        <f t="shared" si="0"/>
        <v>0.12329999999999999</v>
      </c>
      <c r="E44" s="3"/>
    </row>
    <row r="45" spans="1:5" x14ac:dyDescent="0.35">
      <c r="A45" s="8">
        <f t="shared" si="1"/>
        <v>1965</v>
      </c>
      <c r="B45" s="4">
        <v>0.1245</v>
      </c>
      <c r="C45" s="6">
        <v>4.2000000000000003E-2</v>
      </c>
      <c r="D45" s="3">
        <f t="shared" si="0"/>
        <v>8.249999999999999E-2</v>
      </c>
      <c r="E45" s="3"/>
    </row>
    <row r="46" spans="1:5" x14ac:dyDescent="0.35">
      <c r="A46" s="8">
        <f t="shared" si="1"/>
        <v>1966</v>
      </c>
      <c r="B46" s="4">
        <v>-0.10059999999999999</v>
      </c>
      <c r="C46" s="6">
        <v>4.4900000000000002E-2</v>
      </c>
      <c r="D46" s="3">
        <f t="shared" si="0"/>
        <v>-0.14549999999999999</v>
      </c>
      <c r="E46" s="3"/>
    </row>
    <row r="47" spans="1:5" x14ac:dyDescent="0.35">
      <c r="A47" s="8">
        <f t="shared" si="1"/>
        <v>1967</v>
      </c>
      <c r="B47" s="4">
        <v>0.23980000000000001</v>
      </c>
      <c r="C47" s="6">
        <v>4.5899999999999996E-2</v>
      </c>
      <c r="D47" s="3">
        <f t="shared" si="0"/>
        <v>0.19390000000000002</v>
      </c>
      <c r="E47" s="3"/>
    </row>
    <row r="48" spans="1:5" x14ac:dyDescent="0.35">
      <c r="A48" s="8">
        <f t="shared" si="1"/>
        <v>1968</v>
      </c>
      <c r="B48" s="4">
        <v>0.1106</v>
      </c>
      <c r="C48" s="6">
        <v>5.5E-2</v>
      </c>
      <c r="D48" s="3">
        <f t="shared" si="0"/>
        <v>5.5600000000000004E-2</v>
      </c>
      <c r="E48" s="3"/>
    </row>
    <row r="49" spans="1:5" x14ac:dyDescent="0.35">
      <c r="A49" s="8">
        <f t="shared" si="1"/>
        <v>1969</v>
      </c>
      <c r="B49" s="4">
        <v>-8.5000000000000006E-2</v>
      </c>
      <c r="C49" s="6">
        <v>5.9500000000000004E-2</v>
      </c>
      <c r="D49" s="3">
        <f t="shared" si="0"/>
        <v>-0.14450000000000002</v>
      </c>
      <c r="E49" s="3"/>
    </row>
    <row r="50" spans="1:5" x14ac:dyDescent="0.35">
      <c r="A50" s="8">
        <f t="shared" si="1"/>
        <v>1970</v>
      </c>
      <c r="B50" s="4">
        <v>4.0099999999999997E-2</v>
      </c>
      <c r="C50" s="6">
        <v>6.7400000000000002E-2</v>
      </c>
      <c r="D50" s="3">
        <f t="shared" si="0"/>
        <v>-2.7300000000000005E-2</v>
      </c>
      <c r="E50" s="3"/>
    </row>
    <row r="51" spans="1:5" x14ac:dyDescent="0.35">
      <c r="A51" s="8">
        <f t="shared" si="1"/>
        <v>1971</v>
      </c>
      <c r="B51" s="4">
        <v>0.1431</v>
      </c>
      <c r="C51" s="6">
        <v>6.3200000000000006E-2</v>
      </c>
      <c r="D51" s="3">
        <f t="shared" si="0"/>
        <v>7.9899999999999999E-2</v>
      </c>
      <c r="E51" s="3"/>
    </row>
    <row r="52" spans="1:5" x14ac:dyDescent="0.35">
      <c r="A52" s="8">
        <f t="shared" si="1"/>
        <v>1972</v>
      </c>
      <c r="B52" s="4">
        <v>0.1898</v>
      </c>
      <c r="C52" s="6">
        <v>5.8700000000000002E-2</v>
      </c>
      <c r="D52" s="3">
        <f t="shared" si="0"/>
        <v>0.13109999999999999</v>
      </c>
      <c r="E52" s="3"/>
    </row>
    <row r="53" spans="1:5" x14ac:dyDescent="0.35">
      <c r="A53" s="8">
        <f t="shared" si="1"/>
        <v>1973</v>
      </c>
      <c r="B53" s="4">
        <v>-0.14660000000000001</v>
      </c>
      <c r="C53" s="6">
        <v>6.5099999999999991E-2</v>
      </c>
      <c r="D53" s="3">
        <f t="shared" si="0"/>
        <v>-0.2117</v>
      </c>
      <c r="E53" s="3"/>
    </row>
    <row r="54" spans="1:5" x14ac:dyDescent="0.35">
      <c r="A54" s="8">
        <f t="shared" si="1"/>
        <v>1974</v>
      </c>
      <c r="B54" s="4">
        <v>-0.26469999999999999</v>
      </c>
      <c r="C54" s="6">
        <v>7.2700000000000001E-2</v>
      </c>
      <c r="D54" s="3">
        <f t="shared" si="0"/>
        <v>-0.33739999999999998</v>
      </c>
      <c r="E54" s="3"/>
    </row>
    <row r="55" spans="1:5" x14ac:dyDescent="0.35">
      <c r="A55" s="8">
        <f t="shared" si="1"/>
        <v>1975</v>
      </c>
      <c r="B55" s="4">
        <v>0.372</v>
      </c>
      <c r="C55" s="6">
        <v>7.9899999999999999E-2</v>
      </c>
      <c r="D55" s="3">
        <f t="shared" si="0"/>
        <v>0.29210000000000003</v>
      </c>
      <c r="E55" s="3"/>
    </row>
    <row r="56" spans="1:5" x14ac:dyDescent="0.35">
      <c r="A56" s="8">
        <f t="shared" si="1"/>
        <v>1976</v>
      </c>
      <c r="B56" s="4">
        <v>0.2384</v>
      </c>
      <c r="C56" s="6">
        <v>7.8899999999999998E-2</v>
      </c>
      <c r="D56" s="3">
        <f t="shared" si="0"/>
        <v>0.1595</v>
      </c>
      <c r="E56" s="3"/>
    </row>
    <row r="57" spans="1:5" x14ac:dyDescent="0.35">
      <c r="A57" s="8">
        <f t="shared" si="1"/>
        <v>1977</v>
      </c>
      <c r="B57" s="4">
        <v>-7.1800000000000003E-2</v>
      </c>
      <c r="C57" s="6">
        <v>7.1399999999999991E-2</v>
      </c>
      <c r="D57" s="3">
        <f t="shared" si="0"/>
        <v>-0.14319999999999999</v>
      </c>
      <c r="E57" s="3"/>
    </row>
    <row r="58" spans="1:5" x14ac:dyDescent="0.35">
      <c r="A58" s="8">
        <f t="shared" si="1"/>
        <v>1978</v>
      </c>
      <c r="B58" s="4">
        <v>6.5600000000000006E-2</v>
      </c>
      <c r="C58" s="6">
        <v>7.9000000000000001E-2</v>
      </c>
      <c r="D58" s="3">
        <f t="shared" si="0"/>
        <v>-1.3399999999999995E-2</v>
      </c>
      <c r="E58" s="3"/>
    </row>
    <row r="59" spans="1:5" x14ac:dyDescent="0.35">
      <c r="A59" s="8">
        <f t="shared" si="1"/>
        <v>1979</v>
      </c>
      <c r="B59" s="4">
        <v>0.18440000000000001</v>
      </c>
      <c r="C59" s="6">
        <v>8.8599999999999998E-2</v>
      </c>
      <c r="D59" s="3">
        <f t="shared" si="0"/>
        <v>9.580000000000001E-2</v>
      </c>
      <c r="E59" s="3"/>
    </row>
    <row r="60" spans="1:5" x14ac:dyDescent="0.35">
      <c r="A60" s="8">
        <f t="shared" si="1"/>
        <v>1980</v>
      </c>
      <c r="B60" s="4">
        <v>0.32500000000000001</v>
      </c>
      <c r="C60" s="6">
        <v>9.9700000000000011E-2</v>
      </c>
      <c r="D60" s="3">
        <f t="shared" si="0"/>
        <v>0.2253</v>
      </c>
      <c r="E60" s="3"/>
    </row>
    <row r="61" spans="1:5" x14ac:dyDescent="0.35">
      <c r="A61" s="8">
        <f t="shared" si="1"/>
        <v>1981</v>
      </c>
      <c r="B61" s="4">
        <v>-4.9200000000000001E-2</v>
      </c>
      <c r="C61" s="6">
        <v>0.11550000000000001</v>
      </c>
      <c r="D61" s="3">
        <f t="shared" si="0"/>
        <v>-0.16470000000000001</v>
      </c>
      <c r="E61" s="3"/>
    </row>
    <row r="62" spans="1:5" x14ac:dyDescent="0.35">
      <c r="A62" s="8">
        <f t="shared" si="1"/>
        <v>1982</v>
      </c>
      <c r="B62" s="4">
        <v>0.2155</v>
      </c>
      <c r="C62" s="6">
        <v>0.13500000000000001</v>
      </c>
      <c r="D62" s="3">
        <f t="shared" si="0"/>
        <v>8.0499999999999988E-2</v>
      </c>
      <c r="E62" s="3"/>
    </row>
    <row r="63" spans="1:5" x14ac:dyDescent="0.35">
      <c r="A63" s="8">
        <f t="shared" si="1"/>
        <v>1983</v>
      </c>
      <c r="B63" s="4">
        <v>0.22559999999999999</v>
      </c>
      <c r="C63" s="6">
        <v>0.1038</v>
      </c>
      <c r="D63" s="3">
        <f t="shared" si="0"/>
        <v>0.12179999999999999</v>
      </c>
      <c r="E63" s="3"/>
    </row>
    <row r="64" spans="1:5" x14ac:dyDescent="0.35">
      <c r="A64" s="8">
        <f t="shared" si="1"/>
        <v>1984</v>
      </c>
      <c r="B64" s="4">
        <v>6.2700000000000006E-2</v>
      </c>
      <c r="C64" s="6">
        <v>0.1174</v>
      </c>
      <c r="D64" s="3">
        <f t="shared" si="0"/>
        <v>-5.4699999999999999E-2</v>
      </c>
      <c r="E64" s="3"/>
    </row>
    <row r="65" spans="1:5" x14ac:dyDescent="0.35">
      <c r="A65" s="8">
        <f t="shared" si="1"/>
        <v>1985</v>
      </c>
      <c r="B65" s="4">
        <v>0.31730000000000003</v>
      </c>
      <c r="C65" s="6">
        <v>0.1125</v>
      </c>
      <c r="D65" s="3">
        <f t="shared" si="0"/>
        <v>0.20480000000000004</v>
      </c>
      <c r="E65" s="3"/>
    </row>
    <row r="66" spans="1:5" x14ac:dyDescent="0.35">
      <c r="A66" s="8">
        <f t="shared" si="1"/>
        <v>1986</v>
      </c>
      <c r="B66" s="4">
        <v>0.1867</v>
      </c>
      <c r="C66" s="6">
        <v>8.9800000000000005E-2</v>
      </c>
      <c r="D66" s="3">
        <f t="shared" si="0"/>
        <v>9.69E-2</v>
      </c>
      <c r="E66" s="3"/>
    </row>
    <row r="67" spans="1:5" x14ac:dyDescent="0.35">
      <c r="A67" s="8">
        <f t="shared" si="1"/>
        <v>1987</v>
      </c>
      <c r="B67" s="4">
        <v>5.2499999999999998E-2</v>
      </c>
      <c r="C67" s="6">
        <v>7.9200000000000007E-2</v>
      </c>
      <c r="D67" s="3">
        <f t="shared" si="0"/>
        <v>-2.6700000000000008E-2</v>
      </c>
      <c r="E67" s="3"/>
    </row>
    <row r="68" spans="1:5" x14ac:dyDescent="0.35">
      <c r="A68" s="8">
        <f t="shared" si="1"/>
        <v>1988</v>
      </c>
      <c r="B68" s="4">
        <v>0.1661</v>
      </c>
      <c r="C68" s="7">
        <v>8.9700000000000002E-2</v>
      </c>
      <c r="D68" s="3">
        <f t="shared" si="0"/>
        <v>7.6399999999999996E-2</v>
      </c>
      <c r="E68" s="3"/>
    </row>
    <row r="69" spans="1:5" x14ac:dyDescent="0.35">
      <c r="A69" s="8">
        <f t="shared" si="1"/>
        <v>1989</v>
      </c>
      <c r="B69" s="4">
        <v>0.31690000000000002</v>
      </c>
      <c r="C69" s="7">
        <v>8.8099999999999998E-2</v>
      </c>
      <c r="D69" s="3">
        <f t="shared" si="0"/>
        <v>0.2288</v>
      </c>
      <c r="E69" s="3"/>
    </row>
    <row r="70" spans="1:5" x14ac:dyDescent="0.35">
      <c r="A70" s="8">
        <f t="shared" si="1"/>
        <v>1990</v>
      </c>
      <c r="B70" s="4">
        <v>-3.1099999999999999E-2</v>
      </c>
      <c r="C70" s="7">
        <v>8.1900000000000001E-2</v>
      </c>
      <c r="D70" s="3">
        <f t="shared" si="0"/>
        <v>-0.113</v>
      </c>
      <c r="E70" s="3"/>
    </row>
    <row r="71" spans="1:5" x14ac:dyDescent="0.35">
      <c r="A71" s="8">
        <f t="shared" si="1"/>
        <v>1991</v>
      </c>
      <c r="B71" s="4">
        <v>0.30470000000000003</v>
      </c>
      <c r="C71" s="7">
        <v>8.2200000000000009E-2</v>
      </c>
      <c r="D71" s="3">
        <f t="shared" ref="D71:D99" si="2">B71-C71</f>
        <v>0.22250000000000003</v>
      </c>
      <c r="E71" s="3"/>
    </row>
    <row r="72" spans="1:5" x14ac:dyDescent="0.35">
      <c r="A72" s="8">
        <f t="shared" si="1"/>
        <v>1992</v>
      </c>
      <c r="B72" s="4">
        <v>7.6200000000000004E-2</v>
      </c>
      <c r="C72" s="7">
        <v>7.2599999999999998E-2</v>
      </c>
      <c r="D72" s="3">
        <f t="shared" si="2"/>
        <v>3.600000000000006E-3</v>
      </c>
      <c r="E72" s="3"/>
    </row>
    <row r="73" spans="1:5" x14ac:dyDescent="0.35">
      <c r="A73" s="8">
        <f t="shared" si="1"/>
        <v>1993</v>
      </c>
      <c r="B73" s="4">
        <v>0.1008</v>
      </c>
      <c r="C73" s="7">
        <v>7.17E-2</v>
      </c>
      <c r="D73" s="3">
        <f t="shared" si="2"/>
        <v>2.9100000000000001E-2</v>
      </c>
      <c r="E73" s="3"/>
    </row>
    <row r="74" spans="1:5" x14ac:dyDescent="0.35">
      <c r="A74" s="8">
        <f t="shared" ref="A74:A89" si="3">A73+1</f>
        <v>1994</v>
      </c>
      <c r="B74" s="4">
        <v>1.32E-2</v>
      </c>
      <c r="C74" s="7">
        <v>6.59E-2</v>
      </c>
      <c r="D74" s="3">
        <f t="shared" si="2"/>
        <v>-5.2699999999999997E-2</v>
      </c>
      <c r="E74" s="3"/>
    </row>
    <row r="75" spans="1:5" x14ac:dyDescent="0.35">
      <c r="A75" s="8">
        <f t="shared" si="3"/>
        <v>1995</v>
      </c>
      <c r="B75" s="4">
        <v>0.37580000000000002</v>
      </c>
      <c r="C75" s="7">
        <v>7.5999999999999998E-2</v>
      </c>
      <c r="D75" s="3">
        <f t="shared" si="2"/>
        <v>0.29980000000000001</v>
      </c>
      <c r="E75" s="3"/>
    </row>
    <row r="76" spans="1:5" x14ac:dyDescent="0.35">
      <c r="A76" s="8">
        <f t="shared" si="3"/>
        <v>1996</v>
      </c>
      <c r="B76" s="4">
        <v>0.2296</v>
      </c>
      <c r="C76" s="7">
        <v>6.1800000000000001E-2</v>
      </c>
      <c r="D76" s="3">
        <f t="shared" si="2"/>
        <v>0.1678</v>
      </c>
      <c r="E76" s="3"/>
    </row>
    <row r="77" spans="1:5" x14ac:dyDescent="0.35">
      <c r="A77" s="8">
        <f t="shared" si="3"/>
        <v>1997</v>
      </c>
      <c r="B77" s="4">
        <v>0.33360000000000001</v>
      </c>
      <c r="C77" s="6">
        <v>6.6400000000000001E-2</v>
      </c>
      <c r="D77" s="3">
        <f t="shared" si="2"/>
        <v>0.26719999999999999</v>
      </c>
      <c r="E77" s="3"/>
    </row>
    <row r="78" spans="1:5" x14ac:dyDescent="0.35">
      <c r="A78" s="8">
        <f t="shared" si="3"/>
        <v>1998</v>
      </c>
      <c r="B78" s="4">
        <v>0.2858</v>
      </c>
      <c r="C78" s="6">
        <v>5.8299999999999998E-2</v>
      </c>
      <c r="D78" s="3">
        <f t="shared" si="2"/>
        <v>0.22750000000000001</v>
      </c>
      <c r="E78" s="3"/>
    </row>
    <row r="79" spans="1:5" x14ac:dyDescent="0.35">
      <c r="A79" s="8">
        <f t="shared" si="3"/>
        <v>1999</v>
      </c>
      <c r="B79" s="5">
        <v>0.2104</v>
      </c>
      <c r="C79" s="6">
        <v>5.57E-2</v>
      </c>
      <c r="D79" s="3">
        <f t="shared" si="2"/>
        <v>0.1547</v>
      </c>
      <c r="E79" s="3"/>
    </row>
    <row r="80" spans="1:5" x14ac:dyDescent="0.35">
      <c r="A80" s="8">
        <f t="shared" si="3"/>
        <v>2000</v>
      </c>
      <c r="B80" s="5">
        <v>-9.0999999999999998E-2</v>
      </c>
      <c r="C80" s="6">
        <v>6.5000000000000002E-2</v>
      </c>
      <c r="D80" s="3">
        <f t="shared" si="2"/>
        <v>-0.156</v>
      </c>
      <c r="E80" s="3"/>
    </row>
    <row r="81" spans="1:5" x14ac:dyDescent="0.35">
      <c r="A81" s="8">
        <f t="shared" si="3"/>
        <v>2001</v>
      </c>
      <c r="B81" s="5">
        <v>-0.11890000000000001</v>
      </c>
      <c r="C81" s="6">
        <v>5.5300000000000002E-2</v>
      </c>
      <c r="D81" s="3">
        <f t="shared" si="2"/>
        <v>-0.17420000000000002</v>
      </c>
      <c r="E81" s="3"/>
    </row>
    <row r="82" spans="1:5" x14ac:dyDescent="0.35">
      <c r="A82" s="8">
        <f t="shared" si="3"/>
        <v>2002</v>
      </c>
      <c r="B82" s="5">
        <v>-0.221</v>
      </c>
      <c r="C82" s="6">
        <v>5.5899999999999998E-2</v>
      </c>
      <c r="D82" s="3">
        <f t="shared" si="2"/>
        <v>-0.27689999999999998</v>
      </c>
      <c r="E82" s="3"/>
    </row>
    <row r="83" spans="1:5" x14ac:dyDescent="0.35">
      <c r="A83" s="8">
        <f t="shared" si="3"/>
        <v>2003</v>
      </c>
      <c r="B83" s="5">
        <v>0.2868</v>
      </c>
      <c r="C83" s="6">
        <v>4.8000000000000001E-2</v>
      </c>
      <c r="D83" s="3">
        <f t="shared" si="2"/>
        <v>0.23880000000000001</v>
      </c>
      <c r="E83" s="3"/>
    </row>
    <row r="84" spans="1:5" x14ac:dyDescent="0.35">
      <c r="A84" s="8">
        <f t="shared" si="3"/>
        <v>2004</v>
      </c>
      <c r="B84" s="4">
        <v>0.10879999999999999</v>
      </c>
      <c r="C84" s="6">
        <v>5.0199999999999995E-2</v>
      </c>
      <c r="D84" s="3">
        <f t="shared" si="2"/>
        <v>5.8599999999999999E-2</v>
      </c>
      <c r="E84" s="3"/>
    </row>
    <row r="85" spans="1:5" x14ac:dyDescent="0.35">
      <c r="A85" s="8">
        <f t="shared" si="3"/>
        <v>2005</v>
      </c>
      <c r="B85" s="4">
        <v>4.9099999999999998E-2</v>
      </c>
      <c r="C85" s="6">
        <v>4.6900000000000004E-2</v>
      </c>
      <c r="D85" s="3">
        <f t="shared" si="2"/>
        <v>2.1999999999999936E-3</v>
      </c>
      <c r="E85" s="3"/>
    </row>
    <row r="86" spans="1:5" x14ac:dyDescent="0.35">
      <c r="A86" s="8">
        <f t="shared" si="3"/>
        <v>2006</v>
      </c>
      <c r="B86" s="4">
        <v>0.15790000000000001</v>
      </c>
      <c r="C86" s="6">
        <v>4.6799999999999994E-2</v>
      </c>
      <c r="D86" s="3">
        <f t="shared" si="2"/>
        <v>0.11110000000000002</v>
      </c>
      <c r="E86" s="3"/>
    </row>
    <row r="87" spans="1:5" x14ac:dyDescent="0.35">
      <c r="A87" s="8">
        <f t="shared" si="3"/>
        <v>2007</v>
      </c>
      <c r="B87" s="4">
        <v>5.4899999999999997E-2</v>
      </c>
      <c r="C87" s="6">
        <v>4.8600000000000004E-2</v>
      </c>
      <c r="D87" s="3">
        <f t="shared" si="2"/>
        <v>6.2999999999999931E-3</v>
      </c>
      <c r="E87" s="3"/>
    </row>
    <row r="88" spans="1:5" x14ac:dyDescent="0.35">
      <c r="A88" s="8">
        <f t="shared" si="3"/>
        <v>2008</v>
      </c>
      <c r="B88" s="4">
        <v>-0.37</v>
      </c>
      <c r="C88" s="6">
        <v>4.4500000000000005E-2</v>
      </c>
      <c r="D88" s="3">
        <f t="shared" si="2"/>
        <v>-0.41449999999999998</v>
      </c>
      <c r="E88" s="3"/>
    </row>
    <row r="89" spans="1:5" x14ac:dyDescent="0.35">
      <c r="A89" s="8">
        <f t="shared" si="3"/>
        <v>2009</v>
      </c>
      <c r="B89" s="4">
        <v>0.2646</v>
      </c>
      <c r="C89" s="6">
        <v>3.4700000000000002E-2</v>
      </c>
      <c r="D89" s="3">
        <f t="shared" si="2"/>
        <v>0.22989999999999999</v>
      </c>
      <c r="E89" s="3"/>
    </row>
    <row r="90" spans="1:5" x14ac:dyDescent="0.35">
      <c r="A90" s="8">
        <v>2010</v>
      </c>
      <c r="B90" s="4">
        <v>0.15060000000000001</v>
      </c>
      <c r="C90" s="6">
        <v>4.2500000000000003E-2</v>
      </c>
      <c r="D90" s="3">
        <f t="shared" si="2"/>
        <v>0.1081</v>
      </c>
      <c r="E90" s="3"/>
    </row>
    <row r="91" spans="1:5" x14ac:dyDescent="0.35">
      <c r="A91" s="8">
        <v>2011</v>
      </c>
      <c r="B91" s="4">
        <v>2.1100000000000001E-2</v>
      </c>
      <c r="C91" s="6">
        <v>3.8199999999999998E-2</v>
      </c>
      <c r="D91" s="3">
        <f t="shared" si="2"/>
        <v>-1.7099999999999997E-2</v>
      </c>
      <c r="E91" s="3"/>
    </row>
    <row r="92" spans="1:5" x14ac:dyDescent="0.35">
      <c r="A92" s="8">
        <v>2012</v>
      </c>
      <c r="B92" s="4">
        <v>0.16</v>
      </c>
      <c r="C92" s="6">
        <v>2.46E-2</v>
      </c>
      <c r="D92" s="3">
        <f t="shared" si="2"/>
        <v>0.13539999999999999</v>
      </c>
      <c r="E92" s="3"/>
    </row>
    <row r="93" spans="1:5" x14ac:dyDescent="0.35">
      <c r="A93" s="8">
        <v>2013</v>
      </c>
      <c r="B93" s="4">
        <v>0.32390000000000002</v>
      </c>
      <c r="C93" s="6">
        <v>2.8799999999999999E-2</v>
      </c>
      <c r="D93" s="3">
        <f t="shared" si="2"/>
        <v>0.29510000000000003</v>
      </c>
      <c r="E93" s="3"/>
    </row>
    <row r="94" spans="1:5" x14ac:dyDescent="0.35">
      <c r="A94" s="8">
        <v>2014</v>
      </c>
      <c r="B94" s="4">
        <v>0.13689999999999999</v>
      </c>
      <c r="C94" s="6">
        <v>3.4099999999999998E-2</v>
      </c>
      <c r="D94" s="3">
        <f t="shared" si="2"/>
        <v>0.1028</v>
      </c>
      <c r="E94" s="3"/>
    </row>
    <row r="95" spans="1:5" x14ac:dyDescent="0.35">
      <c r="A95" s="8">
        <v>2015</v>
      </c>
      <c r="B95" s="4">
        <v>1.38E-2</v>
      </c>
      <c r="C95" s="6">
        <v>2.4700000000000003E-2</v>
      </c>
      <c r="D95" s="3">
        <f t="shared" si="2"/>
        <v>-1.0900000000000003E-2</v>
      </c>
      <c r="E95" s="3"/>
    </row>
    <row r="96" spans="1:5" x14ac:dyDescent="0.35">
      <c r="A96" s="8">
        <v>2016</v>
      </c>
      <c r="B96" s="4">
        <v>0.1196</v>
      </c>
      <c r="C96" s="6">
        <v>2.3E-2</v>
      </c>
      <c r="D96" s="3">
        <f t="shared" si="2"/>
        <v>9.6599999999999991E-2</v>
      </c>
      <c r="E96" s="3"/>
    </row>
    <row r="97" spans="1:6" x14ac:dyDescent="0.35">
      <c r="A97" s="8">
        <v>2017</v>
      </c>
      <c r="B97" s="4">
        <v>0.21829999999999999</v>
      </c>
      <c r="C97" s="6">
        <v>2.6699999999999998E-2</v>
      </c>
      <c r="D97" s="3">
        <f t="shared" si="2"/>
        <v>0.19159999999999999</v>
      </c>
      <c r="E97" s="3"/>
    </row>
    <row r="98" spans="1:6" x14ac:dyDescent="0.35">
      <c r="A98" s="8">
        <v>2018</v>
      </c>
      <c r="B98" s="4">
        <v>-4.3799999999999999E-2</v>
      </c>
      <c r="C98" s="6">
        <v>2.8199999999999999E-2</v>
      </c>
      <c r="D98" s="3">
        <f t="shared" si="2"/>
        <v>-7.1999999999999995E-2</v>
      </c>
      <c r="E98" s="3"/>
    </row>
    <row r="99" spans="1:6" x14ac:dyDescent="0.35">
      <c r="A99" s="8">
        <v>2019</v>
      </c>
      <c r="B99" s="4">
        <v>0.31490000000000001</v>
      </c>
      <c r="C99" s="6">
        <v>2.5499999999999998E-2</v>
      </c>
      <c r="D99" s="3">
        <f t="shared" si="2"/>
        <v>0.28939999999999999</v>
      </c>
      <c r="E99" s="3"/>
    </row>
    <row r="100" spans="1:6" s="12" customFormat="1" x14ac:dyDescent="0.35">
      <c r="A100" s="8">
        <v>2020</v>
      </c>
      <c r="B100" s="4">
        <v>0.184</v>
      </c>
      <c r="C100" s="6">
        <v>1.5299999999999999E-2</v>
      </c>
      <c r="D100" s="3">
        <f>B100-C100</f>
        <v>0.16869999999999999</v>
      </c>
      <c r="E100" s="10"/>
    </row>
    <row r="101" spans="1:6" s="12" customFormat="1" x14ac:dyDescent="0.35">
      <c r="A101" s="8">
        <v>2021</v>
      </c>
      <c r="B101" s="4">
        <v>0.28699999999999998</v>
      </c>
      <c r="C101" s="6">
        <v>1.7299999999999999E-2</v>
      </c>
      <c r="D101" s="3">
        <f>B101-C101</f>
        <v>0.2697</v>
      </c>
      <c r="E101" s="10"/>
    </row>
    <row r="102" spans="1:6" s="12" customFormat="1" x14ac:dyDescent="0.35">
      <c r="A102" s="8">
        <v>2022</v>
      </c>
      <c r="B102" s="4">
        <v>-0.18110000000000001</v>
      </c>
      <c r="C102" s="15">
        <f>B102-D102</f>
        <v>2.6087516945215994E-2</v>
      </c>
      <c r="D102" s="3">
        <v>-0.207187516945216</v>
      </c>
      <c r="E102" s="10"/>
      <c r="F102" s="11"/>
    </row>
    <row r="103" spans="1:6" ht="29" x14ac:dyDescent="0.35">
      <c r="A103" s="8" t="s">
        <v>10</v>
      </c>
      <c r="B103" s="10">
        <f>AVERAGE(B6:B102)</f>
        <v>0.1202278350515464</v>
      </c>
      <c r="C103" s="10">
        <f>AVERAGE(C6:C102)</f>
        <v>4.8499871308713569E-2</v>
      </c>
      <c r="D103" s="11">
        <f>B103-C103</f>
        <v>7.1727963742832829E-2</v>
      </c>
    </row>
    <row r="104" spans="1:6" x14ac:dyDescent="0.35">
      <c r="B104" s="3">
        <f>MEDIAN(B6:B101)</f>
        <v>0.14685000000000001</v>
      </c>
      <c r="D104" s="3"/>
    </row>
    <row r="105" spans="1:6" x14ac:dyDescent="0.35">
      <c r="B105">
        <f>COUNT(B6:B102)</f>
        <v>97</v>
      </c>
      <c r="D105" s="3"/>
    </row>
    <row r="106" spans="1:6" x14ac:dyDescent="0.35">
      <c r="A106" s="13">
        <v>0.129</v>
      </c>
      <c r="B106">
        <f>COUNTIF(B6:B102,"&gt;="&amp;$A$106)</f>
        <v>50</v>
      </c>
    </row>
    <row r="107" spans="1:6" x14ac:dyDescent="0.35">
      <c r="B107" s="14">
        <f>B106/B105</f>
        <v>0.51546391752577314</v>
      </c>
      <c r="C107" s="3"/>
      <c r="D107" s="3"/>
    </row>
  </sheetData>
  <pageMargins left="0.7" right="0.7" top="0.75" bottom="0.75" header="0.3" footer="0.3"/>
  <pageSetup scale="77" orientation="portrait" horizontalDpi="200" verticalDpi="200" r:id="rId1"/>
  <rowBreaks count="1" manualBreakCount="1">
    <brk id="4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"/>
  <sheetViews>
    <sheetView tabSelected="1" zoomScale="75" zoomScaleNormal="75" zoomScaleSheetLayoutView="115" workbookViewId="0">
      <selection activeCell="N19" sqref="N19"/>
    </sheetView>
  </sheetViews>
  <sheetFormatPr defaultRowHeight="14.5" x14ac:dyDescent="0.35"/>
  <sheetData>
    <row r="23" ht="39" customHeight="1" x14ac:dyDescent="0.35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69DE80D-524F-4645-A283-2F64B91B29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E482CD-DCCE-41C2-BB7D-95B1A36AC025}"/>
</file>

<file path=customXml/itemProps3.xml><?xml version="1.0" encoding="utf-8"?>
<ds:datastoreItem xmlns:ds="http://schemas.openxmlformats.org/officeDocument/2006/customXml" ds:itemID="{D2D15B20-AB0C-403C-99A2-2F4DDBE977D4}">
  <ds:schemaRefs>
    <ds:schemaRef ds:uri="http://schemas.microsoft.com/office/2006/metadata/properties"/>
    <ds:schemaRef ds:uri="76a73a03-073c-4e8a-9fc1-654f7c642b9a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63d7fcb5-7bd1-497a-b94f-6231df271a74"/>
  </ds:schemaRefs>
</ds:datastoreItem>
</file>

<file path=customXml/itemProps4.xml><?xml version="1.0" encoding="utf-8"?>
<ds:datastoreItem xmlns:ds="http://schemas.openxmlformats.org/officeDocument/2006/customXml" ds:itemID="{37382579-75E0-4D86-9DC8-59B60075CD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HEP</vt:lpstr>
      <vt:lpstr>Hist. equity returns timeseries</vt:lpstr>
      <vt:lpstr>HEP!Print_Area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Trogonoski</dc:creator>
  <cp:keywords/>
  <dc:description/>
  <cp:lastModifiedBy>Bishop, Toby</cp:lastModifiedBy>
  <cp:revision/>
  <dcterms:created xsi:type="dcterms:W3CDTF">2020-05-29T20:14:47Z</dcterms:created>
  <dcterms:modified xsi:type="dcterms:W3CDTF">2023-10-19T21:43:32Z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{AA5DA005-46C8-42CE-8F54-3CF7CBE1C103}</vt:lpwstr>
  </property>
  <property fmtid="{D5CDD505-2E9C-101B-9397-08002B2CF9AE}" pid="3" name="ContentTypeId">
    <vt:lpwstr>0x0101006E56B4D1795A2E4DB2F0B01679ED314A009EB8DA041E6AD244B4287ED7B15DC401</vt:lpwstr>
  </property>
  <property fmtid="{D5CDD505-2E9C-101B-9397-08002B2CF9AE}" pid="4" name="Order">
    <vt:r8>4759300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docset_NoMedatataSyncRequired">
    <vt:lpwstr>False</vt:lpwstr>
  </property>
</Properties>
</file>