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9.xml" ContentType="application/vnd.openxmlformats-officedocument.spreadsheetml.worksheet+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xl/threadedComments/threadedComment3.xml" ContentType="application/vnd.ms-excel.threaded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2ABA72B7-896B-45C7-B157-70098E725321}" xr6:coauthVersionLast="47" xr6:coauthVersionMax="47" xr10:uidLastSave="{00000000-0000-0000-0000-000000000000}"/>
  <bookViews>
    <workbookView xWindow="-120" yWindow="-120" windowWidth="20730" windowHeight="11160" tabRatio="859" xr2:uid="{F232F870-FFD5-446C-B414-D8D22CA51BC2}"/>
  </bookViews>
  <sheets>
    <sheet name="CI-1" sheetId="1" r:id="rId1"/>
    <sheet name="CI-2 &amp; 3" sheetId="3" r:id="rId2"/>
    <sheet name="CI-4" sheetId="5" r:id="rId3"/>
    <sheet name="CI-5" sheetId="6" r:id="rId4"/>
    <sheet name="CI-6" sheetId="4" r:id="rId5"/>
    <sheet name="CI-7" sheetId="7" r:id="rId6"/>
    <sheet name="CI-8" sheetId="11" r:id="rId7"/>
    <sheet name="CI-9" sheetId="16" r:id="rId8"/>
    <sheet name="CI-10" sheetId="17" r:id="rId9"/>
    <sheet name="CI-11" sheetId="18" r:id="rId10"/>
    <sheet name="CI-12" sheetId="10" r:id="rId11"/>
    <sheet name="CI-13" sheetId="13" r:id="rId12"/>
    <sheet name="CI-14" sheetId="8" r:id="rId13"/>
    <sheet name="S-1 to S-6, S-11 &amp; S-12" sheetId="9" r:id="rId14"/>
    <sheet name="S-7 &amp; 9" sheetId="14" r:id="rId15"/>
    <sheet name="S-8" sheetId="2" r:id="rId16"/>
    <sheet name="S-10" sheetId="12" r:id="rId17"/>
    <sheet name="S-13" sheetId="15" r:id="rId18"/>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6" l="1"/>
  <c r="E7" i="15" l="1"/>
  <c r="E8" i="15"/>
  <c r="F8" i="15"/>
  <c r="G8" i="15"/>
  <c r="E9" i="15"/>
  <c r="F9" i="15"/>
  <c r="G9" i="15"/>
  <c r="E10" i="15"/>
  <c r="F10" i="15" s="1"/>
  <c r="E11" i="15"/>
  <c r="G11" i="15" s="1"/>
  <c r="F11" i="15"/>
  <c r="E12" i="15"/>
  <c r="G12" i="15"/>
  <c r="T6" i="14"/>
  <c r="U6" i="14"/>
  <c r="V6" i="14"/>
  <c r="W6" i="14"/>
  <c r="X6" i="14"/>
  <c r="T7" i="14"/>
  <c r="U7" i="14"/>
  <c r="V7" i="14"/>
  <c r="W7" i="14"/>
  <c r="X7" i="14"/>
  <c r="T8" i="14"/>
  <c r="U8" i="14"/>
  <c r="V8" i="14"/>
  <c r="W8" i="14"/>
  <c r="X8" i="14"/>
  <c r="T9" i="14"/>
  <c r="U9" i="14"/>
  <c r="V9" i="14"/>
  <c r="W9" i="14"/>
  <c r="X9" i="14"/>
  <c r="T10" i="14"/>
  <c r="U10" i="14"/>
  <c r="V10" i="14"/>
  <c r="W10" i="14"/>
  <c r="X10" i="14"/>
  <c r="T11" i="14"/>
  <c r="U11" i="14"/>
  <c r="V11" i="14"/>
  <c r="W11" i="14"/>
  <c r="X11" i="14"/>
  <c r="T12" i="14"/>
  <c r="U12" i="14"/>
  <c r="V12" i="14"/>
  <c r="W12" i="14"/>
  <c r="X12" i="14"/>
  <c r="T13" i="14"/>
  <c r="U13" i="14"/>
  <c r="V13" i="14"/>
  <c r="W13" i="14"/>
  <c r="X13" i="14"/>
  <c r="T14" i="14"/>
  <c r="U14" i="14"/>
  <c r="V14" i="14"/>
  <c r="W14" i="14"/>
  <c r="X14" i="14"/>
  <c r="T15" i="14"/>
  <c r="U15" i="14"/>
  <c r="V15" i="14"/>
  <c r="W15" i="14"/>
  <c r="X15" i="14"/>
  <c r="T16" i="14"/>
  <c r="U16" i="14"/>
  <c r="V16" i="14"/>
  <c r="W16" i="14"/>
  <c r="X16" i="14"/>
  <c r="T17" i="14"/>
  <c r="U17" i="14"/>
  <c r="V17" i="14"/>
  <c r="W17" i="14"/>
  <c r="X17" i="14"/>
  <c r="T18" i="14"/>
  <c r="U18" i="14"/>
  <c r="V18" i="14"/>
  <c r="W18" i="14"/>
  <c r="X18" i="14"/>
  <c r="T19" i="14"/>
  <c r="U19" i="14"/>
  <c r="V19" i="14"/>
  <c r="W19" i="14"/>
  <c r="X19" i="14"/>
  <c r="T20" i="14"/>
  <c r="U20" i="14"/>
  <c r="V20" i="14"/>
  <c r="W20" i="14"/>
  <c r="X20" i="14"/>
  <c r="T21" i="14"/>
  <c r="U21" i="14"/>
  <c r="V21" i="14"/>
  <c r="W21" i="14"/>
  <c r="X21" i="14"/>
  <c r="T22" i="14"/>
  <c r="U22" i="14"/>
  <c r="V22" i="14"/>
  <c r="W22" i="14"/>
  <c r="X22" i="14"/>
  <c r="T23" i="14"/>
  <c r="U23" i="14"/>
  <c r="V23" i="14"/>
  <c r="W23" i="14"/>
  <c r="X23" i="14"/>
  <c r="T24" i="14"/>
  <c r="U24" i="14"/>
  <c r="V24" i="14"/>
  <c r="W24" i="14"/>
  <c r="X24" i="14"/>
  <c r="T25" i="14"/>
  <c r="U25" i="14"/>
  <c r="V25" i="14"/>
  <c r="W25" i="14"/>
  <c r="X25" i="14"/>
  <c r="T26" i="14"/>
  <c r="U26" i="14"/>
  <c r="V26" i="14"/>
  <c r="W26" i="14"/>
  <c r="X26" i="14"/>
  <c r="T27" i="14"/>
  <c r="U27" i="14"/>
  <c r="V27" i="14"/>
  <c r="W27" i="14"/>
  <c r="X27" i="14"/>
  <c r="T28" i="14"/>
  <c r="U28" i="14"/>
  <c r="V28" i="14"/>
  <c r="W28" i="14"/>
  <c r="X28" i="14"/>
  <c r="T29" i="14"/>
  <c r="U29" i="14"/>
  <c r="V29" i="14"/>
  <c r="W29" i="14"/>
  <c r="X29" i="14"/>
  <c r="T30" i="14"/>
  <c r="U30" i="14"/>
  <c r="V30" i="14"/>
  <c r="W30" i="14"/>
  <c r="X30" i="14"/>
  <c r="T31" i="14"/>
  <c r="U31" i="14"/>
  <c r="V31" i="14"/>
  <c r="W31" i="14"/>
  <c r="X31" i="14"/>
  <c r="T32" i="14"/>
  <c r="U32" i="14"/>
  <c r="V32" i="14"/>
  <c r="W32" i="14"/>
  <c r="X32" i="14"/>
  <c r="T33" i="14"/>
  <c r="U33" i="14"/>
  <c r="V33" i="14"/>
  <c r="W33" i="14"/>
  <c r="X33" i="14"/>
  <c r="T34" i="14"/>
  <c r="U34" i="14"/>
  <c r="V34" i="14"/>
  <c r="W34" i="14"/>
  <c r="X34" i="14"/>
  <c r="T35" i="14"/>
  <c r="U35" i="14"/>
  <c r="V35" i="14"/>
  <c r="W35" i="14"/>
  <c r="X35" i="14"/>
  <c r="T36" i="14"/>
  <c r="U36" i="14"/>
  <c r="V36" i="14"/>
  <c r="W36" i="14"/>
  <c r="X36" i="14"/>
  <c r="T37" i="14"/>
  <c r="U37" i="14"/>
  <c r="V37" i="14"/>
  <c r="W37" i="14"/>
  <c r="X37" i="14"/>
  <c r="T38" i="14"/>
  <c r="U38" i="14"/>
  <c r="V38" i="14"/>
  <c r="W38" i="14"/>
  <c r="X38" i="14"/>
  <c r="T39" i="14"/>
  <c r="U39" i="14"/>
  <c r="V39" i="14"/>
  <c r="W39" i="14"/>
  <c r="X39" i="14"/>
  <c r="I6" i="14"/>
  <c r="J6" i="14"/>
  <c r="K6" i="14"/>
  <c r="L6" i="14"/>
  <c r="M6" i="14"/>
  <c r="I7" i="14"/>
  <c r="J7" i="14"/>
  <c r="K7" i="14"/>
  <c r="L7" i="14"/>
  <c r="M7" i="14"/>
  <c r="I8" i="14"/>
  <c r="J8" i="14"/>
  <c r="K8" i="14"/>
  <c r="L8" i="14"/>
  <c r="M8" i="14"/>
  <c r="I9" i="14"/>
  <c r="J9" i="14"/>
  <c r="K9" i="14"/>
  <c r="L9" i="14"/>
  <c r="M9" i="14"/>
  <c r="I10" i="14"/>
  <c r="J10" i="14"/>
  <c r="K10" i="14"/>
  <c r="L10" i="14"/>
  <c r="M10" i="14"/>
  <c r="I11" i="14"/>
  <c r="J11" i="14"/>
  <c r="K11" i="14"/>
  <c r="L11" i="14"/>
  <c r="M11" i="14"/>
  <c r="I12" i="14"/>
  <c r="J12" i="14"/>
  <c r="K12" i="14"/>
  <c r="L12" i="14"/>
  <c r="M12" i="14"/>
  <c r="I13" i="14"/>
  <c r="J13" i="14"/>
  <c r="K13" i="14"/>
  <c r="L13" i="14"/>
  <c r="M13" i="14"/>
  <c r="I14" i="14"/>
  <c r="J14" i="14"/>
  <c r="K14" i="14"/>
  <c r="L14" i="14"/>
  <c r="M14" i="14"/>
  <c r="I15" i="14"/>
  <c r="J15" i="14"/>
  <c r="K15" i="14"/>
  <c r="L15" i="14"/>
  <c r="M15" i="14"/>
  <c r="I16" i="14"/>
  <c r="J16" i="14"/>
  <c r="K16" i="14"/>
  <c r="L16" i="14"/>
  <c r="M16" i="14"/>
  <c r="I17" i="14"/>
  <c r="J17" i="14"/>
  <c r="K17" i="14"/>
  <c r="L17" i="14"/>
  <c r="M17" i="14"/>
  <c r="I18" i="14"/>
  <c r="J18" i="14"/>
  <c r="K18" i="14"/>
  <c r="L18" i="14"/>
  <c r="M18" i="14"/>
  <c r="I19" i="14"/>
  <c r="J19" i="14"/>
  <c r="K19" i="14"/>
  <c r="L19" i="14"/>
  <c r="M19" i="14"/>
  <c r="I20" i="14"/>
  <c r="J20" i="14"/>
  <c r="K20" i="14"/>
  <c r="L20" i="14"/>
  <c r="M20" i="14"/>
  <c r="I21" i="14"/>
  <c r="J21" i="14"/>
  <c r="K21" i="14"/>
  <c r="L21" i="14"/>
  <c r="M21" i="14"/>
  <c r="I22" i="14"/>
  <c r="J22" i="14"/>
  <c r="K22" i="14"/>
  <c r="L22" i="14"/>
  <c r="M22" i="14"/>
  <c r="I23" i="14"/>
  <c r="J23" i="14"/>
  <c r="K23" i="14"/>
  <c r="L23" i="14"/>
  <c r="M23" i="14"/>
  <c r="I24" i="14"/>
  <c r="J24" i="14"/>
  <c r="K24" i="14"/>
  <c r="L24" i="14"/>
  <c r="M24" i="14"/>
  <c r="I25" i="14"/>
  <c r="J25" i="14"/>
  <c r="K25" i="14"/>
  <c r="L25" i="14"/>
  <c r="M25" i="14"/>
  <c r="I26" i="14"/>
  <c r="J26" i="14"/>
  <c r="K26" i="14"/>
  <c r="L26" i="14"/>
  <c r="M26" i="14"/>
  <c r="I27" i="14"/>
  <c r="J27" i="14"/>
  <c r="K27" i="14"/>
  <c r="L27" i="14"/>
  <c r="M27" i="14"/>
  <c r="I28" i="14"/>
  <c r="J28" i="14"/>
  <c r="K28" i="14"/>
  <c r="L28" i="14"/>
  <c r="M28" i="14"/>
  <c r="I29" i="14"/>
  <c r="J29" i="14"/>
  <c r="K29" i="14"/>
  <c r="L29" i="14"/>
  <c r="M29" i="14"/>
  <c r="I30" i="14"/>
  <c r="J30" i="14"/>
  <c r="K30" i="14"/>
  <c r="L30" i="14"/>
  <c r="M30" i="14"/>
  <c r="I31" i="14"/>
  <c r="J31" i="14"/>
  <c r="K31" i="14"/>
  <c r="L31" i="14"/>
  <c r="M31" i="14"/>
  <c r="I32" i="14"/>
  <c r="J32" i="14"/>
  <c r="K32" i="14"/>
  <c r="L32" i="14"/>
  <c r="M32" i="14"/>
  <c r="I33" i="14"/>
  <c r="J33" i="14"/>
  <c r="K33" i="14"/>
  <c r="L33" i="14"/>
  <c r="M33" i="14"/>
  <c r="I34" i="14"/>
  <c r="J34" i="14"/>
  <c r="K34" i="14"/>
  <c r="L34" i="14"/>
  <c r="M34" i="14"/>
  <c r="I35" i="14"/>
  <c r="J35" i="14"/>
  <c r="K35" i="14"/>
  <c r="L35" i="14"/>
  <c r="M35" i="14"/>
  <c r="I36" i="14"/>
  <c r="J36" i="14"/>
  <c r="K36" i="14"/>
  <c r="L36" i="14"/>
  <c r="M36" i="14"/>
  <c r="I37" i="14"/>
  <c r="J37" i="14"/>
  <c r="K37" i="14"/>
  <c r="L37" i="14"/>
  <c r="M37" i="14"/>
  <c r="I38" i="14"/>
  <c r="J38" i="14"/>
  <c r="K38" i="14"/>
  <c r="L38" i="14"/>
  <c r="M38" i="14"/>
  <c r="I39" i="14"/>
  <c r="J39" i="14"/>
  <c r="K39" i="14"/>
  <c r="L39" i="14"/>
  <c r="M39" i="14"/>
  <c r="C25" i="9"/>
  <c r="D25" i="9"/>
  <c r="E25" i="9"/>
  <c r="F25" i="9"/>
  <c r="G25" i="9"/>
  <c r="C17" i="9"/>
  <c r="D17" i="9"/>
  <c r="E17" i="9"/>
  <c r="F17" i="9"/>
  <c r="G17" i="9"/>
  <c r="D32" i="9"/>
  <c r="C32" i="9"/>
  <c r="G31" i="9"/>
  <c r="F31" i="9"/>
  <c r="E31" i="9"/>
  <c r="C29" i="9"/>
  <c r="G32" i="9"/>
  <c r="F32" i="9"/>
  <c r="E32" i="9"/>
  <c r="G29" i="9"/>
  <c r="F29" i="9"/>
  <c r="E29" i="9"/>
  <c r="D29" i="9"/>
  <c r="G21" i="9"/>
  <c r="F21" i="9"/>
  <c r="E21" i="9"/>
  <c r="D21" i="9"/>
  <c r="C21" i="9"/>
  <c r="G12" i="9"/>
  <c r="F12" i="9"/>
  <c r="E12" i="9"/>
  <c r="D12" i="9"/>
  <c r="C12" i="9"/>
  <c r="G5" i="9"/>
  <c r="F5" i="9"/>
  <c r="G7" i="9"/>
  <c r="F7" i="9"/>
  <c r="E7" i="9"/>
  <c r="D7" i="9"/>
  <c r="C7" i="9"/>
  <c r="E5" i="9"/>
  <c r="D31" i="9"/>
  <c r="D33" i="9" s="1"/>
  <c r="C31" i="9"/>
  <c r="C33" i="9" s="1"/>
  <c r="O66" i="5"/>
  <c r="N66" i="5"/>
  <c r="J66" i="5"/>
  <c r="I66" i="5"/>
  <c r="H66" i="5"/>
  <c r="F66" i="5"/>
  <c r="E66" i="5"/>
  <c r="F12" i="15" l="1"/>
  <c r="G10" i="15"/>
  <c r="G33" i="9"/>
  <c r="F33" i="9"/>
  <c r="C11" i="9"/>
  <c r="C13" i="9" s="1"/>
  <c r="C9" i="9"/>
  <c r="E9" i="9"/>
  <c r="E11" i="9"/>
  <c r="E13" i="9" s="1"/>
  <c r="F9" i="9"/>
  <c r="F11" i="9"/>
  <c r="F13" i="9" s="1"/>
  <c r="D9" i="9"/>
  <c r="D11" i="9"/>
  <c r="D13" i="9" s="1"/>
  <c r="G11" i="9"/>
  <c r="G13" i="9" s="1"/>
  <c r="G9" i="9"/>
  <c r="E33" i="9"/>
  <c r="C5" i="9"/>
  <c r="D5" i="9"/>
  <c r="L66" i="5"/>
  <c r="M66" i="5"/>
  <c r="K66" i="5"/>
  <c r="G66" i="5"/>
  <c r="D66" i="5"/>
  <c r="F8" i="4" l="1"/>
  <c r="F7" i="4"/>
  <c r="F6" i="4"/>
  <c r="F5" i="4"/>
  <c r="F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tc={49D1EDB9-C8D3-469F-A9EB-EA3534CE08E8}</author>
  </authors>
  <commentList>
    <comment ref="B41" authorId="0" shapeId="0" xr:uid="{49D1EDB9-C8D3-469F-A9EB-EA3534CE08E8}">
      <text>
        <t xml:space="preserve">[Threaded comment]
Your version of Excel allows you to read this threaded comment; however, any edits to it will get removed if the file is opened in a newer version of Excel. Learn more: https://go.microsoft.com/fwlink/?linkid=870924
Comment:
    Question to Peter: is the data we received from Gus has the LI flags, but we do not know timeframe for customer to appear on the LIBA or EAP list. Were they flagged if they were participants of LIBA in the past two years or received EAP in the prior two years?
Reply:
    @Schaffer, Peter (PacifiCorp) 
Reply:
    @Warren, Robert (PacifiCorp) @Elder, Lee (PacifiCorp) They were flagged based on if they received LIBA or EAP in the past two years (2022 and beyond).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tc={5BCEC338-52CE-4EEC-8E3A-745A5E4B041C}</author>
  </authors>
  <commentList>
    <comment ref="B41" authorId="0" shapeId="0" xr:uid="{5BCEC338-52CE-4EEC-8E3A-745A5E4B041C}">
      <text>
        <t>[Threaded comment]
Your version of Excel allows you to read this threaded comment; however, any edits to it will get removed if the file is opened in a newer version of Excel. Learn more: https://go.microsoft.com/fwlink/?linkid=870924
Comment:
    Question to Peter: is the data we received from Gus has the LI flags, but we do not know timeframe for customer to appear on the LIBA or EAP list. Were they flagged if they were participants of LIBA in the past two years or received EAP in the prior two years?
Reply:
    @Schaffer, Peter (PacifiCorp) 
Reply:
    @Warren, Robert (PacifiCorp) @Elder, Lee (PacifiCorp) Same response as CI-4.</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tc={4FDAC1E0-D920-49C0-A3AB-0DB8D434937F}</author>
  </authors>
  <commentList>
    <comment ref="A1" authorId="0" shapeId="0" xr:uid="{4FDAC1E0-D920-49C0-A3AB-0DB8D434937F}">
      <text>
        <t xml:space="preserve">[Threaded comment]
Your version of Excel allows you to read this threaded comment; however, any edits to it will get removed if the file is opened in a newer version of Excel. Learn more: https://go.microsoft.com/fwlink/?linkid=870924
Comment:
    @Pisal, Urvi (PacifiCorp) </t>
      </text>
    </comment>
  </commentList>
</comments>
</file>

<file path=xl/sharedStrings.xml><?xml version="1.0" encoding="utf-8"?>
<sst xmlns="http://schemas.openxmlformats.org/spreadsheetml/2006/main" count="1242" uniqueCount="416">
  <si>
    <t>Energy Burden and Average Excess Energy Burden by Vulnerable Population</t>
  </si>
  <si>
    <t>VP#</t>
  </si>
  <si>
    <t>Vulnerable Population</t>
  </si>
  <si>
    <t>High Energy Burden</t>
  </si>
  <si>
    <t>Average Excess Energy Burden</t>
  </si>
  <si>
    <t>Mean Energy Burden (%)</t>
  </si>
  <si>
    <t>Number</t>
  </si>
  <si>
    <t>Percent</t>
  </si>
  <si>
    <t>% of Pop EB Standard Error</t>
  </si>
  <si>
    <t>Households with high school diploma or lower educational attainment</t>
  </si>
  <si>
    <t>Older Adults (65+ yrs)</t>
  </si>
  <si>
    <t>Young Children (5 yrs or under)</t>
  </si>
  <si>
    <t>People who have a hearing impairment</t>
  </si>
  <si>
    <t>People with a disability</t>
  </si>
  <si>
    <t>People with medical equipment at home</t>
  </si>
  <si>
    <t>Diverse supplier business owners</t>
  </si>
  <si>
    <t>*</t>
  </si>
  <si>
    <t>Energy burdened</t>
  </si>
  <si>
    <t>-</t>
  </si>
  <si>
    <t>Asset Limited, Income Constrained, Employed (ALICE)</t>
  </si>
  <si>
    <t>Low-income migrants</t>
  </si>
  <si>
    <t>Low income</t>
  </si>
  <si>
    <t>Immigration status (outside of US citizen)</t>
  </si>
  <si>
    <t>People who speak limited English</t>
  </si>
  <si>
    <t>Renters</t>
  </si>
  <si>
    <t>Multi-generational households</t>
  </si>
  <si>
    <t>Multi-family households</t>
  </si>
  <si>
    <t>People experiencing homelessness</t>
  </si>
  <si>
    <t>People living in rural areas</t>
  </si>
  <si>
    <t>People living in different land statuses (trust vs. fee land)</t>
  </si>
  <si>
    <t>**</t>
  </si>
  <si>
    <t>Agricultural and/or farm workers</t>
  </si>
  <si>
    <t>Gas-heated homes</t>
  </si>
  <si>
    <t>Single parents</t>
  </si>
  <si>
    <t>Known Low-income customers</t>
  </si>
  <si>
    <t>HIC</t>
  </si>
  <si>
    <t>*Sample size from residential survey is too small to provide meaningful results; n &lt;10</t>
  </si>
  <si>
    <t>**Data for Vulnerable Population #19 unavailable for 2020 and 2022</t>
  </si>
  <si>
    <t>Estimates based on PacifiCorp Residential Survey responses</t>
  </si>
  <si>
    <t xml:space="preserve">Average Excess Energy Burden is calculated as the difference between energy burden for those who meet the definition of energy burden and the threshold of energy burden, 6%. Only those who meet or exceed 6% of their annual household income spent on energy bills will be considered for this metric. </t>
  </si>
  <si>
    <t>Energy Burden and Average Excess Energy Burden by Highly Impacted Community Census Tracts</t>
  </si>
  <si>
    <t>Census Tracts</t>
  </si>
  <si>
    <t>Total</t>
  </si>
  <si>
    <t>Estimates based on survey responses</t>
  </si>
  <si>
    <t xml:space="preserve">Average Excess Energy Burden is calculated as the difference between energy burden for those who meet the definition of energy burden and the threshold of energy burden, 6%. Only those who meet or exceed 6% of their annual household income spent on energy bills will be considered for this metric </t>
  </si>
  <si>
    <t>Arrearages by Zip for all Customers and Known Low-Income Customers</t>
  </si>
  <si>
    <t>CLASS</t>
  </si>
  <si>
    <t>Zip Code</t>
  </si>
  <si>
    <t>KLI</t>
  </si>
  <si>
    <t>Residential</t>
  </si>
  <si>
    <t>98901</t>
  </si>
  <si>
    <t>98902</t>
  </si>
  <si>
    <t>98903</t>
  </si>
  <si>
    <t>98904</t>
  </si>
  <si>
    <t>98908</t>
  </si>
  <si>
    <t>98920</t>
  </si>
  <si>
    <t>98921</t>
  </si>
  <si>
    <t>98923</t>
  </si>
  <si>
    <t>98930</t>
  </si>
  <si>
    <t>98932</t>
  </si>
  <si>
    <t>98933</t>
  </si>
  <si>
    <t>98935</t>
  </si>
  <si>
    <t>98936</t>
  </si>
  <si>
    <t>98937</t>
  </si>
  <si>
    <t>98938</t>
  </si>
  <si>
    <t>98939</t>
  </si>
  <si>
    <t>98942</t>
  </si>
  <si>
    <t>98944</t>
  </si>
  <si>
    <t>98947</t>
  </si>
  <si>
    <t>98948</t>
  </si>
  <si>
    <t>98951</t>
  </si>
  <si>
    <t>98952</t>
  </si>
  <si>
    <t>98953</t>
  </si>
  <si>
    <t>99323</t>
  </si>
  <si>
    <t>99324</t>
  </si>
  <si>
    <t>99328</t>
  </si>
  <si>
    <t>99329</t>
  </si>
  <si>
    <t>99347</t>
  </si>
  <si>
    <t>99348</t>
  </si>
  <si>
    <t>99350</t>
  </si>
  <si>
    <t>99360</t>
  </si>
  <si>
    <t>99361</t>
  </si>
  <si>
    <t>99362</t>
  </si>
  <si>
    <t>99363</t>
  </si>
  <si>
    <t>*Known Low-Income (KLI): customers who have participated in Low-Income Bill Assistance (LIBA) or have received energy assistance payments</t>
  </si>
  <si>
    <t>Arrearages by Highly Impacted Community 2010 Census Tracts</t>
  </si>
  <si>
    <t>GEOID</t>
  </si>
  <si>
    <t>Disconnections by ZIP for all Customers and Known Low-Income Customers</t>
  </si>
  <si>
    <t>*Known Low-Income (KLI): customers who have participated in Low-Income Bill Assistance (LIBA) or have received energy assistance payments.</t>
  </si>
  <si>
    <t>Disconnections by Highly Impacted Community 2010 Census Tracts</t>
  </si>
  <si>
    <t>Year End</t>
  </si>
  <si>
    <t>Enrollment Count</t>
  </si>
  <si>
    <t>Benefit Recipients*</t>
  </si>
  <si>
    <t>Estimated Eligible Population</t>
  </si>
  <si>
    <t>Penetration rate**</t>
  </si>
  <si>
    <t>*Effective August 1, 2021, the method of calculating the LIBA discount changed from credits applied to usage in excess of 600 kWh to straight percentage discount. Therefore, 2019 and 2020 year end LIBA participant count differ from count of those that received discount.</t>
  </si>
  <si>
    <t>Demand Response</t>
  </si>
  <si>
    <t>Utility Expenditure*</t>
  </si>
  <si>
    <t>Percent of expenditure impacting HICs and VPs</t>
  </si>
  <si>
    <t>n/a</t>
  </si>
  <si>
    <t>DERs</t>
  </si>
  <si>
    <t xml:space="preserve">Renewables </t>
  </si>
  <si>
    <t>*Expenditures calculated as total of incentive payments</t>
  </si>
  <si>
    <t>Percentage of Dollars Awarded to Suppliers Self-Identifying as Owned by People of Color, Women, and Other Marginalized Groups of Total Dollars Awarded to Suppliers</t>
  </si>
  <si>
    <t>Year</t>
  </si>
  <si>
    <t>Overall Spend</t>
  </si>
  <si>
    <t>Diversity Spend</t>
  </si>
  <si>
    <t>Diversity Percentage</t>
  </si>
  <si>
    <t>Average Annual Bill / Average Median Income</t>
  </si>
  <si>
    <t>Zip</t>
  </si>
  <si>
    <r>
      <t>2023</t>
    </r>
    <r>
      <rPr>
        <b/>
        <vertAlign val="superscript"/>
        <sz val="11"/>
        <color theme="1"/>
        <rFont val="Calibri"/>
        <family val="2"/>
        <scheme val="minor"/>
      </rPr>
      <t>1</t>
    </r>
  </si>
  <si>
    <t>0.0243*</t>
  </si>
  <si>
    <t>0.0193*</t>
  </si>
  <si>
    <t>0.0155*</t>
  </si>
  <si>
    <t>0.018*</t>
  </si>
  <si>
    <t>0.0153*</t>
  </si>
  <si>
    <t>0.0249*</t>
  </si>
  <si>
    <t>0.0219*</t>
  </si>
  <si>
    <t>0.0181*</t>
  </si>
  <si>
    <t>0.0166*</t>
  </si>
  <si>
    <t>0.0172*</t>
  </si>
  <si>
    <t>0.0179*</t>
  </si>
  <si>
    <r>
      <t>1</t>
    </r>
    <r>
      <rPr>
        <sz val="11"/>
        <color theme="1"/>
        <rFont val="Calibri"/>
        <family val="2"/>
        <scheme val="minor"/>
      </rPr>
      <t>Census data for 2023 median income is not available</t>
    </r>
  </si>
  <si>
    <r>
      <t>2</t>
    </r>
    <r>
      <rPr>
        <sz val="11"/>
        <color theme="1"/>
        <rFont val="Calibri"/>
        <family val="2"/>
        <scheme val="minor"/>
      </rPr>
      <t>Zip codes without available median income census data uses average median income across PacifiCorp's service area</t>
    </r>
  </si>
  <si>
    <t>Median income by zip code data based on Census Bureau table DP03_0062E for years 2019 to 2022</t>
  </si>
  <si>
    <t>Item #</t>
  </si>
  <si>
    <t>Description</t>
  </si>
  <si>
    <t>Washington-Allocated O&amp;M Total Expense</t>
  </si>
  <si>
    <t>Washington-Allocated Operating Revenue</t>
  </si>
  <si>
    <t>S-1</t>
  </si>
  <si>
    <t>Washington-Allocated O&amp;M Total Expense divided by Operating Revenue</t>
  </si>
  <si>
    <r>
      <t>Washington AMA Total Rate Base</t>
    </r>
    <r>
      <rPr>
        <vertAlign val="superscript"/>
        <sz val="10"/>
        <color rgb="FF000000"/>
        <rFont val="Arial"/>
        <family val="2"/>
      </rPr>
      <t>1</t>
    </r>
  </si>
  <si>
    <t>S-2</t>
  </si>
  <si>
    <r>
      <t>Washington-Allocated Operating Revenue divided by AMA Total Rate Base</t>
    </r>
    <r>
      <rPr>
        <vertAlign val="superscript"/>
        <sz val="10"/>
        <color rgb="FF000000"/>
        <rFont val="Arial"/>
        <family val="2"/>
      </rPr>
      <t>1</t>
    </r>
    <r>
      <rPr>
        <sz val="10"/>
        <color rgb="FF000000"/>
        <rFont val="Arial"/>
        <family val="2"/>
      </rPr>
      <t xml:space="preserve">  </t>
    </r>
  </si>
  <si>
    <r>
      <t>Washington EOP Total Rate Base</t>
    </r>
    <r>
      <rPr>
        <vertAlign val="superscript"/>
        <sz val="10"/>
        <color rgb="FF000000"/>
        <rFont val="Arial"/>
        <family val="2"/>
      </rPr>
      <t>1</t>
    </r>
  </si>
  <si>
    <t>S-3</t>
  </si>
  <si>
    <r>
      <t>Washington-Allocated Operating Revenue divided by EOP Total Rate Base</t>
    </r>
    <r>
      <rPr>
        <vertAlign val="superscript"/>
        <sz val="10"/>
        <color rgb="FF000000"/>
        <rFont val="Arial"/>
        <family val="2"/>
      </rPr>
      <t>1</t>
    </r>
    <r>
      <rPr>
        <sz val="10"/>
        <color rgb="FF000000"/>
        <rFont val="Arial"/>
        <family val="2"/>
      </rPr>
      <t xml:space="preserve"> </t>
    </r>
  </si>
  <si>
    <r>
      <t>Current Assets</t>
    </r>
    <r>
      <rPr>
        <vertAlign val="superscript"/>
        <sz val="10"/>
        <color rgb="FF000000"/>
        <rFont val="Arial"/>
        <family val="2"/>
      </rPr>
      <t>2</t>
    </r>
    <r>
      <rPr>
        <sz val="10"/>
        <color rgb="FF000000"/>
        <rFont val="Arial"/>
        <family val="2"/>
      </rPr>
      <t xml:space="preserve"> </t>
    </r>
  </si>
  <si>
    <r>
      <t>Current Liabilities</t>
    </r>
    <r>
      <rPr>
        <vertAlign val="superscript"/>
        <sz val="10"/>
        <color rgb="FF000000"/>
        <rFont val="Arial"/>
        <family val="2"/>
      </rPr>
      <t>3</t>
    </r>
    <r>
      <rPr>
        <sz val="10"/>
        <color rgb="FF000000"/>
        <rFont val="Arial"/>
        <family val="2"/>
      </rPr>
      <t xml:space="preserve"> </t>
    </r>
  </si>
  <si>
    <t>S-4</t>
  </si>
  <si>
    <t>Current Assets divided by Current Liabilities</t>
  </si>
  <si>
    <t>Washington-Allocated Operating Revenue for Return</t>
  </si>
  <si>
    <t>Washington Total Rate Base</t>
  </si>
  <si>
    <t>S-5</t>
  </si>
  <si>
    <t xml:space="preserve">Washington-Allocated Operating Revenues for Return divided by Total Rate Base </t>
  </si>
  <si>
    <r>
      <t>Retained Earnings</t>
    </r>
    <r>
      <rPr>
        <vertAlign val="superscript"/>
        <sz val="10"/>
        <color rgb="FF000000"/>
        <rFont val="Arial"/>
        <family val="2"/>
      </rPr>
      <t>4</t>
    </r>
    <r>
      <rPr>
        <sz val="10"/>
        <color rgb="FF000000"/>
        <rFont val="Arial"/>
        <family val="2"/>
      </rPr>
      <t xml:space="preserve"> </t>
    </r>
  </si>
  <si>
    <r>
      <t>Total Proprietary Capital</t>
    </r>
    <r>
      <rPr>
        <vertAlign val="superscript"/>
        <sz val="10"/>
        <color rgb="FF000000"/>
        <rFont val="Arial"/>
        <family val="2"/>
      </rPr>
      <t>5</t>
    </r>
    <r>
      <rPr>
        <sz val="10"/>
        <color rgb="FF000000"/>
        <rFont val="Arial"/>
        <family val="2"/>
      </rPr>
      <t xml:space="preserve"> </t>
    </r>
  </si>
  <si>
    <t>S-6</t>
  </si>
  <si>
    <t>Retained Earnings divided by Total Equity</t>
  </si>
  <si>
    <t>Washington-Allocated Net-Plant-in Service</t>
  </si>
  <si>
    <t>Washington Average Customer Count</t>
  </si>
  <si>
    <t>S-11</t>
  </si>
  <si>
    <t>Washington-Allocated Net-Plant-in-Service per Customer</t>
  </si>
  <si>
    <t>Washington-Allocated O&amp;M</t>
  </si>
  <si>
    <t>S-12</t>
  </si>
  <si>
    <t>Washington-Allocated O&amp;M per Customer</t>
  </si>
  <si>
    <t>Notes:</t>
  </si>
  <si>
    <t>1) Historical reporting relies on annual commission basis report (CBR) reports submitted in each referenced reporting year. Calendar year 2019-2023 CBRs reported rate base was calculated using a combination methodology, where plant-related (i.e. gross plant and accumulated reserves) rate base balances are reported on an end-of-period (EOP) basis, while all non-plant related rate base balances were reported on an average-of-monthly-average (AMA) basis.
2) Current Assets per FERC Form 1, page 111, line 67, column C.
3) Current Liabilities per FERC Form 1, page 113, line 54, Column C.
4) Retained Earnings per FERC Form 1, page 112, line 11, Column C.
5) Total Proprietary Capital per FERC Form 1, page 112, line 16, Column C.</t>
  </si>
  <si>
    <t>Percentage of LIBA program funding dispersed to Washington Customers</t>
  </si>
  <si>
    <t>Percentage</t>
  </si>
  <si>
    <t>Total Program Cost</t>
  </si>
  <si>
    <t>Energy and capacity of load reduced or shifted, and percent of load reduced or shifted, through load management activities conducted through EV tariffs</t>
  </si>
  <si>
    <t>2019</t>
  </si>
  <si>
    <t>2020</t>
  </si>
  <si>
    <t>2021</t>
  </si>
  <si>
    <t>2022</t>
  </si>
  <si>
    <t>2023</t>
  </si>
  <si>
    <t>Schedule 45 Energy Sales (MWh)</t>
  </si>
  <si>
    <t>Rider Revenue ($), by Tariff Rate Schedule</t>
  </si>
  <si>
    <t>Schedule</t>
  </si>
  <si>
    <t>91</t>
  </si>
  <si>
    <t>Surcharge to Fund Low Income Bill Assistance</t>
  </si>
  <si>
    <t>92</t>
  </si>
  <si>
    <t>Deferral Adjustments</t>
  </si>
  <si>
    <t>93</t>
  </si>
  <si>
    <t>Decoupling Revenue Adjustment</t>
  </si>
  <si>
    <t>94</t>
  </si>
  <si>
    <t>Rate Case Reconciliation Refund</t>
  </si>
  <si>
    <t>95</t>
  </si>
  <si>
    <t>Renewable Energy Revenue Adjustment</t>
  </si>
  <si>
    <t>97</t>
  </si>
  <si>
    <t>Power Cost Adjustment Mechanism Adjustment</t>
  </si>
  <si>
    <t>98</t>
  </si>
  <si>
    <t>Adjustment Associated with the Pacific Northwest Electric Power Planning and Conservation Act</t>
  </si>
  <si>
    <t>99</t>
  </si>
  <si>
    <t>Production Tax Credit Tracker Adjustment</t>
  </si>
  <si>
    <t>191</t>
  </si>
  <si>
    <t>System Benefits Charge Adjustment</t>
  </si>
  <si>
    <t>197</t>
  </si>
  <si>
    <t>Federal Tax Act Adjustment</t>
  </si>
  <si>
    <t>The Company only has one tariff that is applicable specifically to electric vehicles, which is Schedule 45 - Public DC Fast Charger Optional Transitional Rate.  Schedule 45 has energy pricing that varies by time of use period.  However, only six sites are on this rate schedule, none of which are charging their end use customers with time varying rates, so the Company therefore assumes that this tariff schedule has not reduced or shifted load.  See below for annual energy sales to Schedule 45 customers.</t>
  </si>
  <si>
    <t>Annual Net $</t>
  </si>
  <si>
    <t>ZIP</t>
  </si>
  <si>
    <t>Per Customer</t>
  </si>
  <si>
    <t>Per Customer Percent Change</t>
  </si>
  <si>
    <t>Per Megawatt Hour</t>
  </si>
  <si>
    <t>Per Megawatt Hour Percent Change</t>
  </si>
  <si>
    <t>Code</t>
  </si>
  <si>
    <t>Residential Schedule 16,17,19 Average Annual Bills and Bill Impacts</t>
  </si>
  <si>
    <t>Residential Schedule 16,17,19 Unadjusted Annual</t>
  </si>
  <si>
    <t>Net $ Per Megawatt Hour</t>
  </si>
  <si>
    <t>Net $ Per</t>
  </si>
  <si>
    <t>Percent Change</t>
  </si>
  <si>
    <t>Inflation Percent Change*</t>
  </si>
  <si>
    <t>Megawatt</t>
  </si>
  <si>
    <t>Year Over</t>
  </si>
  <si>
    <t>Cumulative</t>
  </si>
  <si>
    <t>Net $</t>
  </si>
  <si>
    <t>Hours</t>
  </si>
  <si>
    <t>Hour</t>
  </si>
  <si>
    <t>Since 2018</t>
  </si>
  <si>
    <t>*Change to $100 of buying power over the twelve months ending in July.</t>
  </si>
  <si>
    <t>For details, see the Bureau of Labor Statistics Calculator at:</t>
  </si>
  <si>
    <t>https://data.bls.gov/cgi-bin/cpicalc.pl</t>
  </si>
  <si>
    <t>The Company does not track arrearage data prior to 2022, therefore 2019 to 2021 information is not available</t>
  </si>
  <si>
    <t>Data for 2019 and 2021 not available for Vulnerable Populations. Results are dependent on residential surveys that did not collect data for these years</t>
  </si>
  <si>
    <t>Program</t>
  </si>
  <si>
    <t>Home Energy Savings</t>
  </si>
  <si>
    <t>Low Income Weatherization</t>
  </si>
  <si>
    <t>Wattsmart Business</t>
  </si>
  <si>
    <t xml:space="preserve">a) Wattsmart Business  </t>
  </si>
  <si>
    <t>b) Small Business Lighting</t>
  </si>
  <si>
    <t>2019 Total</t>
  </si>
  <si>
    <t>2020 Total</t>
  </si>
  <si>
    <t>2021 Total</t>
  </si>
  <si>
    <t>2022 Total</t>
  </si>
  <si>
    <t>b) Small Business Lighting, Nonlighting</t>
  </si>
  <si>
    <t>2023 Total</t>
  </si>
  <si>
    <t>2019-2023 Total</t>
  </si>
  <si>
    <t xml:space="preserve">The above data for 2020 represents current best available data and will be updated in the next CEIP progress report. </t>
  </si>
  <si>
    <t>Expenditure columns include the sum of customer incentives, partner incentives, and (in the case of Low Income Weatherization) direct install costs</t>
  </si>
  <si>
    <t xml:space="preserve">Home Energy Savings excludes "lighting buydown" since this offer was phased out (also since the participant received the incentive at the point of purchase (at the partcipating store) and participant data (such as address) was not collected at the point of sale. </t>
  </si>
  <si>
    <t xml:space="preserve">Census tract is not readily available for a small number of customers, so their participation can't be classified and shows up only in "all expenditures". </t>
  </si>
  <si>
    <t xml:space="preserve">Data for 2019-2022 is based on Washington Department of Health's version 1 environmental health disparity scores. </t>
  </si>
  <si>
    <t>Data for 2023 is based on a mix of version 1 and version 2 environmental health disparity scores (depending on which data was available at the time of the project).</t>
  </si>
  <si>
    <t>Home Energy Savings excludes "Energy Kits" since the kit offering ended in 2021.</t>
  </si>
  <si>
    <t>Expenditures for All Highly Impacted Communities (column b) includes participants located on census tracts on Tribal lands and/or on census tracts with a Washington Department of Health environmental health disparity score of 9 or 10.</t>
  </si>
  <si>
    <t xml:space="preserve">Regarding Vulnerable Populations, 100% of the Low Income Weatherization participants are low income. Data on other vulnerable populations is not available. </t>
  </si>
  <si>
    <t>**Penetration rate calculation based on count of enrolled customers divided by 37,450 (count of households with income below 200% FPL, sourced from 2022 PacifiCorp Washington Energy Burden Assessment, which relied on data from 2019 and 2020).</t>
  </si>
  <si>
    <t>Percentage of utility electric vehicle program spending that benefits highly impacted communities or vulnerable populations</t>
  </si>
  <si>
    <t>Answer:</t>
  </si>
  <si>
    <r>
      <rPr>
        <b/>
        <sz val="14"/>
        <color theme="1"/>
        <rFont val="Calibri"/>
        <family val="2"/>
        <scheme val="minor"/>
      </rPr>
      <t xml:space="preserve">26% </t>
    </r>
    <r>
      <rPr>
        <sz val="11"/>
        <color theme="1"/>
        <rFont val="Calibri"/>
        <family val="2"/>
        <scheme val="minor"/>
      </rPr>
      <t>of electric vehicle spending from 2019-2023 occurred in highly impacted communities.</t>
    </r>
  </si>
  <si>
    <t>Percentage of utility-owned and supported Electric Vehicle Supply Equipment (EVSE) by use case located within and/or providing direct benefits and services to highly impacted communities and vulnerable populations</t>
  </si>
  <si>
    <t xml:space="preserve">Answer: </t>
  </si>
  <si>
    <r>
      <rPr>
        <b/>
        <sz val="14"/>
        <color theme="1"/>
        <rFont val="Calibri"/>
        <family val="2"/>
        <scheme val="minor"/>
      </rPr>
      <t xml:space="preserve">Light Duty Vehicles: 20% </t>
    </r>
    <r>
      <rPr>
        <sz val="11"/>
        <color theme="1"/>
        <rFont val="Calibri"/>
        <family val="2"/>
        <scheme val="minor"/>
      </rPr>
      <t>of utility-owned and supported Electric Vehicle Supply Equipment (EVSE) provide direct benefits and services to HICs</t>
    </r>
  </si>
  <si>
    <t>Number and location of Public Charging Stations located in highly impacted communities</t>
  </si>
  <si>
    <t>Source: https://afdc.energy.gov/fuels/electricity-locations#/analyze?fuel=ELEC</t>
  </si>
  <si>
    <t>Source: 2010 Census Tract</t>
  </si>
  <si>
    <t>Public Charging Stations in Washington Service Area</t>
  </si>
  <si>
    <t>May 2024</t>
  </si>
  <si>
    <t>Tribal Lands</t>
  </si>
  <si>
    <t>Non-HIC</t>
  </si>
  <si>
    <t>Total Service Area</t>
  </si>
  <si>
    <t>* Charging stations can be a part of both HIC and Tribal Lands</t>
  </si>
  <si>
    <t>Fuel Type Code</t>
  </si>
  <si>
    <t>Station Name</t>
  </si>
  <si>
    <t>Street Address</t>
  </si>
  <si>
    <t>Intersection Directions</t>
  </si>
  <si>
    <t>City</t>
  </si>
  <si>
    <t>State</t>
  </si>
  <si>
    <t>Service Area</t>
  </si>
  <si>
    <t>ELEC</t>
  </si>
  <si>
    <t>O'Brien Nissan</t>
  </si>
  <si>
    <t>1395 Dalles Military Rd</t>
  </si>
  <si>
    <t>Walla Walla</t>
  </si>
  <si>
    <t>WA</t>
  </si>
  <si>
    <t>Valley Nissan</t>
  </si>
  <si>
    <t>1010 S 1st St</t>
  </si>
  <si>
    <t>Yakima</t>
  </si>
  <si>
    <t>51 Firing Center Rd</t>
  </si>
  <si>
    <t>Harvest Chevrolet</t>
  </si>
  <si>
    <t>1600 E Yakima Ave</t>
  </si>
  <si>
    <t>Dunham Wine Cellars - Tesla Destination</t>
  </si>
  <si>
    <t>150 E Boeing</t>
  </si>
  <si>
    <t>Pepper Bridge Winery - Tesla Destination</t>
  </si>
  <si>
    <t>1704 J.B. George Rd</t>
  </si>
  <si>
    <t>Inn at Abeja - Tesla Destination</t>
  </si>
  <si>
    <t>2014 Mill Creek Rd</t>
  </si>
  <si>
    <t>Amavi Cellars - Tesla Destination</t>
  </si>
  <si>
    <t>3796 Peppers Bridge Rd</t>
  </si>
  <si>
    <t>Marcus Whitman Hotel - Tesla Destination</t>
  </si>
  <si>
    <t>6 W Rose St</t>
  </si>
  <si>
    <t>Corvus Cellars - Tesla Destination</t>
  </si>
  <si>
    <t>760 C St</t>
  </si>
  <si>
    <t>Holiday Inn Downtown Yakima - Tesla Destination</t>
  </si>
  <si>
    <t>802 E Yakima Ave</t>
  </si>
  <si>
    <t>3rd Street Parking</t>
  </si>
  <si>
    <t>17 N 3rd St</t>
  </si>
  <si>
    <t>Blue Mountain Station - Tesla Destination</t>
  </si>
  <si>
    <t>700 Artisan Wy</t>
  </si>
  <si>
    <t>Dayton</t>
  </si>
  <si>
    <t>Walmart 2269 - Yakima, WA</t>
  </si>
  <si>
    <t>1600 East Chestnut Ave.</t>
  </si>
  <si>
    <t>Whitman College</t>
  </si>
  <si>
    <t>147 South Park Street</t>
  </si>
  <si>
    <t>Freehand Cellars - Tesla Destination</t>
  </si>
  <si>
    <t>420 Windy Point Dr</t>
  </si>
  <si>
    <t>Wapato</t>
  </si>
  <si>
    <t>Doubleback Winery - Tesla Destination</t>
  </si>
  <si>
    <t>3853 Powerline Rd</t>
  </si>
  <si>
    <t>Whitman College - Tesla Destination</t>
  </si>
  <si>
    <t>345 Boyer Ave</t>
  </si>
  <si>
    <t>A Room With a View - Tesla Destination</t>
  </si>
  <si>
    <t>28 Roland Ct</t>
  </si>
  <si>
    <t>Hampton Inn and Suites</t>
  </si>
  <si>
    <t>1531 Kelly Place</t>
  </si>
  <si>
    <t>CAPRIO CELLARS STATION 1</t>
  </si>
  <si>
    <t>1615 Whiteley Rd</t>
  </si>
  <si>
    <t>Providence St. Mary Medical Center - Walla Walla</t>
  </si>
  <si>
    <t>401 W Poplar St</t>
  </si>
  <si>
    <t>CITY OF ZILLAH P&amp;R NORTH</t>
  </si>
  <si>
    <t>113 1st Ave</t>
  </si>
  <si>
    <t>Zillah</t>
  </si>
  <si>
    <t>SS Central Park</t>
  </si>
  <si>
    <t>559 South 4th Street</t>
  </si>
  <si>
    <t>Sunnyside</t>
  </si>
  <si>
    <t>La Quinta Inn &amp; Suites Walla Walla - Tesla Destination</t>
  </si>
  <si>
    <t>776 Silverstone Dr</t>
  </si>
  <si>
    <t>120 N 1st St</t>
  </si>
  <si>
    <t>CITY OF ZILLAH P&amp;R SOUTH</t>
  </si>
  <si>
    <t>LODGES CHARGER OFFICE</t>
  </si>
  <si>
    <t>901 S 72nd Ave</t>
  </si>
  <si>
    <t>LODGES CHARGER GARAGES</t>
  </si>
  <si>
    <t>Bob's Burgers &amp; Brew - Tesla Supercharger</t>
  </si>
  <si>
    <t>121 North Fair Avenue</t>
  </si>
  <si>
    <t>City of Waitsburg</t>
  </si>
  <si>
    <t>128 Coppei Avenue</t>
  </si>
  <si>
    <t>Waitsburg</t>
  </si>
  <si>
    <t>City Hall</t>
  </si>
  <si>
    <t>625 S College Ave</t>
  </si>
  <si>
    <t>College Place</t>
  </si>
  <si>
    <t>Sunnyside High School</t>
  </si>
  <si>
    <t>1831 East Edison Avenue</t>
  </si>
  <si>
    <t>WOLF DEN 76 STATION 1</t>
  </si>
  <si>
    <t>61 W Wapato Rd</t>
  </si>
  <si>
    <t>WOLF DEN 76 STATION 2 DC</t>
  </si>
  <si>
    <t>Naches</t>
  </si>
  <si>
    <t>8894 US-12</t>
  </si>
  <si>
    <t>YAKAMART INC. STATION 1</t>
  </si>
  <si>
    <t>111 Fort Rd</t>
  </si>
  <si>
    <t>Toppenish</t>
  </si>
  <si>
    <t>Water &amp; Environmental Center</t>
  </si>
  <si>
    <t>640 Water Center Dr</t>
  </si>
  <si>
    <t>Walla Walla Community College - Automotive Technology Center</t>
  </si>
  <si>
    <t>3060 E Isaacs Ave</t>
  </si>
  <si>
    <t>LODGES CHARGER JAIME'S OFFICE</t>
  </si>
  <si>
    <t>819 S 72nd Ave</t>
  </si>
  <si>
    <t>Columbia REA</t>
  </si>
  <si>
    <t>2929 Melrose St.</t>
  </si>
  <si>
    <t>G9N 0</t>
  </si>
  <si>
    <t>The Walls Vineyards - Tesla Destination</t>
  </si>
  <si>
    <t>1015  W Pine St</t>
  </si>
  <si>
    <t>Leading Force</t>
  </si>
  <si>
    <t>17 N. 3rd St Ste 101</t>
  </si>
  <si>
    <t>BESTMED UC STATION 2</t>
  </si>
  <si>
    <t>1225 SE Scenic View Dr</t>
  </si>
  <si>
    <t>BESTMED UC STATION 1</t>
  </si>
  <si>
    <t>Lincoln Conoco</t>
  </si>
  <si>
    <t>301 N 1st Street</t>
  </si>
  <si>
    <t>H2S YAKIMA HOME2 ONE</t>
  </si>
  <si>
    <t>2420 W Nob Hill Blvd</t>
  </si>
  <si>
    <t>H2S YAKIMA HOME2 TWO</t>
  </si>
  <si>
    <t>CANYON CLIFFS STATION 2</t>
  </si>
  <si>
    <t>200 Canyon Pkwy</t>
  </si>
  <si>
    <t>Selah</t>
  </si>
  <si>
    <t>CANYON CLIFFS STATION 1</t>
  </si>
  <si>
    <t>CANYON CLIFFS STATION 7</t>
  </si>
  <si>
    <t>CANYON CLIFFS STATION 6</t>
  </si>
  <si>
    <t>CANYON CLIFFS STATION 5</t>
  </si>
  <si>
    <t>CANYON CLIFFS STATION 3</t>
  </si>
  <si>
    <t>GM - Lee Peterson Motors</t>
  </si>
  <si>
    <t>410 South 1st Street</t>
  </si>
  <si>
    <t>Grandview</t>
  </si>
  <si>
    <t>115 W. Wine Country Rd</t>
  </si>
  <si>
    <t>ESD WHITEPASS L2</t>
  </si>
  <si>
    <t>48850 US-12</t>
  </si>
  <si>
    <t>VOLVO CAR USA YAKIMA DC2</t>
  </si>
  <si>
    <t>1312 S 1st St</t>
  </si>
  <si>
    <t>VOLVO CAR USA YAKIMA DC1</t>
  </si>
  <si>
    <t>WDVA WWVH1</t>
  </si>
  <si>
    <t>92 Wainwright Dr</t>
  </si>
  <si>
    <t>CANYON CLIFFS STATION 4</t>
  </si>
  <si>
    <t>Baymont by Wyndham - Tesla Supercharger</t>
  </si>
  <si>
    <t>1603 E Yakima Ave</t>
  </si>
  <si>
    <t>CANYON CLIFFS STATION 8</t>
  </si>
  <si>
    <t>200 canyon parkway</t>
  </si>
  <si>
    <t>YK VA CLINIC YAKIMA VA 7/8</t>
  </si>
  <si>
    <t>1211 Ahtanum Ridge Dr</t>
  </si>
  <si>
    <t>Union Gap</t>
  </si>
  <si>
    <t>YK VA CLINIC YAKIMA VA 5/6</t>
  </si>
  <si>
    <t>YK VA CLINIC YAKIMA VA 3/4</t>
  </si>
  <si>
    <t>YK VA CLINIC YAKIMA VA 1/2</t>
  </si>
  <si>
    <t>The Residency</t>
  </si>
  <si>
    <t>1001 East Yakima Avenue</t>
  </si>
  <si>
    <t>Single Hill Brewing</t>
  </si>
  <si>
    <t>102 North Naches Avenue</t>
  </si>
  <si>
    <t>CANYON CLIFFS UPPER LOT NORTH</t>
  </si>
  <si>
    <t>200 Canyon Parkway</t>
  </si>
  <si>
    <t xml:space="preserve">The Company does not have an EVSE load management program that is currently operational. However, the Company anticipates launching a managed charging program for EVs by the end of 2024. </t>
  </si>
  <si>
    <t>Row Labels</t>
  </si>
  <si>
    <t>Passenger Vehicles</t>
  </si>
  <si>
    <t>Grand Total</t>
  </si>
  <si>
    <t>NON-HIC</t>
  </si>
  <si>
    <t>Use Case</t>
  </si>
  <si>
    <t xml:space="preserve">Percentage </t>
  </si>
  <si>
    <t>Sum of Expenditures
Tribal 
a</t>
  </si>
  <si>
    <t>Sum of Expenditures
All Highly Impacted Communities (HIC)
b</t>
  </si>
  <si>
    <t>Sum of Expenditures
All 
c</t>
  </si>
  <si>
    <t>Tribal % of All Expenditures
a/c</t>
  </si>
  <si>
    <t>All HIC % of All Expenditures
b/c</t>
  </si>
  <si>
    <t xml:space="preserve">** Charging station data is not available by year by AFDC. </t>
  </si>
  <si>
    <t>Percentage of utility spending on demand response, distributed energy resources, and renewable that benefits highly impacted communities and vulnerable populations</t>
  </si>
  <si>
    <t>Percentage of utility energy efficiency program spending that benefits highly impacted communities and vulnerable populations</t>
  </si>
  <si>
    <t>Number and percentage of low-income customers who participate in bill assistance programs</t>
  </si>
  <si>
    <t>Number and percentage of residential electric disconnections for nonpayment by month, measured by location (zip code) and demographic information (for known low-income, vulnerable populations, highly impacted communities, and all customers in total)</t>
  </si>
  <si>
    <t>Residential arrearages by month, measured by location (zip code) and demographic information (known low-income customers, vulnerable populations, highly impacted communities, and all customers in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</si>
</sst>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0000000%"/>
    <numFmt numFmtId="168" formatCode="0.0000"/>
    <numFmt numFmtId="169" formatCode="_(* #,##0.0_);_(* \(#,##0.0\);_(* &quot;-&quot;??_);_(@_)"/>
    <numFmt numFmtId="170" formatCode="0.0"/>
  </numFmts>
  <fonts count="33" x14ac:knownFonts="1">
    <font>
      <sz val="11"/>
      <color theme="1"/>
      <name val="Calibri"/>
      <family val="2"/>
      <scheme val="minor"/>
    </font>
    <font>
      <sz val="11"/>
      <color theme="1"/>
      <name val="Calibri"/>
      <family val="2"/>
      <scheme val="minor"/>
    </font>
    <font>
      <sz val="11"/>
      <color theme="1"/>
      <name val="Calibri"/>
      <family val="2"/>
    </font>
    <font>
      <sz val="9"/>
      <color theme="1"/>
      <name val="Calibri"/>
      <family val="2"/>
      <scheme val="minor"/>
    </font>
    <font>
      <b/>
      <sz val="11"/>
      <color theme="1"/>
      <name val="Calibri"/>
      <family val="2"/>
    </font>
    <font>
      <b/>
      <sz val="11"/>
      <color theme="1"/>
      <name val="Calibri"/>
      <family val="2"/>
      <scheme val="minor"/>
    </font>
    <font>
      <sz val="9"/>
      <color rgb="FF333333"/>
      <name val="Arial"/>
      <family val="2"/>
    </font>
    <font>
      <b/>
      <sz val="11"/>
      <name val="Calibri"/>
      <family val="2"/>
      <scheme val="minor"/>
    </font>
    <font>
      <sz val="11"/>
      <color rgb="FF000000"/>
      <name val="Calibri"/>
      <family val="2"/>
    </font>
    <font>
      <vertAlign val="superscript"/>
      <sz val="11"/>
      <color theme="1"/>
      <name val="Calibri"/>
      <family val="2"/>
      <scheme val="minor"/>
    </font>
    <font>
      <b/>
      <vertAlign val="superscript"/>
      <sz val="11"/>
      <color theme="1"/>
      <name val="Calibri"/>
      <family val="2"/>
      <scheme val="minor"/>
    </font>
    <font>
      <sz val="10"/>
      <color rgb="FF000000"/>
      <name val="Arial"/>
      <family val="2"/>
    </font>
    <font>
      <b/>
      <sz val="10"/>
      <color theme="1"/>
      <name val="Arial"/>
      <family val="2"/>
    </font>
    <font>
      <b/>
      <u/>
      <sz val="10"/>
      <color rgb="FF000000"/>
      <name val="Arial"/>
      <family val="2"/>
    </font>
    <font>
      <vertAlign val="superscript"/>
      <sz val="10"/>
      <color rgb="FF000000"/>
      <name val="Arial"/>
      <family val="2"/>
    </font>
    <font>
      <sz val="8"/>
      <color rgb="FF000000"/>
      <name val="Arial"/>
      <family val="2"/>
    </font>
    <font>
      <sz val="10"/>
      <color theme="1"/>
      <name val="Arial"/>
      <family val="2"/>
    </font>
    <font>
      <sz val="10"/>
      <color rgb="FF000000"/>
      <name val="Arial"/>
      <family val="2"/>
    </font>
    <font>
      <sz val="10"/>
      <color theme="1"/>
      <name val="Arial"/>
      <family val="2"/>
    </font>
    <font>
      <sz val="11"/>
      <color rgb="FF000000"/>
      <name val="Calibri"/>
      <family val="2"/>
    </font>
    <font>
      <sz val="11"/>
      <name val="Calibri"/>
      <family val="2"/>
    </font>
    <font>
      <sz val="11"/>
      <color theme="1"/>
      <name val="Calibri"/>
      <family val="2"/>
    </font>
    <font>
      <b/>
      <sz val="12"/>
      <color rgb="FF242424"/>
      <name val="Times New Roman"/>
      <family val="1"/>
    </font>
    <font>
      <sz val="12"/>
      <color theme="1"/>
      <name val="Times New Roman"/>
      <family val="1"/>
    </font>
    <font>
      <b/>
      <sz val="12"/>
      <color theme="1"/>
      <name val="Times New Roman"/>
      <family val="1"/>
    </font>
    <font>
      <u/>
      <sz val="12"/>
      <color theme="10"/>
      <name val="Times New Roman"/>
      <family val="2"/>
    </font>
    <font>
      <u/>
      <sz val="12"/>
      <color theme="10"/>
      <name val="Times New Roman"/>
      <family val="1"/>
    </font>
    <font>
      <b/>
      <sz val="11"/>
      <color rgb="FF000000"/>
      <name val="Calibri"/>
    </font>
    <font>
      <sz val="11"/>
      <color theme="1"/>
      <name val="Calibri"/>
    </font>
    <font>
      <b/>
      <sz val="14"/>
      <color theme="1"/>
      <name val="Calibri"/>
      <family val="2"/>
      <scheme val="minor"/>
    </font>
    <font>
      <sz val="11"/>
      <color rgb="FF000000"/>
      <name val="Calibri"/>
    </font>
    <font>
      <b/>
      <sz val="11"/>
      <color theme="1"/>
      <name val="Calibri"/>
    </font>
    <font>
      <sz val="12"/>
      <color theme="1"/>
      <name val="Calibri"/>
      <family val="2"/>
      <scheme val="minor"/>
    </font>
  </fonts>
  <fills count="11">
    <fill>
      <patternFill patternType="none"/>
    </fill>
    <fill>
      <patternFill patternType="gray125"/>
    </fill>
    <fill>
      <patternFill patternType="solid">
        <fgColor theme="4" tint="0.39997558519241921"/>
        <bgColor indexed="64"/>
      </patternFill>
    </fill>
    <fill>
      <patternFill patternType="solid">
        <fgColor rgb="FFDBE5F1"/>
        <bgColor rgb="FF000000"/>
      </patternFill>
    </fill>
    <fill>
      <patternFill patternType="solid">
        <fgColor theme="4" tint="0.79998168889431442"/>
        <bgColor indexed="64"/>
      </patternFill>
    </fill>
    <fill>
      <patternFill patternType="solid">
        <fgColor rgb="FFD9E1F2"/>
        <bgColor rgb="FFD9E1F2"/>
      </patternFill>
    </fill>
    <fill>
      <patternFill patternType="solid">
        <fgColor theme="4" tint="0.79998168889431442"/>
        <bgColor theme="4" tint="0.79998168889431442"/>
      </patternFill>
    </fill>
    <fill>
      <patternFill patternType="solid">
        <fgColor rgb="FF8DB4E2"/>
        <bgColor indexed="64"/>
      </patternFill>
    </fill>
    <fill>
      <patternFill patternType="solid">
        <fgColor theme="9" tint="0.79998168889431442"/>
        <bgColor indexed="64"/>
      </patternFill>
    </fill>
    <fill>
      <patternFill patternType="solid">
        <fgColor theme="4" tint="0.39997558519241921"/>
        <bgColor rgb="FF000000"/>
      </patternFill>
    </fill>
    <fill>
      <patternFill patternType="solid">
        <fgColor theme="4"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thin">
        <color rgb="FF8EA9DB"/>
      </bottom>
      <diagonal/>
    </border>
    <border>
      <left/>
      <right/>
      <top style="thin">
        <color rgb="FF8EA9DB"/>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1" fillId="0" borderId="0"/>
    <xf numFmtId="43" fontId="11" fillId="0" borderId="0" applyFont="0" applyFill="0" applyBorder="0" applyAlignment="0" applyProtection="0"/>
    <xf numFmtId="0" fontId="25" fillId="0" borderId="0" applyNumberFormat="0" applyFill="0" applyBorder="0" applyAlignment="0" applyProtection="0"/>
  </cellStyleXfs>
  <cellXfs count="178">
    <xf numFmtId="0" fontId="0" fillId="0" borderId="0" xfId="0"/>
    <xf numFmtId="0" fontId="2" fillId="0" borderId="1" xfId="0" applyFont="1" applyBorder="1" applyAlignment="1">
      <alignment vertical="center" wrapText="1"/>
    </xf>
    <xf numFmtId="10" fontId="2" fillId="0" borderId="1" xfId="0" applyNumberFormat="1" applyFont="1" applyBorder="1" applyAlignment="1">
      <alignment vertical="center" wrapText="1"/>
    </xf>
    <xf numFmtId="164" fontId="2" fillId="0" borderId="1" xfId="1" applyNumberFormat="1" applyFont="1" applyBorder="1" applyAlignment="1">
      <alignment vertical="center" wrapText="1"/>
    </xf>
    <xf numFmtId="0" fontId="0" fillId="0" borderId="1" xfId="0" applyBorder="1"/>
    <xf numFmtId="3" fontId="0" fillId="0" borderId="1" xfId="0" applyNumberFormat="1" applyBorder="1"/>
    <xf numFmtId="0" fontId="0" fillId="0" borderId="2" xfId="0" applyBorder="1"/>
    <xf numFmtId="0" fontId="8" fillId="0" borderId="1" xfId="0" applyFont="1" applyBorder="1" applyAlignment="1">
      <alignment vertical="center" wrapText="1"/>
    </xf>
    <xf numFmtId="166" fontId="8" fillId="0" borderId="1" xfId="3" applyNumberFormat="1" applyFont="1" applyBorder="1" applyAlignment="1">
      <alignment vertical="center" wrapText="1"/>
    </xf>
    <xf numFmtId="3" fontId="8" fillId="0" borderId="1" xfId="0" applyNumberFormat="1" applyFont="1" applyBorder="1" applyAlignment="1">
      <alignment vertical="center" wrapText="1"/>
    </xf>
    <xf numFmtId="9" fontId="8" fillId="0" borderId="1" xfId="3" applyFont="1" applyBorder="1" applyAlignment="1">
      <alignment vertical="center" wrapText="1"/>
    </xf>
    <xf numFmtId="0" fontId="0" fillId="0" borderId="5" xfId="0" applyBorder="1" applyAlignment="1">
      <alignment wrapText="1"/>
    </xf>
    <xf numFmtId="0" fontId="0" fillId="2" borderId="1" xfId="0" applyFill="1" applyBorder="1"/>
    <xf numFmtId="165" fontId="0" fillId="2" borderId="1" xfId="2" applyNumberFormat="1" applyFont="1" applyFill="1" applyBorder="1"/>
    <xf numFmtId="49" fontId="6" fillId="2" borderId="1" xfId="0" applyNumberFormat="1" applyFont="1" applyFill="1" applyBorder="1" applyAlignment="1">
      <alignment horizontal="left"/>
    </xf>
    <xf numFmtId="0" fontId="0" fillId="2" borderId="2" xfId="0" applyFill="1" applyBorder="1"/>
    <xf numFmtId="0" fontId="4" fillId="2" borderId="1" xfId="0" applyFont="1" applyFill="1" applyBorder="1" applyAlignment="1">
      <alignment horizontal="center" vertical="center" wrapText="1"/>
    </xf>
    <xf numFmtId="167" fontId="0" fillId="0" borderId="0" xfId="0" applyNumberFormat="1"/>
    <xf numFmtId="0" fontId="5" fillId="0" borderId="0" xfId="0" applyFont="1"/>
    <xf numFmtId="0" fontId="5" fillId="2" borderId="1" xfId="0" applyFont="1" applyFill="1" applyBorder="1" applyAlignment="1">
      <alignment horizontal="center"/>
    </xf>
    <xf numFmtId="0" fontId="0" fillId="0" borderId="1" xfId="0" applyBorder="1" applyAlignment="1">
      <alignment horizontal="center"/>
    </xf>
    <xf numFmtId="164" fontId="0" fillId="0" borderId="1" xfId="1" applyNumberFormat="1" applyFont="1" applyBorder="1"/>
    <xf numFmtId="166" fontId="0" fillId="0" borderId="1" xfId="3" applyNumberFormat="1" applyFont="1" applyBorder="1"/>
    <xf numFmtId="166" fontId="0" fillId="0" borderId="1" xfId="3" applyNumberFormat="1" applyFont="1" applyBorder="1" applyAlignment="1">
      <alignment horizontal="center"/>
    </xf>
    <xf numFmtId="0" fontId="0" fillId="0" borderId="1" xfId="0" applyBorder="1" applyAlignment="1">
      <alignment horizontal="left"/>
    </xf>
    <xf numFmtId="168" fontId="0" fillId="0" borderId="1" xfId="2" applyNumberFormat="1" applyFont="1" applyBorder="1"/>
    <xf numFmtId="0" fontId="9" fillId="0" borderId="0" xfId="0" applyFont="1"/>
    <xf numFmtId="0" fontId="5" fillId="2" borderId="1" xfId="0" quotePrefix="1" applyFont="1" applyFill="1" applyBorder="1" applyAlignment="1">
      <alignment horizontal="center"/>
    </xf>
    <xf numFmtId="168" fontId="0" fillId="0" borderId="0" xfId="0" applyNumberFormat="1"/>
    <xf numFmtId="168" fontId="0" fillId="0" borderId="1" xfId="2" quotePrefix="1" applyNumberFormat="1" applyFont="1" applyBorder="1" applyAlignment="1">
      <alignment horizontal="center"/>
    </xf>
    <xf numFmtId="168" fontId="0" fillId="0" borderId="1" xfId="2" applyNumberFormat="1" applyFont="1" applyFill="1" applyBorder="1" applyAlignment="1">
      <alignment horizontal="right"/>
    </xf>
    <xf numFmtId="168" fontId="0" fillId="0" borderId="1" xfId="0" applyNumberFormat="1" applyBorder="1" applyAlignment="1">
      <alignment horizontal="right"/>
    </xf>
    <xf numFmtId="164" fontId="2" fillId="0" borderId="1" xfId="1" applyNumberFormat="1" applyFont="1" applyBorder="1" applyAlignment="1">
      <alignment horizontal="right" vertical="center" wrapText="1"/>
    </xf>
    <xf numFmtId="9" fontId="0" fillId="0" borderId="1" xfId="3" applyFont="1" applyBorder="1"/>
    <xf numFmtId="0" fontId="12" fillId="0" borderId="0" xfId="4" applyFont="1"/>
    <xf numFmtId="0" fontId="12" fillId="0" borderId="0" xfId="4" applyFont="1" applyAlignment="1">
      <alignment wrapText="1"/>
    </xf>
    <xf numFmtId="0" fontId="13" fillId="0" borderId="0" xfId="4" applyFont="1"/>
    <xf numFmtId="0" fontId="15" fillId="0" borderId="0" xfId="4" applyFont="1"/>
    <xf numFmtId="0" fontId="11" fillId="0" borderId="0" xfId="4"/>
    <xf numFmtId="0" fontId="11" fillId="0" borderId="0" xfId="4" applyAlignment="1">
      <alignment horizontal="right"/>
    </xf>
    <xf numFmtId="2" fontId="11" fillId="0" borderId="0" xfId="4" applyNumberFormat="1"/>
    <xf numFmtId="164" fontId="11" fillId="0" borderId="0" xfId="4" applyNumberFormat="1"/>
    <xf numFmtId="164" fontId="16" fillId="0" borderId="0" xfId="5" applyNumberFormat="1" applyFont="1"/>
    <xf numFmtId="43" fontId="16" fillId="0" borderId="0" xfId="5" applyFont="1"/>
    <xf numFmtId="164" fontId="11" fillId="0" borderId="0" xfId="1" applyNumberFormat="1" applyFont="1"/>
    <xf numFmtId="166" fontId="0" fillId="0" borderId="0" xfId="3" applyNumberFormat="1" applyFont="1" applyAlignment="1">
      <alignment horizontal="center"/>
    </xf>
    <xf numFmtId="0" fontId="17" fillId="0" borderId="0" xfId="4" applyFont="1" applyAlignment="1">
      <alignment horizontal="right"/>
    </xf>
    <xf numFmtId="166" fontId="16" fillId="0" borderId="0" xfId="3" applyNumberFormat="1" applyFont="1" applyAlignment="1">
      <alignment horizontal="right"/>
    </xf>
    <xf numFmtId="164" fontId="17" fillId="0" borderId="0" xfId="1" applyNumberFormat="1" applyFont="1"/>
    <xf numFmtId="166" fontId="18" fillId="0" borderId="0" xfId="3" applyNumberFormat="1" applyFont="1" applyAlignment="1">
      <alignment horizontal="right"/>
    </xf>
    <xf numFmtId="8" fontId="2" fillId="0" borderId="1" xfId="0" applyNumberFormat="1" applyFont="1" applyBorder="1" applyAlignment="1">
      <alignment vertical="center" wrapText="1"/>
    </xf>
    <xf numFmtId="0" fontId="2" fillId="2" borderId="1" xfId="0" applyFont="1" applyFill="1" applyBorder="1" applyAlignment="1">
      <alignment horizontal="center" vertical="center" wrapText="1"/>
    </xf>
    <xf numFmtId="2" fontId="8" fillId="0" borderId="1" xfId="3" applyNumberFormat="1" applyFont="1" applyBorder="1" applyAlignment="1">
      <alignment vertical="center" wrapText="1"/>
    </xf>
    <xf numFmtId="2" fontId="19" fillId="0" borderId="1" xfId="3" applyNumberFormat="1" applyFont="1" applyBorder="1" applyAlignment="1">
      <alignment vertical="center" wrapText="1"/>
    </xf>
    <xf numFmtId="2" fontId="0" fillId="0" borderId="1" xfId="3" applyNumberFormat="1" applyFont="1" applyBorder="1"/>
    <xf numFmtId="0" fontId="5" fillId="0" borderId="1" xfId="0" applyFont="1" applyBorder="1"/>
    <xf numFmtId="8" fontId="0" fillId="0" borderId="1" xfId="0" applyNumberFormat="1" applyBorder="1"/>
    <xf numFmtId="6" fontId="0" fillId="0" borderId="1" xfId="0" applyNumberFormat="1" applyBorder="1"/>
    <xf numFmtId="6" fontId="20" fillId="3" borderId="1" xfId="0" applyNumberFormat="1" applyFont="1" applyFill="1" applyBorder="1" applyAlignment="1">
      <alignment horizontal="right" vertical="center" wrapText="1"/>
    </xf>
    <xf numFmtId="166" fontId="21" fillId="4" borderId="1" xfId="3" applyNumberFormat="1" applyFont="1" applyFill="1" applyBorder="1" applyAlignment="1">
      <alignment horizontal="center"/>
    </xf>
    <xf numFmtId="0" fontId="0" fillId="2" borderId="1" xfId="0" applyFill="1" applyBorder="1" applyAlignment="1">
      <alignment horizontal="center"/>
    </xf>
    <xf numFmtId="10" fontId="0" fillId="0" borderId="1" xfId="0" applyNumberFormat="1" applyBorder="1"/>
    <xf numFmtId="0" fontId="22" fillId="0" borderId="0" xfId="0" applyFont="1"/>
    <xf numFmtId="0" fontId="23" fillId="0" borderId="0" xfId="0" applyFont="1"/>
    <xf numFmtId="0" fontId="24" fillId="0" borderId="0" xfId="0" applyFont="1"/>
    <xf numFmtId="169" fontId="23" fillId="0" borderId="0" xfId="1" applyNumberFormat="1" applyFont="1"/>
    <xf numFmtId="43" fontId="23" fillId="0" borderId="1" xfId="1" applyFont="1" applyBorder="1"/>
    <xf numFmtId="164" fontId="23" fillId="0" borderId="8" xfId="1" applyNumberFormat="1" applyFont="1" applyBorder="1"/>
    <xf numFmtId="164" fontId="23" fillId="0" borderId="9" xfId="1" applyNumberFormat="1" applyFont="1" applyBorder="1"/>
    <xf numFmtId="164" fontId="23" fillId="0" borderId="8" xfId="1" quotePrefix="1" applyNumberFormat="1" applyFont="1" applyBorder="1"/>
    <xf numFmtId="164" fontId="23" fillId="0" borderId="9" xfId="1" quotePrefix="1" applyNumberFormat="1" applyFont="1" applyBorder="1"/>
    <xf numFmtId="0" fontId="23" fillId="0" borderId="2" xfId="0" applyFont="1" applyBorder="1" applyAlignment="1">
      <alignment horizontal="centerContinuous"/>
    </xf>
    <xf numFmtId="0" fontId="23" fillId="0" borderId="4" xfId="0" applyFont="1" applyBorder="1" applyAlignment="1">
      <alignment horizontal="centerContinuous"/>
    </xf>
    <xf numFmtId="0" fontId="23" fillId="0" borderId="3" xfId="0" applyFont="1" applyBorder="1" applyAlignment="1">
      <alignment horizontal="centerContinuous"/>
    </xf>
    <xf numFmtId="0" fontId="23" fillId="0" borderId="1" xfId="0" applyFont="1" applyBorder="1" applyAlignment="1">
      <alignment horizontal="center"/>
    </xf>
    <xf numFmtId="164" fontId="23" fillId="0" borderId="0" xfId="1" applyNumberFormat="1" applyFont="1"/>
    <xf numFmtId="164" fontId="23" fillId="0" borderId="6" xfId="1" applyNumberFormat="1" applyFont="1" applyBorder="1"/>
    <xf numFmtId="164" fontId="23" fillId="0" borderId="7" xfId="1" applyNumberFormat="1" applyFont="1" applyBorder="1"/>
    <xf numFmtId="43" fontId="23" fillId="0" borderId="0" xfId="1" applyFont="1"/>
    <xf numFmtId="43" fontId="23" fillId="0" borderId="10" xfId="1" applyFont="1" applyBorder="1" applyAlignment="1">
      <alignment horizontal="centerContinuous"/>
    </xf>
    <xf numFmtId="43" fontId="23" fillId="0" borderId="11" xfId="1" applyFont="1" applyBorder="1" applyAlignment="1">
      <alignment horizontal="centerContinuous"/>
    </xf>
    <xf numFmtId="43" fontId="23" fillId="0" borderId="12" xfId="1" applyFont="1" applyBorder="1" applyAlignment="1">
      <alignment horizontal="centerContinuous"/>
    </xf>
    <xf numFmtId="43" fontId="23" fillId="0" borderId="8" xfId="1" applyFont="1" applyBorder="1"/>
    <xf numFmtId="43" fontId="23" fillId="0" borderId="2" xfId="1" applyFont="1" applyBorder="1" applyAlignment="1">
      <alignment horizontal="centerContinuous"/>
    </xf>
    <xf numFmtId="43" fontId="23" fillId="0" borderId="4" xfId="1" applyFont="1" applyBorder="1" applyAlignment="1">
      <alignment horizontal="centerContinuous"/>
    </xf>
    <xf numFmtId="43" fontId="23" fillId="0" borderId="3" xfId="1" applyFont="1" applyBorder="1" applyAlignment="1">
      <alignment horizontal="centerContinuous"/>
    </xf>
    <xf numFmtId="43" fontId="23" fillId="0" borderId="7" xfId="1" applyFont="1" applyBorder="1"/>
    <xf numFmtId="0" fontId="23" fillId="0" borderId="7" xfId="0" applyFont="1" applyBorder="1" applyAlignment="1">
      <alignment horizontal="center"/>
    </xf>
    <xf numFmtId="0" fontId="23" fillId="0" borderId="6" xfId="0" applyFont="1" applyBorder="1" applyAlignment="1">
      <alignment horizontal="center"/>
    </xf>
    <xf numFmtId="169" fontId="23" fillId="0" borderId="6" xfId="1" applyNumberFormat="1" applyFont="1" applyBorder="1"/>
    <xf numFmtId="43" fontId="23" fillId="0" borderId="6" xfId="1" applyFont="1" applyBorder="1"/>
    <xf numFmtId="169" fontId="23" fillId="0" borderId="7" xfId="1" applyNumberFormat="1" applyFont="1" applyBorder="1"/>
    <xf numFmtId="43" fontId="26" fillId="0" borderId="9" xfId="6" applyNumberFormat="1" applyFont="1" applyBorder="1"/>
    <xf numFmtId="0" fontId="23" fillId="0" borderId="0" xfId="0" applyFont="1" applyAlignment="1">
      <alignment horizontal="left"/>
    </xf>
    <xf numFmtId="0" fontId="23" fillId="0" borderId="5" xfId="0" applyFont="1" applyBorder="1"/>
    <xf numFmtId="164" fontId="23" fillId="0" borderId="2" xfId="1" applyNumberFormat="1" applyFont="1" applyBorder="1" applyAlignment="1">
      <alignment horizontal="centerContinuous"/>
    </xf>
    <xf numFmtId="164" fontId="23" fillId="0" borderId="4" xfId="1" applyNumberFormat="1" applyFont="1" applyBorder="1" applyAlignment="1">
      <alignment horizontal="centerContinuous"/>
    </xf>
    <xf numFmtId="43" fontId="23" fillId="0" borderId="10" xfId="1" applyFont="1" applyBorder="1" applyAlignment="1">
      <alignment horizontal="left"/>
    </xf>
    <xf numFmtId="43" fontId="23" fillId="0" borderId="12" xfId="1" applyFont="1" applyBorder="1" applyAlignment="1">
      <alignment horizontal="left"/>
    </xf>
    <xf numFmtId="0" fontId="23" fillId="0" borderId="6" xfId="0" applyFont="1" applyBorder="1"/>
    <xf numFmtId="43" fontId="23" fillId="0" borderId="8" xfId="1" applyFont="1" applyBorder="1" applyAlignment="1">
      <alignment horizontal="centerContinuous"/>
    </xf>
    <xf numFmtId="43" fontId="23" fillId="0" borderId="0" xfId="1" applyFont="1" applyAlignment="1">
      <alignment horizontal="centerContinuous"/>
    </xf>
    <xf numFmtId="43" fontId="23" fillId="0" borderId="8" xfId="1" applyFont="1" applyBorder="1" applyAlignment="1">
      <alignment horizontal="left"/>
    </xf>
    <xf numFmtId="169" fontId="23" fillId="0" borderId="13" xfId="1" applyNumberFormat="1" applyFont="1" applyBorder="1" applyAlignment="1">
      <alignment horizontal="centerContinuous"/>
    </xf>
    <xf numFmtId="164" fontId="23" fillId="0" borderId="6" xfId="1" applyNumberFormat="1" applyFont="1" applyBorder="1" applyAlignment="1">
      <alignment horizontal="centerContinuous"/>
    </xf>
    <xf numFmtId="43" fontId="23" fillId="0" borderId="9" xfId="1" applyFont="1" applyBorder="1" applyAlignment="1">
      <alignment horizontal="centerContinuous"/>
    </xf>
    <xf numFmtId="43" fontId="23" fillId="0" borderId="14" xfId="1" applyFont="1" applyBorder="1" applyAlignment="1">
      <alignment horizontal="centerContinuous"/>
    </xf>
    <xf numFmtId="43" fontId="23" fillId="0" borderId="15" xfId="1" applyFont="1" applyBorder="1" applyAlignment="1">
      <alignment horizontal="centerContinuous"/>
    </xf>
    <xf numFmtId="43" fontId="23" fillId="0" borderId="6" xfId="1" applyFont="1" applyBorder="1" applyAlignment="1">
      <alignment horizontal="left"/>
    </xf>
    <xf numFmtId="43" fontId="23" fillId="0" borderId="5" xfId="1" applyFont="1" applyBorder="1" applyAlignment="1">
      <alignment horizontal="left"/>
    </xf>
    <xf numFmtId="43" fontId="23" fillId="0" borderId="7" xfId="1" applyFont="1" applyBorder="1" applyAlignment="1">
      <alignment horizontal="left"/>
    </xf>
    <xf numFmtId="43" fontId="23" fillId="0" borderId="9" xfId="1" applyFont="1" applyBorder="1" applyAlignment="1">
      <alignment horizontal="left"/>
    </xf>
    <xf numFmtId="43" fontId="23" fillId="0" borderId="9" xfId="1" quotePrefix="1" applyFont="1" applyBorder="1" applyAlignment="1">
      <alignment horizontal="left"/>
    </xf>
    <xf numFmtId="43" fontId="23" fillId="0" borderId="7" xfId="1" quotePrefix="1" applyFont="1" applyBorder="1" applyAlignment="1">
      <alignment horizontal="left"/>
    </xf>
    <xf numFmtId="169" fontId="23" fillId="0" borderId="6" xfId="1" applyNumberFormat="1" applyFont="1" applyBorder="1" applyAlignment="1">
      <alignment horizontal="left"/>
    </xf>
    <xf numFmtId="166" fontId="23" fillId="0" borderId="0" xfId="3" applyNumberFormat="1" applyFont="1"/>
    <xf numFmtId="170" fontId="23" fillId="0" borderId="0" xfId="0" applyNumberFormat="1" applyFont="1"/>
    <xf numFmtId="43" fontId="23" fillId="0" borderId="10" xfId="1" applyFont="1" applyBorder="1"/>
    <xf numFmtId="43" fontId="23" fillId="0" borderId="11" xfId="1" applyFont="1" applyBorder="1"/>
    <xf numFmtId="43" fontId="23" fillId="0" borderId="11" xfId="1" applyFont="1" applyBorder="1" applyAlignment="1">
      <alignment horizontal="left"/>
    </xf>
    <xf numFmtId="43" fontId="23" fillId="0" borderId="12" xfId="1" applyFont="1" applyBorder="1"/>
    <xf numFmtId="43" fontId="23" fillId="0" borderId="0" xfId="1" applyFont="1" applyAlignment="1">
      <alignment horizontal="left"/>
    </xf>
    <xf numFmtId="43" fontId="23" fillId="0" borderId="13" xfId="1" applyFont="1" applyBorder="1"/>
    <xf numFmtId="43" fontId="23" fillId="0" borderId="14" xfId="1" applyFont="1" applyBorder="1"/>
    <xf numFmtId="43" fontId="23" fillId="0" borderId="14" xfId="1" applyFont="1" applyBorder="1" applyAlignment="1">
      <alignment horizontal="left"/>
    </xf>
    <xf numFmtId="43" fontId="23" fillId="0" borderId="15" xfId="1" applyFont="1" applyBorder="1"/>
    <xf numFmtId="0" fontId="27" fillId="0" borderId="0" xfId="0" applyFont="1" applyAlignment="1">
      <alignment horizontal="left"/>
    </xf>
    <xf numFmtId="165" fontId="28" fillId="0" borderId="0" xfId="2" applyNumberFormat="1" applyFont="1"/>
    <xf numFmtId="0" fontId="28" fillId="0" borderId="0" xfId="0" applyFont="1" applyAlignment="1">
      <alignment horizontal="left" indent="1"/>
    </xf>
    <xf numFmtId="0" fontId="27" fillId="0" borderId="2" xfId="0" applyFont="1" applyBorder="1" applyAlignment="1">
      <alignment horizontal="left"/>
    </xf>
    <xf numFmtId="0" fontId="27" fillId="0" borderId="4" xfId="0" applyFont="1" applyBorder="1"/>
    <xf numFmtId="165" fontId="28" fillId="0" borderId="4" xfId="2" applyNumberFormat="1" applyFont="1" applyBorder="1"/>
    <xf numFmtId="9" fontId="28" fillId="0" borderId="4" xfId="3" applyFont="1" applyBorder="1"/>
    <xf numFmtId="9" fontId="28" fillId="0" borderId="3" xfId="3" applyFont="1" applyBorder="1"/>
    <xf numFmtId="0" fontId="28" fillId="0" borderId="2" xfId="0" applyFont="1" applyBorder="1"/>
    <xf numFmtId="0" fontId="28" fillId="0" borderId="4" xfId="0" applyFont="1" applyBorder="1"/>
    <xf numFmtId="165" fontId="28" fillId="0" borderId="4" xfId="0" applyNumberFormat="1" applyFont="1" applyBorder="1"/>
    <xf numFmtId="0" fontId="5" fillId="6" borderId="2" xfId="0" applyFont="1" applyFill="1" applyBorder="1" applyAlignment="1">
      <alignment wrapText="1"/>
    </xf>
    <xf numFmtId="0" fontId="5" fillId="6" borderId="4" xfId="0" applyFont="1" applyFill="1" applyBorder="1" applyAlignment="1">
      <alignment wrapText="1"/>
    </xf>
    <xf numFmtId="0" fontId="27" fillId="0" borderId="8" xfId="0" applyFont="1" applyBorder="1" applyAlignment="1">
      <alignment horizontal="left"/>
    </xf>
    <xf numFmtId="165" fontId="28" fillId="0" borderId="0" xfId="2" applyNumberFormat="1" applyFont="1" applyBorder="1"/>
    <xf numFmtId="9" fontId="28" fillId="0" borderId="0" xfId="3" applyFont="1" applyBorder="1"/>
    <xf numFmtId="9" fontId="28" fillId="0" borderId="13" xfId="3" applyFont="1" applyBorder="1"/>
    <xf numFmtId="0" fontId="0" fillId="7" borderId="1" xfId="0" applyFill="1" applyBorder="1" applyAlignment="1">
      <alignment vertical="top"/>
    </xf>
    <xf numFmtId="0" fontId="5" fillId="7" borderId="1" xfId="0" applyFont="1" applyFill="1" applyBorder="1" applyAlignment="1">
      <alignment horizontal="center" vertical="center"/>
    </xf>
    <xf numFmtId="0" fontId="0" fillId="0" borderId="7" xfId="0" applyBorder="1" applyAlignment="1">
      <alignment vertical="top"/>
    </xf>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27" fillId="0" borderId="1" xfId="0" applyFont="1" applyBorder="1" applyAlignment="1">
      <alignment horizontal="left" vertical="center" wrapText="1"/>
    </xf>
    <xf numFmtId="0" fontId="27" fillId="0" borderId="1" xfId="0" applyFont="1" applyBorder="1" applyAlignment="1">
      <alignment horizontal="center" vertical="center"/>
    </xf>
    <xf numFmtId="0" fontId="0" fillId="8" borderId="0" xfId="0" applyFill="1"/>
    <xf numFmtId="0" fontId="28" fillId="0" borderId="0" xfId="0" applyFont="1"/>
    <xf numFmtId="0" fontId="28" fillId="0" borderId="0" xfId="0" applyFont="1" applyAlignment="1">
      <alignment horizontal="left"/>
    </xf>
    <xf numFmtId="0" fontId="28" fillId="0" borderId="1" xfId="0" applyFont="1" applyBorder="1" applyAlignment="1">
      <alignment horizontal="left"/>
    </xf>
    <xf numFmtId="9" fontId="28" fillId="0" borderId="1" xfId="3" applyFont="1" applyBorder="1"/>
    <xf numFmtId="0" fontId="31" fillId="2" borderId="1" xfId="0" applyFont="1" applyFill="1" applyBorder="1"/>
    <xf numFmtId="0" fontId="27" fillId="9" borderId="1" xfId="0" applyFont="1" applyFill="1" applyBorder="1" applyAlignment="1">
      <alignment horizontal="left"/>
    </xf>
    <xf numFmtId="0" fontId="27" fillId="9" borderId="1" xfId="0" applyFont="1" applyFill="1" applyBorder="1"/>
    <xf numFmtId="165" fontId="5" fillId="6" borderId="4" xfId="0" applyNumberFormat="1" applyFont="1" applyFill="1" applyBorder="1" applyAlignment="1">
      <alignment horizontal="center" wrapText="1"/>
    </xf>
    <xf numFmtId="165" fontId="5" fillId="6" borderId="3" xfId="0" applyNumberFormat="1" applyFont="1" applyFill="1" applyBorder="1" applyAlignment="1">
      <alignment horizontal="center" wrapText="1"/>
    </xf>
    <xf numFmtId="0" fontId="27" fillId="5" borderId="16" xfId="0" applyFont="1" applyFill="1" applyBorder="1"/>
    <xf numFmtId="0" fontId="27" fillId="5" borderId="17" xfId="0" applyFont="1" applyFill="1" applyBorder="1" applyAlignment="1">
      <alignment horizontal="left"/>
    </xf>
    <xf numFmtId="165" fontId="27" fillId="5" borderId="17" xfId="2" applyNumberFormat="1" applyFont="1" applyFill="1" applyBorder="1"/>
    <xf numFmtId="0" fontId="0" fillId="10" borderId="1" xfId="0" applyFill="1" applyBorder="1"/>
    <xf numFmtId="0" fontId="32" fillId="0" borderId="0" xfId="0" applyFont="1"/>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2" borderId="2" xfId="0" applyFont="1" applyFill="1" applyBorder="1" applyAlignment="1">
      <alignment horizontal="center"/>
    </xf>
    <xf numFmtId="0" fontId="5" fillId="2" borderId="4" xfId="0" applyFont="1" applyFill="1" applyBorder="1" applyAlignment="1">
      <alignment horizontal="center"/>
    </xf>
    <xf numFmtId="0" fontId="5" fillId="2" borderId="3" xfId="0" applyFont="1" applyFill="1" applyBorder="1" applyAlignment="1">
      <alignment horizontal="center"/>
    </xf>
    <xf numFmtId="0" fontId="7" fillId="2" borderId="5" xfId="0"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3" fillId="0" borderId="1" xfId="0" applyFont="1" applyBorder="1" applyAlignment="1">
      <alignment horizontal="left" vertical="center" wrapText="1"/>
    </xf>
    <xf numFmtId="0" fontId="23" fillId="0" borderId="0" xfId="0" applyFont="1" applyAlignment="1">
      <alignment wrapText="1"/>
    </xf>
    <xf numFmtId="0" fontId="0" fillId="0" borderId="0" xfId="0" applyAlignment="1">
      <alignment wrapText="1"/>
    </xf>
    <xf numFmtId="0" fontId="15" fillId="0" borderId="0" xfId="4" applyFont="1" applyAlignment="1">
      <alignment horizontal="left" vertical="top" wrapText="1"/>
    </xf>
  </cellXfs>
  <cellStyles count="7">
    <cellStyle name="Comma" xfId="1" builtinId="3"/>
    <cellStyle name="Comma 2" xfId="5" xr:uid="{05D3E0A7-7FC3-40EC-852B-0A9FCE6483C1}"/>
    <cellStyle name="Currency" xfId="2" builtinId="4"/>
    <cellStyle name="Hyperlink" xfId="6" xr:uid="{978D59EB-B65B-483A-9EEA-3AEE3B49F7B2}"/>
    <cellStyle name="Normal" xfId="0" builtinId="0"/>
    <cellStyle name="Normal 2" xfId="4" xr:uid="{9629D112-4717-4FE5-966F-322AC5A88B3D}"/>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 Id="rId27"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Elder, Lee (PacifiCorp)" id="{73D81830-99C4-4A31-A2EC-63EC56108A37}" userId="Lee.Elder@PacifiCorp.com" providerId="PeoplePicker"/>
  <person displayName="Pisal, Urvi (PacifiCorp)" id="{E33027C4-1131-413A-A1C9-D84E45827E26}" userId="Urvi.Pisal@pacificorp.com" providerId="PeoplePicker"/>
  <person displayName="Warren, Robert (PacifiCorp)" id="{C1E04948-28B3-4B9F-8C11-3DFF054E1098}" userId="Robert.Warren@pacificorp.com" providerId="PeoplePicker"/>
  <person displayName="Schaffer, Peter (PacifiCorp)" id="{61F9C91E-E802-44BB-9EDB-E0321C7C7F78}" userId="Peter.Schaffer@PacifiCorp.com" providerId="PeoplePicker"/>
  <person displayName="Elder, Lee (PacifiCorp)" id="{1F019441-A9CB-423F-9BD6-8156CF141094}" userId="S::Lee.Elder@PacifiCorp.com::ddbb82a6-63aa-4595-a247-deeea778b186" providerId="AD"/>
  <person displayName="Hawley, Kate (PacifiCorp)" id="{6340B8C3-D1BE-4E4E-8A75-8F904C96AA90}" userId="S::Kate.Hawley@pacificorp.com::02e52f45-cb98-4eac-bdf9-7011baf365d3" providerId="AD"/>
  <person displayName="Warren, Robert (PacifiCorp)" id="{9C391211-8596-45FC-8ED3-6D2F904CDFB9}" userId="S::Robert.Warren@pacificorp.com::d316b99e-0705-4760-84c0-f212606d7e8c" providerId="AD"/>
  <person displayName="Schaffer, Peter (PacifiCorp)" id="{E7098D11-0A35-4032-92CF-8C630617FEFE}" userId="S::Peter.Schaffer@PacifiCorp.com::f8d6067b-b9c2-4f8d-9258-1cb652fce190"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1" dT="2024-05-06T18:17:45.81" personId="{9C391211-8596-45FC-8ED3-6D2F904CDFB9}" id="{49D1EDB9-C8D3-469F-A9EB-EA3534CE08E8}">
    <text>Question to Peter: is the data we received from Gus has the LI flags, but we do not know timeframe for customer to appear on the LIBA or EAP list. Were they flagged if they were participants of LIBA in the past two years or received EAP in the prior two years?</text>
  </threadedComment>
  <threadedComment ref="B41" dT="2024-05-10T21:55:17.28" personId="{1F019441-A9CB-423F-9BD6-8156CF141094}" id="{0D217A17-93C6-4FEE-BA27-DDFEF8E14806}" parentId="{49D1EDB9-C8D3-469F-A9EB-EA3534CE08E8}">
    <text xml:space="preserve">@Schaffer, Peter (PacifiCorp) </text>
    <mentions>
      <mention mentionpersonId="{61F9C91E-E802-44BB-9EDB-E0321C7C7F78}" mentionId="{EB776226-D54E-43D9-B6E7-AECC30F81F61}" startIndex="0" length="29"/>
    </mentions>
  </threadedComment>
  <threadedComment ref="B41" dT="2024-05-14T15:29:37.78" personId="{E7098D11-0A35-4032-92CF-8C630617FEFE}" id="{E14A57EB-35AA-4BDD-9008-ED9E421F1EE9}" parentId="{49D1EDB9-C8D3-469F-A9EB-EA3534CE08E8}">
    <text xml:space="preserve">@Warren, Robert (PacifiCorp) @Elder, Lee (PacifiCorp) They were flagged based on if they received LIBA or EAP in the past two years (2022 and beyond). </text>
    <mentions>
      <mention mentionpersonId="{C1E04948-28B3-4B9F-8C11-3DFF054E1098}" mentionId="{CA332F21-1F53-477E-8D5E-B93DD721A60F}" startIndex="0" length="28"/>
      <mention mentionpersonId="{73D81830-99C4-4A31-A2EC-63EC56108A37}" mentionId="{285D58A2-A4A7-42D6-B4B9-4A0F0A15C338}" startIndex="29" length="24"/>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B41" dT="2024-05-06T18:17:45.81" personId="{9C391211-8596-45FC-8ED3-6D2F904CDFB9}" id="{5BCEC338-52CE-4EEC-8E3A-745A5E4B041C}">
    <text>Question to Peter: is the data we received from Gus has the LI flags, but we do not know timeframe for customer to appear on the LIBA or EAP list. Were they flagged if they were participants of LIBA in the past two years or received EAP in the prior two years?</text>
  </threadedComment>
  <threadedComment ref="B41" dT="2024-05-10T21:55:34.11" personId="{1F019441-A9CB-423F-9BD6-8156CF141094}" id="{09A471CB-A2F3-4FDC-A056-3FD7E802F768}" parentId="{5BCEC338-52CE-4EEC-8E3A-745A5E4B041C}">
    <text xml:space="preserve">@Schaffer, Peter (PacifiCorp) </text>
    <mentions>
      <mention mentionpersonId="{61F9C91E-E802-44BB-9EDB-E0321C7C7F78}" mentionId="{4A7E6CE9-7351-4641-8925-8E7B2CF858A6}" startIndex="0" length="29"/>
    </mentions>
  </threadedComment>
  <threadedComment ref="B41" dT="2024-05-14T15:30:39.94" personId="{E7098D11-0A35-4032-92CF-8C630617FEFE}" id="{F13276C7-F794-47A8-B2C9-141F5DA98678}" parentId="{5BCEC338-52CE-4EEC-8E3A-745A5E4B041C}">
    <text>@Warren, Robert (PacifiCorp) @Elder, Lee (PacifiCorp) Same response as CI-4.</text>
    <mentions>
      <mention mentionpersonId="{C1E04948-28B3-4B9F-8C11-3DFF054E1098}" mentionId="{34A04290-F058-4DE7-965C-001E9AC249D9}" startIndex="0" length="28"/>
      <mention mentionpersonId="{73D81830-99C4-4A31-A2EC-63EC56108A37}" mentionId="{3910592E-D7B2-45DD-84CB-195716289868}" startIndex="29" length="24"/>
    </mentions>
  </threadedComment>
</ThreadedComments>
</file>

<file path=xl/threadedComments/threadedComment3.xml><?xml version="1.0" encoding="utf-8"?>
<ThreadedComments xmlns="http://schemas.microsoft.com/office/spreadsheetml/2018/threadedcomments" xmlns:x="http://schemas.openxmlformats.org/spreadsheetml/2006/main">
  <threadedComment ref="A1" dT="2024-05-13T17:48:28.98" personId="{6340B8C3-D1BE-4E4E-8A75-8F904C96AA90}" id="{4FDAC1E0-D920-49C0-A3AB-0DB8D434937F}">
    <text xml:space="preserve">@Pisal, Urvi (PacifiCorp) </text>
    <mentions>
      <mention mentionpersonId="{E33027C4-1131-413A-A1C9-D84E45827E26}" mentionId="{3E90F512-F767-4DCB-B7FB-E063030B69B0}" startIndex="0" length="25"/>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customProperty" Target="../customProperty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customProperty" Target="../customProperty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ABF68-B7BF-4A76-AC8D-A083C7FEC914}">
  <dimension ref="B2:H13"/>
  <sheetViews>
    <sheetView showGridLines="0" tabSelected="1" workbookViewId="0"/>
  </sheetViews>
  <sheetFormatPr defaultRowHeight="15.75" x14ac:dyDescent="0.25"/>
  <cols>
    <col min="1" max="1" width="3" style="63" customWidth="1"/>
    <col min="2" max="2" width="11" style="63" bestFit="1" customWidth="1"/>
    <col min="3" max="3" width="88.42578125" style="63" bestFit="1" customWidth="1"/>
    <col min="4" max="8" width="13.42578125" style="63" bestFit="1" customWidth="1"/>
    <col min="9" max="18" width="15.28515625" style="63" customWidth="1"/>
    <col min="19" max="16384" width="9.140625" style="63"/>
  </cols>
  <sheetData>
    <row r="2" spans="2:8" x14ac:dyDescent="0.25">
      <c r="B2" s="71" t="s">
        <v>168</v>
      </c>
      <c r="C2" s="72"/>
      <c r="D2" s="72"/>
      <c r="E2" s="72"/>
      <c r="F2" s="72"/>
      <c r="G2" s="72"/>
      <c r="H2" s="73"/>
    </row>
    <row r="3" spans="2:8" x14ac:dyDescent="0.25">
      <c r="B3" s="66" t="s">
        <v>169</v>
      </c>
      <c r="C3" s="66" t="s">
        <v>126</v>
      </c>
      <c r="D3" s="74">
        <v>2019</v>
      </c>
      <c r="E3" s="74">
        <v>2020</v>
      </c>
      <c r="F3" s="74">
        <v>2021</v>
      </c>
      <c r="G3" s="74">
        <v>2022</v>
      </c>
      <c r="H3" s="74">
        <v>2023</v>
      </c>
    </row>
    <row r="4" spans="2:8" s="75" customFormat="1" x14ac:dyDescent="0.25">
      <c r="B4" s="69" t="s">
        <v>170</v>
      </c>
      <c r="C4" s="69" t="s">
        <v>171</v>
      </c>
      <c r="D4" s="76">
        <v>2073544.4899999998</v>
      </c>
      <c r="E4" s="76">
        <v>2086297.33</v>
      </c>
      <c r="F4" s="76">
        <v>2728287.3899999997</v>
      </c>
      <c r="G4" s="76">
        <v>5292620.42</v>
      </c>
      <c r="H4" s="76">
        <v>5208068.6900000013</v>
      </c>
    </row>
    <row r="5" spans="2:8" s="75" customFormat="1" x14ac:dyDescent="0.25">
      <c r="B5" s="69" t="s">
        <v>172</v>
      </c>
      <c r="C5" s="69" t="s">
        <v>173</v>
      </c>
      <c r="D5" s="76">
        <v>0</v>
      </c>
      <c r="E5" s="76">
        <v>0</v>
      </c>
      <c r="F5" s="76">
        <v>0</v>
      </c>
      <c r="G5" s="76">
        <v>0</v>
      </c>
      <c r="H5" s="76">
        <v>0</v>
      </c>
    </row>
    <row r="6" spans="2:8" s="75" customFormat="1" x14ac:dyDescent="0.25">
      <c r="B6" s="69" t="s">
        <v>174</v>
      </c>
      <c r="C6" s="69" t="s">
        <v>175</v>
      </c>
      <c r="D6" s="76">
        <v>-3451751.4961763057</v>
      </c>
      <c r="E6" s="76">
        <v>-10416788.147426922</v>
      </c>
      <c r="F6" s="76">
        <v>393371.86181875539</v>
      </c>
      <c r="G6" s="76">
        <v>4435791.550044843</v>
      </c>
      <c r="H6" s="76">
        <v>5221734.838989404</v>
      </c>
    </row>
    <row r="7" spans="2:8" s="75" customFormat="1" x14ac:dyDescent="0.25">
      <c r="B7" s="69" t="s">
        <v>176</v>
      </c>
      <c r="C7" s="69" t="s">
        <v>177</v>
      </c>
      <c r="D7" s="76">
        <v>0</v>
      </c>
      <c r="E7" s="76">
        <v>0</v>
      </c>
      <c r="F7" s="76">
        <v>0</v>
      </c>
      <c r="G7" s="76">
        <v>-2455544.4264703989</v>
      </c>
      <c r="H7" s="76">
        <v>-452772.99865973543</v>
      </c>
    </row>
    <row r="8" spans="2:8" s="75" customFormat="1" x14ac:dyDescent="0.25">
      <c r="B8" s="69" t="s">
        <v>178</v>
      </c>
      <c r="C8" s="69" t="s">
        <v>179</v>
      </c>
      <c r="D8" s="76">
        <v>161479.69999999984</v>
      </c>
      <c r="E8" s="76">
        <v>158199.18999999965</v>
      </c>
      <c r="F8" s="76">
        <v>8974.3900000000158</v>
      </c>
      <c r="G8" s="76">
        <v>-9.83</v>
      </c>
      <c r="H8" s="76">
        <v>-16.899999999999999</v>
      </c>
    </row>
    <row r="9" spans="2:8" s="75" customFormat="1" x14ac:dyDescent="0.25">
      <c r="B9" s="69" t="s">
        <v>180</v>
      </c>
      <c r="C9" s="69" t="s">
        <v>181</v>
      </c>
      <c r="D9" s="76">
        <v>-15803825.779999986</v>
      </c>
      <c r="E9" s="76">
        <v>191.67999999999992</v>
      </c>
      <c r="F9" s="76">
        <v>116.76</v>
      </c>
      <c r="G9" s="76">
        <v>5077.0399999999991</v>
      </c>
      <c r="H9" s="76">
        <v>11592429.979999987</v>
      </c>
    </row>
    <row r="10" spans="2:8" s="75" customFormat="1" x14ac:dyDescent="0.25">
      <c r="B10" s="69" t="s">
        <v>182</v>
      </c>
      <c r="C10" s="69" t="s">
        <v>183</v>
      </c>
      <c r="D10" s="76">
        <v>-14391983.220000001</v>
      </c>
      <c r="E10" s="76">
        <v>-12636753.389999993</v>
      </c>
      <c r="F10" s="76">
        <v>-13972538.420000006</v>
      </c>
      <c r="G10" s="76">
        <v>-19123091.239999998</v>
      </c>
      <c r="H10" s="76">
        <v>-17881536.879999965</v>
      </c>
    </row>
    <row r="11" spans="2:8" s="75" customFormat="1" x14ac:dyDescent="0.25">
      <c r="B11" s="69" t="s">
        <v>184</v>
      </c>
      <c r="C11" s="69" t="s">
        <v>185</v>
      </c>
      <c r="D11" s="76">
        <v>0</v>
      </c>
      <c r="E11" s="76">
        <v>0</v>
      </c>
      <c r="F11" s="76">
        <v>0</v>
      </c>
      <c r="G11" s="76">
        <v>1236.9199999999996</v>
      </c>
      <c r="H11" s="76">
        <v>2813925.8599999938</v>
      </c>
    </row>
    <row r="12" spans="2:8" s="75" customFormat="1" x14ac:dyDescent="0.25">
      <c r="B12" s="69" t="s">
        <v>186</v>
      </c>
      <c r="C12" s="69" t="s">
        <v>187</v>
      </c>
      <c r="D12" s="76">
        <v>11301614.137331653</v>
      </c>
      <c r="E12" s="76">
        <v>10558653.548796797</v>
      </c>
      <c r="F12" s="76">
        <v>10788427.639880154</v>
      </c>
      <c r="G12" s="76">
        <v>14041486.6687418</v>
      </c>
      <c r="H12" s="76">
        <v>18384586.850950722</v>
      </c>
    </row>
    <row r="13" spans="2:8" s="75" customFormat="1" x14ac:dyDescent="0.25">
      <c r="B13" s="70" t="s">
        <v>188</v>
      </c>
      <c r="C13" s="70" t="s">
        <v>189</v>
      </c>
      <c r="D13" s="77">
        <v>-7921620.4999999916</v>
      </c>
      <c r="E13" s="77">
        <v>-8121406.9700000184</v>
      </c>
      <c r="F13" s="77">
        <v>-11941495.100000016</v>
      </c>
      <c r="G13" s="77">
        <v>-12319604.530000001</v>
      </c>
      <c r="H13" s="77">
        <v>-11789458.459999988</v>
      </c>
    </row>
  </sheetData>
  <pageMargins left="0.7" right="0.7" top="0.75" bottom="0.75" header="0.3" footer="0.3"/>
  <customProperties>
    <customPr name="_pios_id" r:id="rId1"/>
  </customPropertie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DEEA0-5646-4DCD-A5AC-D5BF9FECDF40}">
  <dimension ref="A1:Q84"/>
  <sheetViews>
    <sheetView topLeftCell="A63" workbookViewId="0">
      <selection activeCell="L1" sqref="L1:L1048576"/>
    </sheetView>
  </sheetViews>
  <sheetFormatPr defaultRowHeight="15" x14ac:dyDescent="0.25"/>
  <cols>
    <col min="1" max="1" width="51.42578125" customWidth="1"/>
    <col min="8" max="8" width="60.140625" bestFit="1" customWidth="1"/>
    <col min="9" max="10" width="24.140625" bestFit="1" customWidth="1"/>
    <col min="11" max="11" width="21.5703125" bestFit="1" customWidth="1"/>
    <col min="12" max="12" width="12.85546875" bestFit="1" customWidth="1"/>
  </cols>
  <sheetData>
    <row r="1" spans="1:17" x14ac:dyDescent="0.25">
      <c r="A1" t="s">
        <v>245</v>
      </c>
    </row>
    <row r="2" spans="1:17" x14ac:dyDescent="0.25">
      <c r="E2" t="s">
        <v>246</v>
      </c>
    </row>
    <row r="3" spans="1:17" x14ac:dyDescent="0.25">
      <c r="E3" t="s">
        <v>247</v>
      </c>
    </row>
    <row r="4" spans="1:17" ht="15.75" x14ac:dyDescent="0.25">
      <c r="A4" s="164" t="s">
        <v>248</v>
      </c>
    </row>
    <row r="5" spans="1:17" x14ac:dyDescent="0.25">
      <c r="A5" s="143"/>
      <c r="B5" s="144" t="s">
        <v>249</v>
      </c>
    </row>
    <row r="6" spans="1:17" x14ac:dyDescent="0.25">
      <c r="A6" s="145" t="s">
        <v>250</v>
      </c>
      <c r="B6" s="146">
        <v>3</v>
      </c>
    </row>
    <row r="7" spans="1:17" x14ac:dyDescent="0.25">
      <c r="A7" s="147" t="s">
        <v>35</v>
      </c>
      <c r="B7" s="146">
        <v>18</v>
      </c>
    </row>
    <row r="8" spans="1:17" x14ac:dyDescent="0.25">
      <c r="A8" s="147" t="s">
        <v>251</v>
      </c>
      <c r="B8" s="146">
        <v>52</v>
      </c>
    </row>
    <row r="9" spans="1:17" x14ac:dyDescent="0.25">
      <c r="A9" s="148" t="s">
        <v>252</v>
      </c>
      <c r="B9" s="149">
        <v>70</v>
      </c>
    </row>
    <row r="10" spans="1:17" x14ac:dyDescent="0.25">
      <c r="A10" t="s">
        <v>253</v>
      </c>
    </row>
    <row r="11" spans="1:17" x14ac:dyDescent="0.25">
      <c r="A11" t="s">
        <v>410</v>
      </c>
    </row>
    <row r="14" spans="1:17" x14ac:dyDescent="0.25">
      <c r="G14" t="s">
        <v>254</v>
      </c>
      <c r="H14" t="s">
        <v>255</v>
      </c>
      <c r="I14" t="s">
        <v>256</v>
      </c>
      <c r="K14" t="s">
        <v>257</v>
      </c>
      <c r="L14" t="s">
        <v>258</v>
      </c>
      <c r="M14" t="s">
        <v>259</v>
      </c>
      <c r="N14" t="s">
        <v>192</v>
      </c>
      <c r="O14" t="s">
        <v>260</v>
      </c>
      <c r="P14" t="s">
        <v>35</v>
      </c>
      <c r="Q14" t="s">
        <v>250</v>
      </c>
    </row>
    <row r="15" spans="1:17" x14ac:dyDescent="0.25">
      <c r="G15" t="s">
        <v>261</v>
      </c>
      <c r="H15" t="s">
        <v>262</v>
      </c>
      <c r="I15" t="s">
        <v>263</v>
      </c>
      <c r="J15" t="s">
        <v>263</v>
      </c>
      <c r="L15" t="s">
        <v>264</v>
      </c>
      <c r="M15" t="s">
        <v>265</v>
      </c>
      <c r="N15">
        <v>99362</v>
      </c>
      <c r="O15" s="150">
        <v>1</v>
      </c>
      <c r="P15" s="150">
        <v>0</v>
      </c>
      <c r="Q15" s="150">
        <v>0</v>
      </c>
    </row>
    <row r="16" spans="1:17" x14ac:dyDescent="0.25">
      <c r="G16" t="s">
        <v>261</v>
      </c>
      <c r="H16" t="s">
        <v>266</v>
      </c>
      <c r="I16" t="s">
        <v>267</v>
      </c>
      <c r="J16" t="s">
        <v>267</v>
      </c>
      <c r="L16" t="s">
        <v>268</v>
      </c>
      <c r="M16" t="s">
        <v>265</v>
      </c>
      <c r="N16">
        <v>98901</v>
      </c>
      <c r="O16" s="150">
        <v>1</v>
      </c>
      <c r="P16" s="150">
        <v>1</v>
      </c>
      <c r="Q16" s="150">
        <v>0</v>
      </c>
    </row>
    <row r="17" spans="7:17" x14ac:dyDescent="0.25">
      <c r="G17" t="s">
        <v>261</v>
      </c>
      <c r="H17" t="s">
        <v>268</v>
      </c>
      <c r="I17" t="s">
        <v>269</v>
      </c>
      <c r="J17" t="s">
        <v>269</v>
      </c>
      <c r="L17" t="s">
        <v>268</v>
      </c>
      <c r="M17" t="s">
        <v>265</v>
      </c>
      <c r="N17">
        <v>98901</v>
      </c>
      <c r="O17" s="150">
        <v>1</v>
      </c>
      <c r="P17" s="150">
        <v>0</v>
      </c>
      <c r="Q17" s="150">
        <v>0</v>
      </c>
    </row>
    <row r="18" spans="7:17" x14ac:dyDescent="0.25">
      <c r="G18" t="s">
        <v>261</v>
      </c>
      <c r="H18" t="s">
        <v>270</v>
      </c>
      <c r="I18" t="s">
        <v>271</v>
      </c>
      <c r="J18" t="s">
        <v>271</v>
      </c>
      <c r="L18" t="s">
        <v>268</v>
      </c>
      <c r="M18" t="s">
        <v>265</v>
      </c>
      <c r="N18">
        <v>98901</v>
      </c>
      <c r="O18" s="150">
        <v>1</v>
      </c>
      <c r="P18" s="150">
        <v>0</v>
      </c>
      <c r="Q18" s="150">
        <v>0</v>
      </c>
    </row>
    <row r="19" spans="7:17" x14ac:dyDescent="0.25">
      <c r="G19" t="s">
        <v>261</v>
      </c>
      <c r="H19" t="s">
        <v>272</v>
      </c>
      <c r="I19" t="s">
        <v>273</v>
      </c>
      <c r="J19" t="s">
        <v>273</v>
      </c>
      <c r="L19" t="s">
        <v>264</v>
      </c>
      <c r="M19" t="s">
        <v>265</v>
      </c>
      <c r="N19">
        <v>99362</v>
      </c>
      <c r="O19" s="150">
        <v>1</v>
      </c>
      <c r="P19" s="150">
        <v>0</v>
      </c>
      <c r="Q19" s="150">
        <v>0</v>
      </c>
    </row>
    <row r="20" spans="7:17" x14ac:dyDescent="0.25">
      <c r="G20" t="s">
        <v>261</v>
      </c>
      <c r="H20" t="s">
        <v>274</v>
      </c>
      <c r="I20" t="s">
        <v>275</v>
      </c>
      <c r="J20" t="s">
        <v>275</v>
      </c>
      <c r="L20" t="s">
        <v>264</v>
      </c>
      <c r="M20" t="s">
        <v>265</v>
      </c>
      <c r="N20">
        <v>99362</v>
      </c>
      <c r="O20" s="150">
        <v>1</v>
      </c>
      <c r="P20" s="150">
        <v>0</v>
      </c>
      <c r="Q20" s="150">
        <v>0</v>
      </c>
    </row>
    <row r="21" spans="7:17" x14ac:dyDescent="0.25">
      <c r="G21" t="s">
        <v>261</v>
      </c>
      <c r="H21" t="s">
        <v>276</v>
      </c>
      <c r="I21" t="s">
        <v>277</v>
      </c>
      <c r="J21" t="s">
        <v>277</v>
      </c>
      <c r="L21" t="s">
        <v>264</v>
      </c>
      <c r="M21" t="s">
        <v>265</v>
      </c>
      <c r="N21">
        <v>99362</v>
      </c>
      <c r="O21" s="150">
        <v>1</v>
      </c>
      <c r="P21" s="150">
        <v>0</v>
      </c>
      <c r="Q21" s="150">
        <v>0</v>
      </c>
    </row>
    <row r="22" spans="7:17" x14ac:dyDescent="0.25">
      <c r="G22" t="s">
        <v>261</v>
      </c>
      <c r="H22" t="s">
        <v>278</v>
      </c>
      <c r="I22" t="s">
        <v>279</v>
      </c>
      <c r="J22" t="s">
        <v>279</v>
      </c>
      <c r="L22" t="s">
        <v>264</v>
      </c>
      <c r="M22" t="s">
        <v>265</v>
      </c>
      <c r="N22">
        <v>99362</v>
      </c>
      <c r="O22" s="150">
        <v>1</v>
      </c>
      <c r="P22" s="150">
        <v>0</v>
      </c>
      <c r="Q22" s="150">
        <v>0</v>
      </c>
    </row>
    <row r="23" spans="7:17" x14ac:dyDescent="0.25">
      <c r="G23" t="s">
        <v>261</v>
      </c>
      <c r="H23" t="s">
        <v>280</v>
      </c>
      <c r="I23" t="s">
        <v>281</v>
      </c>
      <c r="J23" t="s">
        <v>281</v>
      </c>
      <c r="L23" t="s">
        <v>264</v>
      </c>
      <c r="M23" t="s">
        <v>265</v>
      </c>
      <c r="N23">
        <v>99362</v>
      </c>
      <c r="O23" s="150">
        <v>1</v>
      </c>
      <c r="P23" s="150">
        <v>0</v>
      </c>
      <c r="Q23" s="150">
        <v>0</v>
      </c>
    </row>
    <row r="24" spans="7:17" x14ac:dyDescent="0.25">
      <c r="G24" t="s">
        <v>261</v>
      </c>
      <c r="H24" t="s">
        <v>282</v>
      </c>
      <c r="I24" t="s">
        <v>283</v>
      </c>
      <c r="J24" t="s">
        <v>283</v>
      </c>
      <c r="L24" t="s">
        <v>264</v>
      </c>
      <c r="M24" t="s">
        <v>265</v>
      </c>
      <c r="N24">
        <v>99362</v>
      </c>
      <c r="O24" s="150">
        <v>1</v>
      </c>
      <c r="P24" s="150">
        <v>0</v>
      </c>
      <c r="Q24" s="150">
        <v>0</v>
      </c>
    </row>
    <row r="25" spans="7:17" x14ac:dyDescent="0.25">
      <c r="G25" t="s">
        <v>261</v>
      </c>
      <c r="H25" t="s">
        <v>284</v>
      </c>
      <c r="I25" t="s">
        <v>285</v>
      </c>
      <c r="J25" t="s">
        <v>285</v>
      </c>
      <c r="L25" t="s">
        <v>268</v>
      </c>
      <c r="M25" t="s">
        <v>265</v>
      </c>
      <c r="N25">
        <v>98901</v>
      </c>
      <c r="O25" s="150">
        <v>1</v>
      </c>
      <c r="P25" s="150">
        <v>1</v>
      </c>
      <c r="Q25" s="150">
        <v>0</v>
      </c>
    </row>
    <row r="26" spans="7:17" x14ac:dyDescent="0.25">
      <c r="G26" t="s">
        <v>261</v>
      </c>
      <c r="H26" t="s">
        <v>286</v>
      </c>
      <c r="I26" t="s">
        <v>287</v>
      </c>
      <c r="J26" t="s">
        <v>287</v>
      </c>
      <c r="L26" t="s">
        <v>268</v>
      </c>
      <c r="M26" t="s">
        <v>265</v>
      </c>
      <c r="N26">
        <v>98901</v>
      </c>
      <c r="O26" s="150">
        <v>1</v>
      </c>
      <c r="P26" s="150">
        <v>1</v>
      </c>
      <c r="Q26" s="150">
        <v>0</v>
      </c>
    </row>
    <row r="27" spans="7:17" x14ac:dyDescent="0.25">
      <c r="G27" t="s">
        <v>261</v>
      </c>
      <c r="H27" t="s">
        <v>288</v>
      </c>
      <c r="I27" t="s">
        <v>289</v>
      </c>
      <c r="J27" t="s">
        <v>289</v>
      </c>
      <c r="L27" t="s">
        <v>290</v>
      </c>
      <c r="M27" t="s">
        <v>265</v>
      </c>
      <c r="N27">
        <v>99328</v>
      </c>
      <c r="O27" s="150">
        <v>1</v>
      </c>
      <c r="P27" s="150">
        <v>0</v>
      </c>
      <c r="Q27" s="150">
        <v>0</v>
      </c>
    </row>
    <row r="28" spans="7:17" x14ac:dyDescent="0.25">
      <c r="G28" t="s">
        <v>261</v>
      </c>
      <c r="H28" t="s">
        <v>291</v>
      </c>
      <c r="I28" t="s">
        <v>292</v>
      </c>
      <c r="J28" t="s">
        <v>292</v>
      </c>
      <c r="L28" t="s">
        <v>268</v>
      </c>
      <c r="M28" t="s">
        <v>265</v>
      </c>
      <c r="N28">
        <v>98901</v>
      </c>
      <c r="O28" s="150">
        <v>1</v>
      </c>
      <c r="P28" s="150">
        <v>0</v>
      </c>
      <c r="Q28" s="150">
        <v>0</v>
      </c>
    </row>
    <row r="29" spans="7:17" x14ac:dyDescent="0.25">
      <c r="G29" t="s">
        <v>261</v>
      </c>
      <c r="H29" t="s">
        <v>293</v>
      </c>
      <c r="I29" t="s">
        <v>294</v>
      </c>
      <c r="J29" t="s">
        <v>294</v>
      </c>
      <c r="L29" t="s">
        <v>264</v>
      </c>
      <c r="M29" t="s">
        <v>265</v>
      </c>
      <c r="N29">
        <v>99362</v>
      </c>
      <c r="O29" s="150">
        <v>1</v>
      </c>
      <c r="P29" s="150">
        <v>0</v>
      </c>
      <c r="Q29" s="150">
        <v>0</v>
      </c>
    </row>
    <row r="30" spans="7:17" x14ac:dyDescent="0.25">
      <c r="G30" t="s">
        <v>261</v>
      </c>
      <c r="H30" t="s">
        <v>295</v>
      </c>
      <c r="I30" t="s">
        <v>296</v>
      </c>
      <c r="J30" t="s">
        <v>296</v>
      </c>
      <c r="L30" t="s">
        <v>297</v>
      </c>
      <c r="M30" t="s">
        <v>265</v>
      </c>
      <c r="N30">
        <v>98951</v>
      </c>
      <c r="O30" s="150">
        <v>1</v>
      </c>
      <c r="P30" s="150">
        <v>0</v>
      </c>
      <c r="Q30" s="150">
        <v>0</v>
      </c>
    </row>
    <row r="31" spans="7:17" x14ac:dyDescent="0.25">
      <c r="G31" t="s">
        <v>261</v>
      </c>
      <c r="H31" t="s">
        <v>298</v>
      </c>
      <c r="I31" t="s">
        <v>299</v>
      </c>
      <c r="J31" t="s">
        <v>299</v>
      </c>
      <c r="L31" t="s">
        <v>264</v>
      </c>
      <c r="M31" t="s">
        <v>265</v>
      </c>
      <c r="N31">
        <v>99362</v>
      </c>
      <c r="O31" s="150">
        <v>1</v>
      </c>
      <c r="P31" s="150">
        <v>0</v>
      </c>
      <c r="Q31" s="150">
        <v>0</v>
      </c>
    </row>
    <row r="32" spans="7:17" x14ac:dyDescent="0.25">
      <c r="G32" t="s">
        <v>261</v>
      </c>
      <c r="H32" t="s">
        <v>300</v>
      </c>
      <c r="I32" t="s">
        <v>301</v>
      </c>
      <c r="J32" t="s">
        <v>301</v>
      </c>
      <c r="L32" t="s">
        <v>264</v>
      </c>
      <c r="M32" t="s">
        <v>265</v>
      </c>
      <c r="N32">
        <v>99362</v>
      </c>
      <c r="O32" s="150">
        <v>1</v>
      </c>
      <c r="P32" s="150">
        <v>0</v>
      </c>
      <c r="Q32" s="150">
        <v>0</v>
      </c>
    </row>
    <row r="33" spans="7:17" x14ac:dyDescent="0.25">
      <c r="G33" t="s">
        <v>261</v>
      </c>
      <c r="H33" t="s">
        <v>302</v>
      </c>
      <c r="I33" t="s">
        <v>303</v>
      </c>
      <c r="J33" t="s">
        <v>303</v>
      </c>
      <c r="L33" t="s">
        <v>264</v>
      </c>
      <c r="M33" t="s">
        <v>265</v>
      </c>
      <c r="N33">
        <v>99362</v>
      </c>
      <c r="O33" s="150">
        <v>1</v>
      </c>
      <c r="P33" s="150">
        <v>0</v>
      </c>
      <c r="Q33" s="150">
        <v>0</v>
      </c>
    </row>
    <row r="34" spans="7:17" x14ac:dyDescent="0.25">
      <c r="G34" t="s">
        <v>261</v>
      </c>
      <c r="H34" t="s">
        <v>304</v>
      </c>
      <c r="I34" t="s">
        <v>305</v>
      </c>
      <c r="J34" t="s">
        <v>305</v>
      </c>
      <c r="L34" t="s">
        <v>264</v>
      </c>
      <c r="M34" t="s">
        <v>265</v>
      </c>
      <c r="N34">
        <v>99362</v>
      </c>
      <c r="O34" s="150">
        <v>1</v>
      </c>
      <c r="P34" s="150">
        <v>0</v>
      </c>
      <c r="Q34" s="150">
        <v>0</v>
      </c>
    </row>
    <row r="35" spans="7:17" x14ac:dyDescent="0.25">
      <c r="G35" t="s">
        <v>261</v>
      </c>
      <c r="H35" t="s">
        <v>306</v>
      </c>
      <c r="I35" t="s">
        <v>307</v>
      </c>
      <c r="J35" t="s">
        <v>307</v>
      </c>
      <c r="L35" t="s">
        <v>264</v>
      </c>
      <c r="M35" t="s">
        <v>265</v>
      </c>
      <c r="N35">
        <v>99362</v>
      </c>
      <c r="O35" s="150">
        <v>1</v>
      </c>
      <c r="P35" s="150">
        <v>0</v>
      </c>
      <c r="Q35" s="150">
        <v>0</v>
      </c>
    </row>
    <row r="36" spans="7:17" x14ac:dyDescent="0.25">
      <c r="G36" t="s">
        <v>261</v>
      </c>
      <c r="H36" t="s">
        <v>308</v>
      </c>
      <c r="I36" t="s">
        <v>309</v>
      </c>
      <c r="J36" t="s">
        <v>309</v>
      </c>
      <c r="L36" t="s">
        <v>264</v>
      </c>
      <c r="M36" t="s">
        <v>265</v>
      </c>
      <c r="N36">
        <v>99362</v>
      </c>
      <c r="O36" s="150">
        <v>1</v>
      </c>
      <c r="P36" s="150">
        <v>0</v>
      </c>
      <c r="Q36" s="150">
        <v>0</v>
      </c>
    </row>
    <row r="37" spans="7:17" x14ac:dyDescent="0.25">
      <c r="G37" t="s">
        <v>261</v>
      </c>
      <c r="H37" t="s">
        <v>310</v>
      </c>
      <c r="I37" t="s">
        <v>311</v>
      </c>
      <c r="J37" t="s">
        <v>311</v>
      </c>
      <c r="L37" t="s">
        <v>312</v>
      </c>
      <c r="M37" t="s">
        <v>265</v>
      </c>
      <c r="N37">
        <v>98953</v>
      </c>
      <c r="O37" s="150">
        <v>1</v>
      </c>
      <c r="P37" s="150">
        <v>0</v>
      </c>
      <c r="Q37" s="150">
        <v>0</v>
      </c>
    </row>
    <row r="38" spans="7:17" x14ac:dyDescent="0.25">
      <c r="G38" t="s">
        <v>261</v>
      </c>
      <c r="H38" t="s">
        <v>313</v>
      </c>
      <c r="I38" t="s">
        <v>314</v>
      </c>
      <c r="J38" t="s">
        <v>314</v>
      </c>
      <c r="L38" t="s">
        <v>315</v>
      </c>
      <c r="M38" t="s">
        <v>265</v>
      </c>
      <c r="N38">
        <v>98944</v>
      </c>
      <c r="O38" s="150">
        <v>1</v>
      </c>
      <c r="P38" s="150">
        <v>0</v>
      </c>
      <c r="Q38" s="150">
        <v>0</v>
      </c>
    </row>
    <row r="39" spans="7:17" x14ac:dyDescent="0.25">
      <c r="G39" t="s">
        <v>261</v>
      </c>
      <c r="H39" t="s">
        <v>316</v>
      </c>
      <c r="I39" t="s">
        <v>317</v>
      </c>
      <c r="J39" t="s">
        <v>317</v>
      </c>
      <c r="L39" t="s">
        <v>264</v>
      </c>
      <c r="M39" t="s">
        <v>265</v>
      </c>
      <c r="N39">
        <v>99362</v>
      </c>
      <c r="O39" s="150">
        <v>1</v>
      </c>
      <c r="P39" s="150">
        <v>0</v>
      </c>
      <c r="Q39" s="150">
        <v>0</v>
      </c>
    </row>
    <row r="40" spans="7:17" x14ac:dyDescent="0.25">
      <c r="G40" t="s">
        <v>261</v>
      </c>
      <c r="H40" t="s">
        <v>290</v>
      </c>
      <c r="I40" t="s">
        <v>318</v>
      </c>
      <c r="J40" t="s">
        <v>318</v>
      </c>
      <c r="L40" t="s">
        <v>290</v>
      </c>
      <c r="M40" t="s">
        <v>265</v>
      </c>
      <c r="N40">
        <v>99328</v>
      </c>
      <c r="O40" s="150">
        <v>1</v>
      </c>
      <c r="P40" s="150">
        <v>0</v>
      </c>
      <c r="Q40" s="150">
        <v>0</v>
      </c>
    </row>
    <row r="41" spans="7:17" x14ac:dyDescent="0.25">
      <c r="G41" t="s">
        <v>261</v>
      </c>
      <c r="H41" t="s">
        <v>319</v>
      </c>
      <c r="I41" t="s">
        <v>311</v>
      </c>
      <c r="J41" t="s">
        <v>311</v>
      </c>
      <c r="L41" t="s">
        <v>312</v>
      </c>
      <c r="M41" t="s">
        <v>265</v>
      </c>
      <c r="N41">
        <v>98953</v>
      </c>
      <c r="O41" s="150">
        <v>1</v>
      </c>
      <c r="P41" s="150">
        <v>0</v>
      </c>
      <c r="Q41" s="150">
        <v>0</v>
      </c>
    </row>
    <row r="42" spans="7:17" x14ac:dyDescent="0.25">
      <c r="G42" t="s">
        <v>261</v>
      </c>
      <c r="H42" t="s">
        <v>320</v>
      </c>
      <c r="I42" t="s">
        <v>321</v>
      </c>
      <c r="J42" t="s">
        <v>321</v>
      </c>
      <c r="L42" t="s">
        <v>268</v>
      </c>
      <c r="M42" t="s">
        <v>265</v>
      </c>
      <c r="N42">
        <v>98908</v>
      </c>
      <c r="O42" s="150">
        <v>1</v>
      </c>
      <c r="P42" s="150">
        <v>0</v>
      </c>
      <c r="Q42" s="150">
        <v>0</v>
      </c>
    </row>
    <row r="43" spans="7:17" x14ac:dyDescent="0.25">
      <c r="G43" t="s">
        <v>261</v>
      </c>
      <c r="H43" t="s">
        <v>322</v>
      </c>
      <c r="I43" t="s">
        <v>321</v>
      </c>
      <c r="J43" t="s">
        <v>321</v>
      </c>
      <c r="L43" t="s">
        <v>268</v>
      </c>
      <c r="M43" t="s">
        <v>265</v>
      </c>
      <c r="N43">
        <v>98908</v>
      </c>
      <c r="O43" s="150">
        <v>1</v>
      </c>
      <c r="P43" s="150">
        <v>0</v>
      </c>
      <c r="Q43" s="150">
        <v>0</v>
      </c>
    </row>
    <row r="44" spans="7:17" x14ac:dyDescent="0.25">
      <c r="G44" t="s">
        <v>261</v>
      </c>
      <c r="H44" t="s">
        <v>323</v>
      </c>
      <c r="I44" t="s">
        <v>324</v>
      </c>
      <c r="J44" t="s">
        <v>324</v>
      </c>
      <c r="L44" t="s">
        <v>268</v>
      </c>
      <c r="M44" t="s">
        <v>265</v>
      </c>
      <c r="N44">
        <v>98901</v>
      </c>
      <c r="O44" s="150">
        <v>1</v>
      </c>
      <c r="P44" s="150">
        <v>1</v>
      </c>
      <c r="Q44" s="150">
        <v>0</v>
      </c>
    </row>
    <row r="45" spans="7:17" x14ac:dyDescent="0.25">
      <c r="G45" t="s">
        <v>261</v>
      </c>
      <c r="H45" t="s">
        <v>325</v>
      </c>
      <c r="I45" t="s">
        <v>326</v>
      </c>
      <c r="J45" t="s">
        <v>326</v>
      </c>
      <c r="L45" t="s">
        <v>327</v>
      </c>
      <c r="M45" t="s">
        <v>265</v>
      </c>
      <c r="N45">
        <v>99361</v>
      </c>
      <c r="O45" s="150">
        <v>1</v>
      </c>
      <c r="P45" s="150">
        <v>0</v>
      </c>
      <c r="Q45" s="150">
        <v>0</v>
      </c>
    </row>
    <row r="46" spans="7:17" x14ac:dyDescent="0.25">
      <c r="G46" t="s">
        <v>261</v>
      </c>
      <c r="H46" t="s">
        <v>328</v>
      </c>
      <c r="I46" t="s">
        <v>329</v>
      </c>
      <c r="J46" t="s">
        <v>329</v>
      </c>
      <c r="L46" t="s">
        <v>330</v>
      </c>
      <c r="M46" t="s">
        <v>265</v>
      </c>
      <c r="N46">
        <v>99324</v>
      </c>
      <c r="O46" s="150">
        <v>1</v>
      </c>
      <c r="P46" s="150">
        <v>0</v>
      </c>
      <c r="Q46" s="150">
        <v>0</v>
      </c>
    </row>
    <row r="47" spans="7:17" x14ac:dyDescent="0.25">
      <c r="G47" t="s">
        <v>261</v>
      </c>
      <c r="H47" t="s">
        <v>331</v>
      </c>
      <c r="I47" t="s">
        <v>332</v>
      </c>
      <c r="J47" t="s">
        <v>332</v>
      </c>
      <c r="L47" t="s">
        <v>315</v>
      </c>
      <c r="M47" t="s">
        <v>265</v>
      </c>
      <c r="N47">
        <v>98944</v>
      </c>
      <c r="O47" s="150">
        <v>1</v>
      </c>
      <c r="P47" s="150">
        <v>0</v>
      </c>
      <c r="Q47" s="150">
        <v>0</v>
      </c>
    </row>
    <row r="48" spans="7:17" x14ac:dyDescent="0.25">
      <c r="G48" t="s">
        <v>261</v>
      </c>
      <c r="H48" t="s">
        <v>333</v>
      </c>
      <c r="I48" t="s">
        <v>334</v>
      </c>
      <c r="J48" t="s">
        <v>334</v>
      </c>
      <c r="L48" t="s">
        <v>297</v>
      </c>
      <c r="M48" t="s">
        <v>265</v>
      </c>
      <c r="N48">
        <v>98951</v>
      </c>
      <c r="O48" s="150">
        <v>1</v>
      </c>
      <c r="P48" s="150">
        <v>1</v>
      </c>
      <c r="Q48" s="150">
        <v>1</v>
      </c>
    </row>
    <row r="49" spans="7:17" x14ac:dyDescent="0.25">
      <c r="G49" t="s">
        <v>261</v>
      </c>
      <c r="H49" t="s">
        <v>335</v>
      </c>
      <c r="I49" t="s">
        <v>334</v>
      </c>
      <c r="J49" t="s">
        <v>334</v>
      </c>
      <c r="L49" t="s">
        <v>297</v>
      </c>
      <c r="M49" t="s">
        <v>265</v>
      </c>
      <c r="N49">
        <v>98951</v>
      </c>
      <c r="O49" s="150">
        <v>1</v>
      </c>
      <c r="P49" s="150">
        <v>1</v>
      </c>
      <c r="Q49" s="150">
        <v>1</v>
      </c>
    </row>
    <row r="50" spans="7:17" x14ac:dyDescent="0.25">
      <c r="G50" t="s">
        <v>261</v>
      </c>
      <c r="H50" t="s">
        <v>336</v>
      </c>
      <c r="I50" t="s">
        <v>337</v>
      </c>
      <c r="J50" t="s">
        <v>337</v>
      </c>
      <c r="L50" t="s">
        <v>336</v>
      </c>
      <c r="M50" t="s">
        <v>265</v>
      </c>
      <c r="N50">
        <v>98937</v>
      </c>
      <c r="O50" s="150">
        <v>1</v>
      </c>
      <c r="P50" s="150">
        <v>0</v>
      </c>
      <c r="Q50" s="150">
        <v>0</v>
      </c>
    </row>
    <row r="51" spans="7:17" x14ac:dyDescent="0.25">
      <c r="G51" t="s">
        <v>261</v>
      </c>
      <c r="H51" t="s">
        <v>338</v>
      </c>
      <c r="I51" t="s">
        <v>339</v>
      </c>
      <c r="J51" t="s">
        <v>339</v>
      </c>
      <c r="L51" t="s">
        <v>340</v>
      </c>
      <c r="M51" t="s">
        <v>265</v>
      </c>
      <c r="N51">
        <v>98948</v>
      </c>
      <c r="O51" s="150">
        <v>1</v>
      </c>
      <c r="P51" s="150">
        <v>1</v>
      </c>
      <c r="Q51" s="150">
        <v>1</v>
      </c>
    </row>
    <row r="52" spans="7:17" x14ac:dyDescent="0.25">
      <c r="G52" t="s">
        <v>261</v>
      </c>
      <c r="H52" t="s">
        <v>341</v>
      </c>
      <c r="I52" t="s">
        <v>342</v>
      </c>
      <c r="J52" t="s">
        <v>342</v>
      </c>
      <c r="L52" t="s">
        <v>264</v>
      </c>
      <c r="M52" t="s">
        <v>265</v>
      </c>
      <c r="N52">
        <v>99362</v>
      </c>
      <c r="O52" s="150">
        <v>1</v>
      </c>
      <c r="P52" s="150">
        <v>0</v>
      </c>
      <c r="Q52" s="150">
        <v>0</v>
      </c>
    </row>
    <row r="53" spans="7:17" x14ac:dyDescent="0.25">
      <c r="G53" t="s">
        <v>261</v>
      </c>
      <c r="H53" t="s">
        <v>343</v>
      </c>
      <c r="I53" t="s">
        <v>344</v>
      </c>
      <c r="J53" t="s">
        <v>344</v>
      </c>
      <c r="L53" t="s">
        <v>264</v>
      </c>
      <c r="M53" t="s">
        <v>265</v>
      </c>
      <c r="N53">
        <v>99362</v>
      </c>
      <c r="O53" s="150">
        <v>1</v>
      </c>
      <c r="P53" s="150">
        <v>0</v>
      </c>
      <c r="Q53" s="150">
        <v>0</v>
      </c>
    </row>
    <row r="54" spans="7:17" x14ac:dyDescent="0.25">
      <c r="G54" t="s">
        <v>261</v>
      </c>
      <c r="H54" t="s">
        <v>345</v>
      </c>
      <c r="I54" t="s">
        <v>346</v>
      </c>
      <c r="J54" t="s">
        <v>346</v>
      </c>
      <c r="L54" t="s">
        <v>268</v>
      </c>
      <c r="M54" t="s">
        <v>265</v>
      </c>
      <c r="N54">
        <v>98908</v>
      </c>
      <c r="O54" s="150">
        <v>1</v>
      </c>
      <c r="P54" s="150">
        <v>0</v>
      </c>
      <c r="Q54" s="150">
        <v>0</v>
      </c>
    </row>
    <row r="55" spans="7:17" x14ac:dyDescent="0.25">
      <c r="G55" t="s">
        <v>261</v>
      </c>
      <c r="H55" t="s">
        <v>347</v>
      </c>
      <c r="I55" t="s">
        <v>348</v>
      </c>
      <c r="J55" t="s">
        <v>348</v>
      </c>
      <c r="L55" t="s">
        <v>264</v>
      </c>
      <c r="M55" t="s">
        <v>265</v>
      </c>
      <c r="N55" t="s">
        <v>349</v>
      </c>
      <c r="O55" s="150">
        <v>1</v>
      </c>
      <c r="P55" s="150">
        <v>0</v>
      </c>
      <c r="Q55" s="150">
        <v>0</v>
      </c>
    </row>
    <row r="56" spans="7:17" x14ac:dyDescent="0.25">
      <c r="G56" t="s">
        <v>261</v>
      </c>
      <c r="H56" t="s">
        <v>350</v>
      </c>
      <c r="I56" t="s">
        <v>351</v>
      </c>
      <c r="J56" t="s">
        <v>351</v>
      </c>
      <c r="L56" t="s">
        <v>264</v>
      </c>
      <c r="M56" t="s">
        <v>265</v>
      </c>
      <c r="N56">
        <v>99362</v>
      </c>
      <c r="O56" s="150">
        <v>1</v>
      </c>
      <c r="P56" s="150">
        <v>0</v>
      </c>
      <c r="Q56" s="150">
        <v>0</v>
      </c>
    </row>
    <row r="57" spans="7:17" x14ac:dyDescent="0.25">
      <c r="G57" t="s">
        <v>261</v>
      </c>
      <c r="H57" t="s">
        <v>352</v>
      </c>
      <c r="I57" t="s">
        <v>353</v>
      </c>
      <c r="J57" t="s">
        <v>353</v>
      </c>
      <c r="L57" t="s">
        <v>268</v>
      </c>
      <c r="M57" t="s">
        <v>265</v>
      </c>
      <c r="N57">
        <v>98901</v>
      </c>
      <c r="O57" s="150">
        <v>1</v>
      </c>
      <c r="P57" s="150">
        <v>1</v>
      </c>
      <c r="Q57" s="150">
        <v>0</v>
      </c>
    </row>
    <row r="58" spans="7:17" x14ac:dyDescent="0.25">
      <c r="G58" t="s">
        <v>261</v>
      </c>
      <c r="H58" t="s">
        <v>354</v>
      </c>
      <c r="I58" t="s">
        <v>355</v>
      </c>
      <c r="J58" t="s">
        <v>355</v>
      </c>
      <c r="L58" t="s">
        <v>330</v>
      </c>
      <c r="M58" t="s">
        <v>265</v>
      </c>
      <c r="N58">
        <v>99324</v>
      </c>
      <c r="O58" s="150">
        <v>1</v>
      </c>
      <c r="P58" s="150">
        <v>0</v>
      </c>
      <c r="Q58" s="150">
        <v>0</v>
      </c>
    </row>
    <row r="59" spans="7:17" x14ac:dyDescent="0.25">
      <c r="G59" t="s">
        <v>261</v>
      </c>
      <c r="H59" t="s">
        <v>356</v>
      </c>
      <c r="I59" t="s">
        <v>355</v>
      </c>
      <c r="J59" t="s">
        <v>355</v>
      </c>
      <c r="L59" t="s">
        <v>330</v>
      </c>
      <c r="M59" t="s">
        <v>265</v>
      </c>
      <c r="N59">
        <v>99324</v>
      </c>
      <c r="O59" s="150">
        <v>1</v>
      </c>
      <c r="P59" s="150">
        <v>0</v>
      </c>
      <c r="Q59" s="150">
        <v>0</v>
      </c>
    </row>
    <row r="60" spans="7:17" x14ac:dyDescent="0.25">
      <c r="G60" t="s">
        <v>261</v>
      </c>
      <c r="H60" t="s">
        <v>357</v>
      </c>
      <c r="I60" t="s">
        <v>358</v>
      </c>
      <c r="J60" t="s">
        <v>358</v>
      </c>
      <c r="L60" t="s">
        <v>268</v>
      </c>
      <c r="M60" t="s">
        <v>265</v>
      </c>
      <c r="N60">
        <v>98901</v>
      </c>
      <c r="O60" s="150">
        <v>1</v>
      </c>
      <c r="P60" s="150">
        <v>1</v>
      </c>
      <c r="Q60" s="150">
        <v>0</v>
      </c>
    </row>
    <row r="61" spans="7:17" x14ac:dyDescent="0.25">
      <c r="G61" t="s">
        <v>261</v>
      </c>
      <c r="H61" t="s">
        <v>359</v>
      </c>
      <c r="I61" t="s">
        <v>360</v>
      </c>
      <c r="J61" t="s">
        <v>360</v>
      </c>
      <c r="L61" t="s">
        <v>268</v>
      </c>
      <c r="M61" t="s">
        <v>265</v>
      </c>
      <c r="N61">
        <v>98902</v>
      </c>
      <c r="O61" s="150">
        <v>1</v>
      </c>
      <c r="P61" s="150">
        <v>0</v>
      </c>
      <c r="Q61" s="150">
        <v>0</v>
      </c>
    </row>
    <row r="62" spans="7:17" x14ac:dyDescent="0.25">
      <c r="G62" t="s">
        <v>261</v>
      </c>
      <c r="H62" t="s">
        <v>361</v>
      </c>
      <c r="I62" t="s">
        <v>360</v>
      </c>
      <c r="J62" t="s">
        <v>360</v>
      </c>
      <c r="L62" t="s">
        <v>268</v>
      </c>
      <c r="M62" t="s">
        <v>265</v>
      </c>
      <c r="N62">
        <v>98902</v>
      </c>
      <c r="O62" s="150">
        <v>1</v>
      </c>
      <c r="P62" s="150">
        <v>0</v>
      </c>
      <c r="Q62" s="150">
        <v>0</v>
      </c>
    </row>
    <row r="63" spans="7:17" x14ac:dyDescent="0.25">
      <c r="G63" t="s">
        <v>261</v>
      </c>
      <c r="H63" t="s">
        <v>362</v>
      </c>
      <c r="I63" t="s">
        <v>363</v>
      </c>
      <c r="J63" t="s">
        <v>363</v>
      </c>
      <c r="L63" t="s">
        <v>364</v>
      </c>
      <c r="M63" t="s">
        <v>265</v>
      </c>
      <c r="N63">
        <v>98942</v>
      </c>
      <c r="O63" s="150">
        <v>1</v>
      </c>
      <c r="P63" s="150">
        <v>0</v>
      </c>
      <c r="Q63" s="150">
        <v>0</v>
      </c>
    </row>
    <row r="64" spans="7:17" x14ac:dyDescent="0.25">
      <c r="G64" t="s">
        <v>261</v>
      </c>
      <c r="H64" t="s">
        <v>365</v>
      </c>
      <c r="I64" t="s">
        <v>363</v>
      </c>
      <c r="J64" t="s">
        <v>363</v>
      </c>
      <c r="L64" t="s">
        <v>364</v>
      </c>
      <c r="M64" t="s">
        <v>265</v>
      </c>
      <c r="N64">
        <v>98942</v>
      </c>
      <c r="O64" s="150">
        <v>1</v>
      </c>
      <c r="P64" s="150">
        <v>0</v>
      </c>
      <c r="Q64" s="150">
        <v>0</v>
      </c>
    </row>
    <row r="65" spans="7:17" x14ac:dyDescent="0.25">
      <c r="G65" t="s">
        <v>261</v>
      </c>
      <c r="H65" t="s">
        <v>366</v>
      </c>
      <c r="I65" t="s">
        <v>363</v>
      </c>
      <c r="J65" t="s">
        <v>363</v>
      </c>
      <c r="L65" t="s">
        <v>364</v>
      </c>
      <c r="M65" t="s">
        <v>265</v>
      </c>
      <c r="N65">
        <v>98942</v>
      </c>
      <c r="O65" s="150">
        <v>1</v>
      </c>
      <c r="P65" s="150">
        <v>0</v>
      </c>
      <c r="Q65" s="150">
        <v>0</v>
      </c>
    </row>
    <row r="66" spans="7:17" x14ac:dyDescent="0.25">
      <c r="G66" t="s">
        <v>261</v>
      </c>
      <c r="H66" t="s">
        <v>367</v>
      </c>
      <c r="I66" t="s">
        <v>363</v>
      </c>
      <c r="J66" t="s">
        <v>363</v>
      </c>
      <c r="L66" t="s">
        <v>364</v>
      </c>
      <c r="M66" t="s">
        <v>265</v>
      </c>
      <c r="N66">
        <v>98942</v>
      </c>
      <c r="O66" s="150">
        <v>1</v>
      </c>
      <c r="P66" s="150">
        <v>0</v>
      </c>
      <c r="Q66" s="150">
        <v>0</v>
      </c>
    </row>
    <row r="67" spans="7:17" x14ac:dyDescent="0.25">
      <c r="G67" t="s">
        <v>261</v>
      </c>
      <c r="H67" t="s">
        <v>368</v>
      </c>
      <c r="I67" t="s">
        <v>363</v>
      </c>
      <c r="J67" t="s">
        <v>363</v>
      </c>
      <c r="L67" t="s">
        <v>364</v>
      </c>
      <c r="M67" t="s">
        <v>265</v>
      </c>
      <c r="N67">
        <v>98942</v>
      </c>
      <c r="O67" s="150">
        <v>1</v>
      </c>
      <c r="P67" s="150">
        <v>0</v>
      </c>
      <c r="Q67" s="150">
        <v>0</v>
      </c>
    </row>
    <row r="68" spans="7:17" x14ac:dyDescent="0.25">
      <c r="G68" t="s">
        <v>261</v>
      </c>
      <c r="H68" t="s">
        <v>369</v>
      </c>
      <c r="I68" t="s">
        <v>363</v>
      </c>
      <c r="J68" t="s">
        <v>363</v>
      </c>
      <c r="L68" t="s">
        <v>364</v>
      </c>
      <c r="M68" t="s">
        <v>265</v>
      </c>
      <c r="N68">
        <v>98942</v>
      </c>
      <c r="O68" s="150">
        <v>1</v>
      </c>
      <c r="P68" s="150">
        <v>0</v>
      </c>
      <c r="Q68" s="150">
        <v>0</v>
      </c>
    </row>
    <row r="69" spans="7:17" x14ac:dyDescent="0.25">
      <c r="G69" t="s">
        <v>261</v>
      </c>
      <c r="H69" t="s">
        <v>370</v>
      </c>
      <c r="I69" t="s">
        <v>371</v>
      </c>
      <c r="J69" t="s">
        <v>371</v>
      </c>
      <c r="L69" t="s">
        <v>268</v>
      </c>
      <c r="M69" t="s">
        <v>265</v>
      </c>
      <c r="N69">
        <v>98901</v>
      </c>
      <c r="O69" s="150">
        <v>1</v>
      </c>
      <c r="P69" s="150">
        <v>1</v>
      </c>
      <c r="Q69" s="150">
        <v>0</v>
      </c>
    </row>
    <row r="70" spans="7:17" x14ac:dyDescent="0.25">
      <c r="G70" t="s">
        <v>261</v>
      </c>
      <c r="H70" t="s">
        <v>372</v>
      </c>
      <c r="I70" t="s">
        <v>373</v>
      </c>
      <c r="J70" t="s">
        <v>373</v>
      </c>
      <c r="L70" t="s">
        <v>372</v>
      </c>
      <c r="M70" t="s">
        <v>265</v>
      </c>
      <c r="N70">
        <v>98930</v>
      </c>
      <c r="O70" s="150">
        <v>1</v>
      </c>
      <c r="P70" s="150">
        <v>0</v>
      </c>
      <c r="Q70" s="150">
        <v>0</v>
      </c>
    </row>
    <row r="71" spans="7:17" x14ac:dyDescent="0.25">
      <c r="G71" t="s">
        <v>261</v>
      </c>
      <c r="H71" t="s">
        <v>374</v>
      </c>
      <c r="I71" t="s">
        <v>375</v>
      </c>
      <c r="J71" t="s">
        <v>375</v>
      </c>
      <c r="L71" t="s">
        <v>336</v>
      </c>
      <c r="M71" t="s">
        <v>265</v>
      </c>
      <c r="N71">
        <v>98937</v>
      </c>
      <c r="O71" s="150">
        <v>1</v>
      </c>
      <c r="P71" s="150">
        <v>0</v>
      </c>
      <c r="Q71" s="150">
        <v>0</v>
      </c>
    </row>
    <row r="72" spans="7:17" x14ac:dyDescent="0.25">
      <c r="G72" t="s">
        <v>261</v>
      </c>
      <c r="H72" t="s">
        <v>376</v>
      </c>
      <c r="I72" t="s">
        <v>377</v>
      </c>
      <c r="J72" t="s">
        <v>377</v>
      </c>
      <c r="L72" t="s">
        <v>268</v>
      </c>
      <c r="M72" t="s">
        <v>265</v>
      </c>
      <c r="N72">
        <v>98901</v>
      </c>
      <c r="O72" s="150">
        <v>1</v>
      </c>
      <c r="P72" s="150">
        <v>1</v>
      </c>
      <c r="Q72" s="150">
        <v>0</v>
      </c>
    </row>
    <row r="73" spans="7:17" x14ac:dyDescent="0.25">
      <c r="G73" t="s">
        <v>261</v>
      </c>
      <c r="H73" t="s">
        <v>378</v>
      </c>
      <c r="I73" t="s">
        <v>377</v>
      </c>
      <c r="J73" t="s">
        <v>377</v>
      </c>
      <c r="L73" t="s">
        <v>268</v>
      </c>
      <c r="M73" t="s">
        <v>265</v>
      </c>
      <c r="N73">
        <v>98901</v>
      </c>
      <c r="O73" s="150">
        <v>1</v>
      </c>
      <c r="P73" s="150">
        <v>1</v>
      </c>
      <c r="Q73" s="150">
        <v>0</v>
      </c>
    </row>
    <row r="74" spans="7:17" x14ac:dyDescent="0.25">
      <c r="G74" t="s">
        <v>261</v>
      </c>
      <c r="H74" t="s">
        <v>379</v>
      </c>
      <c r="I74" t="s">
        <v>380</v>
      </c>
      <c r="J74" t="e">
        <v>#N/A</v>
      </c>
      <c r="L74" t="s">
        <v>264</v>
      </c>
      <c r="M74" t="s">
        <v>265</v>
      </c>
      <c r="N74">
        <v>99362</v>
      </c>
      <c r="O74" s="150">
        <v>1</v>
      </c>
      <c r="P74" s="150">
        <v>0</v>
      </c>
      <c r="Q74" s="150">
        <v>0</v>
      </c>
    </row>
    <row r="75" spans="7:17" x14ac:dyDescent="0.25">
      <c r="G75" t="s">
        <v>261</v>
      </c>
      <c r="H75" t="s">
        <v>381</v>
      </c>
      <c r="I75" t="s">
        <v>363</v>
      </c>
      <c r="J75" t="s">
        <v>363</v>
      </c>
      <c r="L75" t="s">
        <v>364</v>
      </c>
      <c r="M75" t="s">
        <v>265</v>
      </c>
      <c r="N75">
        <v>98942</v>
      </c>
      <c r="O75" s="150">
        <v>1</v>
      </c>
      <c r="P75" s="150">
        <v>0</v>
      </c>
      <c r="Q75" s="150">
        <v>0</v>
      </c>
    </row>
    <row r="76" spans="7:17" x14ac:dyDescent="0.25">
      <c r="G76" t="s">
        <v>261</v>
      </c>
      <c r="H76" t="s">
        <v>382</v>
      </c>
      <c r="I76" t="s">
        <v>383</v>
      </c>
      <c r="J76" t="s">
        <v>383</v>
      </c>
      <c r="L76" t="s">
        <v>268</v>
      </c>
      <c r="M76" t="s">
        <v>265</v>
      </c>
      <c r="N76">
        <v>98901</v>
      </c>
      <c r="O76" s="150">
        <v>1</v>
      </c>
      <c r="P76" s="150">
        <v>0</v>
      </c>
      <c r="Q76" s="150">
        <v>0</v>
      </c>
    </row>
    <row r="77" spans="7:17" x14ac:dyDescent="0.25">
      <c r="G77" t="s">
        <v>261</v>
      </c>
      <c r="H77" t="s">
        <v>384</v>
      </c>
      <c r="I77" t="s">
        <v>385</v>
      </c>
      <c r="J77" t="s">
        <v>385</v>
      </c>
      <c r="L77" t="s">
        <v>364</v>
      </c>
      <c r="M77" t="s">
        <v>265</v>
      </c>
      <c r="N77">
        <v>98942</v>
      </c>
      <c r="O77" s="150">
        <v>1</v>
      </c>
      <c r="P77" s="150">
        <v>0</v>
      </c>
      <c r="Q77" s="150">
        <v>0</v>
      </c>
    </row>
    <row r="78" spans="7:17" x14ac:dyDescent="0.25">
      <c r="G78" t="s">
        <v>261</v>
      </c>
      <c r="H78" t="s">
        <v>386</v>
      </c>
      <c r="I78" t="s">
        <v>387</v>
      </c>
      <c r="J78" t="e">
        <v>#N/A</v>
      </c>
      <c r="L78" t="s">
        <v>388</v>
      </c>
      <c r="M78" t="s">
        <v>265</v>
      </c>
      <c r="N78">
        <v>98903</v>
      </c>
      <c r="O78" s="150">
        <v>1</v>
      </c>
      <c r="P78" s="150">
        <v>1</v>
      </c>
      <c r="Q78" s="150">
        <v>0</v>
      </c>
    </row>
    <row r="79" spans="7:17" x14ac:dyDescent="0.25">
      <c r="G79" t="s">
        <v>261</v>
      </c>
      <c r="H79" t="s">
        <v>389</v>
      </c>
      <c r="I79" t="s">
        <v>387</v>
      </c>
      <c r="J79" t="e">
        <v>#N/A</v>
      </c>
      <c r="L79" t="s">
        <v>388</v>
      </c>
      <c r="M79" t="s">
        <v>265</v>
      </c>
      <c r="N79">
        <v>98903</v>
      </c>
      <c r="O79" s="150">
        <v>1</v>
      </c>
      <c r="P79" s="150">
        <v>1</v>
      </c>
      <c r="Q79" s="150">
        <v>0</v>
      </c>
    </row>
    <row r="80" spans="7:17" x14ac:dyDescent="0.25">
      <c r="G80" t="s">
        <v>261</v>
      </c>
      <c r="H80" t="s">
        <v>390</v>
      </c>
      <c r="I80" t="s">
        <v>387</v>
      </c>
      <c r="J80" t="e">
        <v>#N/A</v>
      </c>
      <c r="L80" t="s">
        <v>388</v>
      </c>
      <c r="M80" t="s">
        <v>265</v>
      </c>
      <c r="N80">
        <v>98903</v>
      </c>
      <c r="O80" s="150">
        <v>1</v>
      </c>
      <c r="P80" s="150">
        <v>1</v>
      </c>
      <c r="Q80" s="150">
        <v>0</v>
      </c>
    </row>
    <row r="81" spans="7:17" x14ac:dyDescent="0.25">
      <c r="G81" t="s">
        <v>261</v>
      </c>
      <c r="H81" t="s">
        <v>391</v>
      </c>
      <c r="I81" t="s">
        <v>387</v>
      </c>
      <c r="J81" t="e">
        <v>#N/A</v>
      </c>
      <c r="L81" t="s">
        <v>388</v>
      </c>
      <c r="M81" t="s">
        <v>265</v>
      </c>
      <c r="N81">
        <v>98903</v>
      </c>
      <c r="O81" s="150">
        <v>1</v>
      </c>
      <c r="P81" s="150">
        <v>1</v>
      </c>
      <c r="Q81" s="150">
        <v>0</v>
      </c>
    </row>
    <row r="82" spans="7:17" x14ac:dyDescent="0.25">
      <c r="G82" t="s">
        <v>261</v>
      </c>
      <c r="H82" t="s">
        <v>392</v>
      </c>
      <c r="I82" t="s">
        <v>393</v>
      </c>
      <c r="J82" t="e">
        <v>#N/A</v>
      </c>
      <c r="L82" t="s">
        <v>268</v>
      </c>
      <c r="M82" t="s">
        <v>265</v>
      </c>
      <c r="N82">
        <v>98901</v>
      </c>
      <c r="O82" s="150">
        <v>1</v>
      </c>
      <c r="P82" s="150">
        <v>1</v>
      </c>
      <c r="Q82" s="150">
        <v>0</v>
      </c>
    </row>
    <row r="83" spans="7:17" x14ac:dyDescent="0.25">
      <c r="G83" t="s">
        <v>261</v>
      </c>
      <c r="H83" t="s">
        <v>394</v>
      </c>
      <c r="I83" t="s">
        <v>395</v>
      </c>
      <c r="J83" t="s">
        <v>395</v>
      </c>
      <c r="L83" t="s">
        <v>268</v>
      </c>
      <c r="M83" t="s">
        <v>265</v>
      </c>
      <c r="N83">
        <v>98901</v>
      </c>
      <c r="O83" s="150">
        <v>1</v>
      </c>
      <c r="P83" s="150">
        <v>1</v>
      </c>
      <c r="Q83" s="150">
        <v>0</v>
      </c>
    </row>
    <row r="84" spans="7:17" x14ac:dyDescent="0.25">
      <c r="G84" t="s">
        <v>261</v>
      </c>
      <c r="H84" t="s">
        <v>396</v>
      </c>
      <c r="I84" t="s">
        <v>397</v>
      </c>
      <c r="J84" t="s">
        <v>385</v>
      </c>
      <c r="L84" t="s">
        <v>364</v>
      </c>
      <c r="M84" t="s">
        <v>265</v>
      </c>
      <c r="N84">
        <v>98942</v>
      </c>
      <c r="O84" s="150">
        <v>1</v>
      </c>
      <c r="P84" s="150">
        <v>0</v>
      </c>
      <c r="Q84" s="150">
        <v>0</v>
      </c>
    </row>
  </sheetData>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06A3-1CDF-418E-84FA-F27DC96186D2}">
  <dimension ref="B2:E8"/>
  <sheetViews>
    <sheetView workbookViewId="0">
      <selection activeCell="F22" sqref="F22"/>
    </sheetView>
  </sheetViews>
  <sheetFormatPr defaultRowHeight="15" x14ac:dyDescent="0.25"/>
  <cols>
    <col min="3" max="4" width="20.7109375" customWidth="1"/>
    <col min="5" max="5" width="12.28515625" customWidth="1"/>
  </cols>
  <sheetData>
    <row r="2" spans="2:5" x14ac:dyDescent="0.25">
      <c r="B2" s="18" t="s">
        <v>103</v>
      </c>
    </row>
    <row r="3" spans="2:5" ht="30" x14ac:dyDescent="0.25">
      <c r="B3" s="51" t="s">
        <v>104</v>
      </c>
      <c r="C3" s="51" t="s">
        <v>105</v>
      </c>
      <c r="D3" s="51" t="s">
        <v>106</v>
      </c>
      <c r="E3" s="51" t="s">
        <v>107</v>
      </c>
    </row>
    <row r="4" spans="2:5" x14ac:dyDescent="0.25">
      <c r="B4" s="1">
        <v>2023</v>
      </c>
      <c r="C4" s="50">
        <v>3265522747.6300001</v>
      </c>
      <c r="D4" s="50">
        <v>199007972.80000001</v>
      </c>
      <c r="E4" s="2">
        <v>6.0900000000000003E-2</v>
      </c>
    </row>
    <row r="5" spans="2:5" x14ac:dyDescent="0.25">
      <c r="B5" s="1">
        <v>2022</v>
      </c>
      <c r="C5" s="50">
        <v>2725843497.5300002</v>
      </c>
      <c r="D5" s="50">
        <v>103332214.62</v>
      </c>
      <c r="E5" s="2">
        <v>3.7900000000000003E-2</v>
      </c>
    </row>
    <row r="6" spans="2:5" x14ac:dyDescent="0.25">
      <c r="B6" s="1">
        <v>2021</v>
      </c>
      <c r="C6" s="50">
        <v>1959946167.75</v>
      </c>
      <c r="D6" s="50">
        <v>129357979.56999999</v>
      </c>
      <c r="E6" s="2">
        <v>6.6000000000000003E-2</v>
      </c>
    </row>
    <row r="7" spans="2:5" x14ac:dyDescent="0.25">
      <c r="B7" s="1">
        <v>2020</v>
      </c>
      <c r="C7" s="50">
        <v>2560651922.6199999</v>
      </c>
      <c r="D7" s="50">
        <v>123598565.09999999</v>
      </c>
      <c r="E7" s="2">
        <v>4.8300000000000003E-2</v>
      </c>
    </row>
    <row r="8" spans="2:5" x14ac:dyDescent="0.25">
      <c r="B8" s="1">
        <v>2019</v>
      </c>
      <c r="C8" s="50">
        <v>2610512767.02</v>
      </c>
      <c r="D8" s="50">
        <v>58643241.460000001</v>
      </c>
      <c r="E8" s="2">
        <v>2.2499999999999999E-2</v>
      </c>
    </row>
  </sheetData>
  <pageMargins left="0.7" right="0.7" top="0.75" bottom="0.75" header="0.3" footer="0.3"/>
  <customProperties>
    <customPr name="_pios_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EB7D0-26DB-476D-96E2-0B9195DF94E8}">
  <dimension ref="A1:P9"/>
  <sheetViews>
    <sheetView workbookViewId="0"/>
  </sheetViews>
  <sheetFormatPr defaultRowHeight="15.75" x14ac:dyDescent="0.25"/>
  <cols>
    <col min="1" max="16384" width="9.140625" style="63"/>
  </cols>
  <sheetData>
    <row r="1" spans="1:16" x14ac:dyDescent="0.25">
      <c r="A1" s="62" t="s">
        <v>161</v>
      </c>
    </row>
    <row r="3" spans="1:16" ht="53.25" customHeight="1" x14ac:dyDescent="0.25">
      <c r="A3" s="175" t="s">
        <v>190</v>
      </c>
      <c r="B3" s="176"/>
      <c r="C3" s="176"/>
      <c r="D3" s="176"/>
      <c r="E3" s="176"/>
      <c r="F3" s="176"/>
      <c r="G3" s="176"/>
      <c r="H3" s="176"/>
      <c r="I3" s="176"/>
      <c r="J3" s="176"/>
      <c r="K3" s="176"/>
      <c r="L3" s="176"/>
      <c r="M3" s="176"/>
      <c r="N3" s="176"/>
      <c r="O3" s="176"/>
      <c r="P3" s="176"/>
    </row>
    <row r="6" spans="1:16" x14ac:dyDescent="0.25">
      <c r="A6" s="64" t="s">
        <v>167</v>
      </c>
    </row>
    <row r="8" spans="1:16" x14ac:dyDescent="0.25">
      <c r="B8" s="64" t="s">
        <v>162</v>
      </c>
      <c r="C8" s="64" t="s">
        <v>163</v>
      </c>
      <c r="D8" s="64" t="s">
        <v>164</v>
      </c>
      <c r="E8" s="64" t="s">
        <v>165</v>
      </c>
      <c r="F8" s="64" t="s">
        <v>166</v>
      </c>
    </row>
    <row r="9" spans="1:16" x14ac:dyDescent="0.25">
      <c r="B9" s="65">
        <v>0.46300000000000002</v>
      </c>
      <c r="C9" s="65">
        <v>14.588000000000001</v>
      </c>
      <c r="D9" s="65">
        <v>47.771999999999998</v>
      </c>
      <c r="E9" s="65">
        <v>158.20400000000001</v>
      </c>
      <c r="F9" s="65">
        <v>316.99700000000001</v>
      </c>
    </row>
  </sheetData>
  <mergeCells count="1">
    <mergeCell ref="A3:P3"/>
  </mergeCells>
  <pageMargins left="0.7" right="0.7" top="0.75" bottom="0.75" header="0.3" footer="0.3"/>
  <customProperties>
    <customPr name="_pios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27C0F-1F1F-4883-BCD6-B8483323EE5D}">
  <dimension ref="A1"/>
  <sheetViews>
    <sheetView workbookViewId="0">
      <selection sqref="A1:XFD1"/>
    </sheetView>
  </sheetViews>
  <sheetFormatPr defaultRowHeight="15" x14ac:dyDescent="0.25"/>
  <sheetData>
    <row r="1" spans="1:1" x14ac:dyDescent="0.25">
      <c r="A1" t="s">
        <v>398</v>
      </c>
    </row>
  </sheetData>
  <pageMargins left="0.7" right="0.7" top="0.75" bottom="0.75"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94221-FA0B-44AC-BB48-5667D4B3FBD1}">
  <dimension ref="A1:H39"/>
  <sheetViews>
    <sheetView workbookViewId="0">
      <selection activeCell="B8" sqref="B8"/>
    </sheetView>
  </sheetViews>
  <sheetFormatPr defaultRowHeight="12.75" x14ac:dyDescent="0.2"/>
  <cols>
    <col min="1" max="1" width="9.140625" style="38"/>
    <col min="2" max="2" width="68.140625" style="38" customWidth="1"/>
    <col min="3" max="3" width="16.5703125" style="38" bestFit="1" customWidth="1"/>
    <col min="4" max="4" width="14" style="38" customWidth="1"/>
    <col min="5" max="6" width="16.5703125" style="38" bestFit="1" customWidth="1"/>
    <col min="7" max="7" width="14.85546875" style="38" customWidth="1"/>
    <col min="8" max="16384" width="9.140625" style="38"/>
  </cols>
  <sheetData>
    <row r="1" spans="1:7" x14ac:dyDescent="0.2">
      <c r="A1" s="34" t="s">
        <v>125</v>
      </c>
      <c r="B1" s="35" t="s">
        <v>126</v>
      </c>
      <c r="C1" s="36">
        <v>2019</v>
      </c>
      <c r="D1" s="36">
        <v>2020</v>
      </c>
      <c r="E1" s="36">
        <v>2021</v>
      </c>
      <c r="F1" s="36">
        <v>2022</v>
      </c>
      <c r="G1" s="36">
        <v>2023</v>
      </c>
    </row>
    <row r="3" spans="1:7" x14ac:dyDescent="0.2">
      <c r="A3" s="39"/>
      <c r="B3" s="39" t="s">
        <v>127</v>
      </c>
      <c r="C3" s="42">
        <v>189395001.7366403</v>
      </c>
      <c r="D3" s="42">
        <v>187451705.56894743</v>
      </c>
      <c r="E3" s="42">
        <v>188326260.59811163</v>
      </c>
      <c r="F3" s="42">
        <v>284661496.8454935</v>
      </c>
      <c r="G3" s="42">
        <v>309865030.85462844</v>
      </c>
    </row>
    <row r="4" spans="1:7" x14ac:dyDescent="0.2">
      <c r="A4" s="39"/>
      <c r="B4" s="39" t="s">
        <v>128</v>
      </c>
      <c r="C4" s="42">
        <v>343978842.18305475</v>
      </c>
      <c r="D4" s="42">
        <v>362175697.56014299</v>
      </c>
      <c r="E4" s="42">
        <v>386304622.8706764</v>
      </c>
      <c r="F4" s="42">
        <v>439977358.73395014</v>
      </c>
      <c r="G4" s="42">
        <v>410426276.31846708</v>
      </c>
    </row>
    <row r="5" spans="1:7" x14ac:dyDescent="0.2">
      <c r="A5" s="39" t="s">
        <v>129</v>
      </c>
      <c r="B5" s="39" t="s">
        <v>130</v>
      </c>
      <c r="C5" s="40">
        <f>C3/C4</f>
        <v>0.55060073036657942</v>
      </c>
      <c r="D5" s="40">
        <f>D3/D4</f>
        <v>0.5175711866691971</v>
      </c>
      <c r="E5" s="40">
        <f t="shared" ref="E5:G5" si="0">E3/E4</f>
        <v>0.48750713672188645</v>
      </c>
      <c r="F5" s="40">
        <f t="shared" si="0"/>
        <v>0.64699123987792617</v>
      </c>
      <c r="G5" s="40">
        <f t="shared" si="0"/>
        <v>0.75498341293867621</v>
      </c>
    </row>
    <row r="6" spans="1:7" x14ac:dyDescent="0.2">
      <c r="A6" s="39"/>
    </row>
    <row r="7" spans="1:7" x14ac:dyDescent="0.2">
      <c r="A7" s="39"/>
      <c r="B7" s="39" t="s">
        <v>128</v>
      </c>
      <c r="C7" s="41">
        <f>C4</f>
        <v>343978842.18305475</v>
      </c>
      <c r="D7" s="41">
        <f>D4</f>
        <v>362175697.56014299</v>
      </c>
      <c r="E7" s="41">
        <f>E4</f>
        <v>386304622.8706764</v>
      </c>
      <c r="F7" s="41">
        <f t="shared" ref="F7:G7" si="1">F4</f>
        <v>439977358.73395014</v>
      </c>
      <c r="G7" s="41">
        <f t="shared" si="1"/>
        <v>410426276.31846708</v>
      </c>
    </row>
    <row r="8" spans="1:7" ht="14.25" x14ac:dyDescent="0.2">
      <c r="A8" s="39"/>
      <c r="B8" s="39" t="s">
        <v>131</v>
      </c>
      <c r="C8" s="42">
        <v>812519511.60107327</v>
      </c>
      <c r="D8" s="42">
        <v>1117524371.5944819</v>
      </c>
      <c r="E8" s="42">
        <v>1083018483.2486467</v>
      </c>
      <c r="F8" s="42">
        <v>1030771039.2770536</v>
      </c>
      <c r="G8" s="42">
        <v>962291460.63179159</v>
      </c>
    </row>
    <row r="9" spans="1:7" ht="14.25" x14ac:dyDescent="0.2">
      <c r="A9" s="39" t="s">
        <v>132</v>
      </c>
      <c r="B9" s="39" t="s">
        <v>133</v>
      </c>
      <c r="C9" s="40">
        <f>C7/C8</f>
        <v>0.4233484085880509</v>
      </c>
      <c r="D9" s="40">
        <f>D7/D8</f>
        <v>0.32408751591107698</v>
      </c>
      <c r="E9" s="40">
        <f t="shared" ref="E9:G9" si="2">E7/E8</f>
        <v>0.35669254850749021</v>
      </c>
      <c r="F9" s="40">
        <f t="shared" si="2"/>
        <v>0.42684295732885036</v>
      </c>
      <c r="G9" s="40">
        <f t="shared" si="2"/>
        <v>0.42650931979485934</v>
      </c>
    </row>
    <row r="10" spans="1:7" x14ac:dyDescent="0.2">
      <c r="A10" s="39"/>
    </row>
    <row r="11" spans="1:7" x14ac:dyDescent="0.2">
      <c r="A11" s="39"/>
      <c r="B11" s="39" t="s">
        <v>128</v>
      </c>
      <c r="C11" s="41">
        <f>C7</f>
        <v>343978842.18305475</v>
      </c>
      <c r="D11" s="41">
        <f>D7</f>
        <v>362175697.56014299</v>
      </c>
      <c r="E11" s="41">
        <f t="shared" ref="E11:G12" si="3">E7</f>
        <v>386304622.8706764</v>
      </c>
      <c r="F11" s="41">
        <f t="shared" si="3"/>
        <v>439977358.73395014</v>
      </c>
      <c r="G11" s="41">
        <f t="shared" si="3"/>
        <v>410426276.31846708</v>
      </c>
    </row>
    <row r="12" spans="1:7" ht="14.25" x14ac:dyDescent="0.2">
      <c r="A12" s="39"/>
      <c r="B12" s="39" t="s">
        <v>134</v>
      </c>
      <c r="C12" s="41">
        <f>C8</f>
        <v>812519511.60107327</v>
      </c>
      <c r="D12" s="41">
        <f>D8</f>
        <v>1117524371.5944819</v>
      </c>
      <c r="E12" s="41">
        <f t="shared" si="3"/>
        <v>1083018483.2486467</v>
      </c>
      <c r="F12" s="41">
        <f t="shared" si="3"/>
        <v>1030771039.2770536</v>
      </c>
      <c r="G12" s="41">
        <f t="shared" si="3"/>
        <v>962291460.63179159</v>
      </c>
    </row>
    <row r="13" spans="1:7" ht="14.25" x14ac:dyDescent="0.2">
      <c r="A13" s="39" t="s">
        <v>135</v>
      </c>
      <c r="B13" s="39" t="s">
        <v>136</v>
      </c>
      <c r="C13" s="40">
        <f>C11/C12</f>
        <v>0.4233484085880509</v>
      </c>
      <c r="D13" s="40">
        <f>D11/D12</f>
        <v>0.32408751591107698</v>
      </c>
      <c r="E13" s="40">
        <f t="shared" ref="E13:G13" si="4">E11/E12</f>
        <v>0.35669254850749021</v>
      </c>
      <c r="F13" s="40">
        <f t="shared" si="4"/>
        <v>0.42684295732885036</v>
      </c>
      <c r="G13" s="40">
        <f t="shared" si="4"/>
        <v>0.42650931979485934</v>
      </c>
    </row>
    <row r="14" spans="1:7" x14ac:dyDescent="0.2">
      <c r="A14" s="39"/>
    </row>
    <row r="15" spans="1:7" ht="14.25" x14ac:dyDescent="0.2">
      <c r="A15" s="39"/>
      <c r="B15" s="39" t="s">
        <v>137</v>
      </c>
      <c r="C15" s="44">
        <v>1182813498</v>
      </c>
      <c r="D15" s="44">
        <v>1391374546</v>
      </c>
      <c r="E15" s="44">
        <v>1617378455</v>
      </c>
      <c r="F15" s="44">
        <v>2357802574</v>
      </c>
      <c r="G15" s="44">
        <v>2328506268</v>
      </c>
    </row>
    <row r="16" spans="1:7" ht="14.25" x14ac:dyDescent="0.2">
      <c r="A16" s="39"/>
      <c r="B16" s="39" t="s">
        <v>138</v>
      </c>
      <c r="C16" s="44">
        <v>1298998274</v>
      </c>
      <c r="D16" s="44">
        <v>1355703395</v>
      </c>
      <c r="E16" s="44">
        <v>1124196518</v>
      </c>
      <c r="F16" s="44">
        <v>1512437772</v>
      </c>
      <c r="G16" s="44">
        <v>3718698550</v>
      </c>
    </row>
    <row r="17" spans="1:8" ht="15" x14ac:dyDescent="0.25">
      <c r="A17" s="39" t="s">
        <v>139</v>
      </c>
      <c r="B17" s="46" t="s">
        <v>140</v>
      </c>
      <c r="C17" s="47">
        <f>C15/C16</f>
        <v>0.91055817522972315</v>
      </c>
      <c r="D17" s="47">
        <f>D15/D16</f>
        <v>1.026311913897656</v>
      </c>
      <c r="E17" s="47">
        <f>E15/E16</f>
        <v>1.4386972643158462</v>
      </c>
      <c r="F17" s="47">
        <f>F15/F16</f>
        <v>1.5589418736098586</v>
      </c>
      <c r="G17" s="47">
        <f>G15/G16</f>
        <v>0.6261616091468345</v>
      </c>
      <c r="H17" s="45"/>
    </row>
    <row r="18" spans="1:8" x14ac:dyDescent="0.2">
      <c r="A18" s="39"/>
    </row>
    <row r="19" spans="1:8" x14ac:dyDescent="0.2">
      <c r="A19" s="39"/>
      <c r="B19" s="39" t="s">
        <v>141</v>
      </c>
      <c r="C19" s="42">
        <v>66543598.790018141</v>
      </c>
      <c r="D19" s="42">
        <v>86141713.110336185</v>
      </c>
      <c r="E19" s="42">
        <v>63970000.841072261</v>
      </c>
      <c r="F19" s="42">
        <v>29906034.538444757</v>
      </c>
      <c r="G19" s="42">
        <v>-10410092.829602957</v>
      </c>
    </row>
    <row r="20" spans="1:8" x14ac:dyDescent="0.2">
      <c r="A20" s="39"/>
      <c r="B20" s="39" t="s">
        <v>142</v>
      </c>
      <c r="C20" s="42">
        <v>812519511.60107327</v>
      </c>
      <c r="D20" s="42">
        <v>1117524371.5944819</v>
      </c>
      <c r="E20" s="42">
        <v>1083018483.2486467</v>
      </c>
      <c r="F20" s="42">
        <v>1030771039.2770536</v>
      </c>
      <c r="G20" s="42">
        <v>962291460.63179159</v>
      </c>
    </row>
    <row r="21" spans="1:8" x14ac:dyDescent="0.2">
      <c r="A21" s="39" t="s">
        <v>143</v>
      </c>
      <c r="B21" s="39" t="s">
        <v>144</v>
      </c>
      <c r="C21" s="40">
        <f>C19/C20</f>
        <v>8.1897847177717226E-2</v>
      </c>
      <c r="D21" s="40">
        <f>D19/D20</f>
        <v>7.7082625936317914E-2</v>
      </c>
      <c r="E21" s="40">
        <f t="shared" ref="E21:G21" si="5">E19/E20</f>
        <v>5.9066398062927239E-2</v>
      </c>
      <c r="F21" s="40">
        <f t="shared" si="5"/>
        <v>2.9013266185107214E-2</v>
      </c>
      <c r="G21" s="40">
        <f t="shared" si="5"/>
        <v>-1.0818024741452261E-2</v>
      </c>
    </row>
    <row r="22" spans="1:8" x14ac:dyDescent="0.2">
      <c r="A22" s="39"/>
      <c r="B22" s="39"/>
    </row>
    <row r="23" spans="1:8" ht="14.25" x14ac:dyDescent="0.2">
      <c r="A23" s="39"/>
      <c r="B23" s="39" t="s">
        <v>145</v>
      </c>
      <c r="C23" s="48">
        <v>3846833944</v>
      </c>
      <c r="D23" s="48">
        <v>4628196840</v>
      </c>
      <c r="E23" s="48">
        <v>5387352868</v>
      </c>
      <c r="F23" s="48">
        <v>6188985268</v>
      </c>
      <c r="G23" s="48">
        <v>5401125738</v>
      </c>
    </row>
    <row r="24" spans="1:8" ht="14.25" x14ac:dyDescent="0.2">
      <c r="A24" s="39"/>
      <c r="B24" s="39" t="s">
        <v>146</v>
      </c>
      <c r="C24" s="48">
        <v>8437788931</v>
      </c>
      <c r="D24" s="48">
        <v>9173498557</v>
      </c>
      <c r="E24" s="48">
        <v>9913344934</v>
      </c>
      <c r="F24" s="48">
        <v>10741074400</v>
      </c>
      <c r="G24" s="48">
        <v>9972303345</v>
      </c>
    </row>
    <row r="25" spans="1:8" x14ac:dyDescent="0.2">
      <c r="A25" s="39" t="s">
        <v>147</v>
      </c>
      <c r="B25" s="39" t="s">
        <v>148</v>
      </c>
      <c r="C25" s="49">
        <f>C23/C24</f>
        <v>0.45590544815205453</v>
      </c>
      <c r="D25" s="49">
        <f>D23/D24</f>
        <v>0.50451818477350419</v>
      </c>
      <c r="E25" s="49">
        <f>E23/E24</f>
        <v>0.54344450877754558</v>
      </c>
      <c r="F25" s="49">
        <f>F23/F24</f>
        <v>0.57619797028870778</v>
      </c>
      <c r="G25" s="49">
        <f>G23/G24</f>
        <v>0.5416126596979286</v>
      </c>
    </row>
    <row r="26" spans="1:8" x14ac:dyDescent="0.2">
      <c r="A26" s="39"/>
      <c r="B26" s="39"/>
    </row>
    <row r="27" spans="1:8" x14ac:dyDescent="0.2">
      <c r="A27" s="39"/>
      <c r="B27" s="39" t="s">
        <v>149</v>
      </c>
      <c r="C27" s="42">
        <v>1112727210.9978044</v>
      </c>
      <c r="D27" s="42">
        <v>1393898359.9416599</v>
      </c>
      <c r="E27" s="42">
        <v>1379630065.3979418</v>
      </c>
      <c r="F27" s="42">
        <v>1323398661.7356856</v>
      </c>
      <c r="G27" s="42">
        <v>1265204816.8925362</v>
      </c>
    </row>
    <row r="28" spans="1:8" x14ac:dyDescent="0.2">
      <c r="A28" s="39"/>
      <c r="B28" s="39" t="s">
        <v>150</v>
      </c>
      <c r="C28" s="42">
        <v>137595.66666666666</v>
      </c>
      <c r="D28" s="42">
        <v>138826.16666666666</v>
      </c>
      <c r="E28" s="42">
        <v>140068.50000000003</v>
      </c>
      <c r="F28" s="42">
        <v>140946.58333333334</v>
      </c>
      <c r="G28" s="42">
        <v>141670.66666666669</v>
      </c>
    </row>
    <row r="29" spans="1:8" x14ac:dyDescent="0.2">
      <c r="A29" s="39" t="s">
        <v>151</v>
      </c>
      <c r="B29" s="39" t="s">
        <v>152</v>
      </c>
      <c r="C29" s="43">
        <f>C27/C28</f>
        <v>8086.9349882467559</v>
      </c>
      <c r="D29" s="43">
        <f>D27/D28</f>
        <v>10040.602527681453</v>
      </c>
      <c r="E29" s="43">
        <f t="shared" ref="E29:G29" si="6">E27/E28</f>
        <v>9849.6811588468609</v>
      </c>
      <c r="F29" s="43">
        <f t="shared" si="6"/>
        <v>9389.3631930466727</v>
      </c>
      <c r="G29" s="43">
        <f t="shared" si="6"/>
        <v>8930.6053727367889</v>
      </c>
    </row>
    <row r="30" spans="1:8" x14ac:dyDescent="0.2">
      <c r="A30" s="39"/>
      <c r="B30" s="39"/>
    </row>
    <row r="31" spans="1:8" x14ac:dyDescent="0.2">
      <c r="A31" s="39"/>
      <c r="B31" s="39" t="s">
        <v>153</v>
      </c>
      <c r="C31" s="41">
        <f>C3</f>
        <v>189395001.7366403</v>
      </c>
      <c r="D31" s="41">
        <f>D3</f>
        <v>187451705.56894743</v>
      </c>
      <c r="E31" s="41">
        <f t="shared" ref="E31:G31" si="7">E3</f>
        <v>188326260.59811163</v>
      </c>
      <c r="F31" s="41">
        <f t="shared" si="7"/>
        <v>284661496.8454935</v>
      </c>
      <c r="G31" s="41">
        <f t="shared" si="7"/>
        <v>309865030.85462844</v>
      </c>
    </row>
    <row r="32" spans="1:8" x14ac:dyDescent="0.2">
      <c r="A32" s="39"/>
      <c r="B32" s="39" t="s">
        <v>150</v>
      </c>
      <c r="C32" s="41">
        <f>C28</f>
        <v>137595.66666666666</v>
      </c>
      <c r="D32" s="41">
        <f>D28</f>
        <v>138826.16666666666</v>
      </c>
      <c r="E32" s="41">
        <f t="shared" ref="E32:G32" si="8">E28</f>
        <v>140068.50000000003</v>
      </c>
      <c r="F32" s="41">
        <f t="shared" si="8"/>
        <v>140946.58333333334</v>
      </c>
      <c r="G32" s="41">
        <f t="shared" si="8"/>
        <v>141670.66666666669</v>
      </c>
    </row>
    <row r="33" spans="1:7" x14ac:dyDescent="0.2">
      <c r="A33" s="39" t="s">
        <v>154</v>
      </c>
      <c r="B33" s="39" t="s">
        <v>155</v>
      </c>
      <c r="C33" s="43">
        <f>C31/C32</f>
        <v>1376.4605116196028</v>
      </c>
      <c r="D33" s="43">
        <f>D31/D32</f>
        <v>1350.262058442014</v>
      </c>
      <c r="E33" s="43">
        <f t="shared" ref="E33:G33" si="9">E31/E32</f>
        <v>1344.5297165180721</v>
      </c>
      <c r="F33" s="43">
        <f t="shared" si="9"/>
        <v>2019.6409881911065</v>
      </c>
      <c r="G33" s="43">
        <f t="shared" si="9"/>
        <v>2187.2208139155723</v>
      </c>
    </row>
    <row r="34" spans="1:7" x14ac:dyDescent="0.2">
      <c r="A34" s="39"/>
    </row>
    <row r="35" spans="1:7" x14ac:dyDescent="0.2">
      <c r="A35" s="37" t="s">
        <v>156</v>
      </c>
      <c r="B35" s="37"/>
      <c r="C35" s="37"/>
      <c r="D35" s="37"/>
      <c r="E35" s="37"/>
      <c r="F35" s="37"/>
      <c r="G35" s="37"/>
    </row>
    <row r="36" spans="1:7" ht="24.75" customHeight="1" x14ac:dyDescent="0.2">
      <c r="A36" s="177" t="s">
        <v>157</v>
      </c>
      <c r="B36" s="177"/>
      <c r="C36" s="177"/>
      <c r="D36" s="177"/>
      <c r="E36" s="177"/>
      <c r="F36" s="177"/>
      <c r="G36" s="177"/>
    </row>
    <row r="37" spans="1:7" ht="24.75" customHeight="1" x14ac:dyDescent="0.2">
      <c r="A37" s="177"/>
      <c r="B37" s="177"/>
      <c r="C37" s="177"/>
      <c r="D37" s="177"/>
      <c r="E37" s="177"/>
      <c r="F37" s="177"/>
      <c r="G37" s="177"/>
    </row>
    <row r="38" spans="1:7" ht="24.75" customHeight="1" x14ac:dyDescent="0.2">
      <c r="A38" s="177"/>
      <c r="B38" s="177"/>
      <c r="C38" s="177"/>
      <c r="D38" s="177"/>
      <c r="E38" s="177"/>
      <c r="F38" s="177"/>
      <c r="G38" s="177"/>
    </row>
    <row r="39" spans="1:7" ht="24.75" customHeight="1" x14ac:dyDescent="0.2">
      <c r="A39" s="177"/>
      <c r="B39" s="177"/>
      <c r="C39" s="177"/>
      <c r="D39" s="177"/>
      <c r="E39" s="177"/>
      <c r="F39" s="177"/>
      <c r="G39" s="177"/>
    </row>
  </sheetData>
  <mergeCells count="1">
    <mergeCell ref="A36:G39"/>
  </mergeCells>
  <pageMargins left="0.7" right="0.7" top="0.75" bottom="0.75" header="0.3" footer="0.3"/>
  <customProperties>
    <customPr name="_pios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A42E1-DFAA-4AD4-83AA-41DF846DCF2A}">
  <dimension ref="A1:X39"/>
  <sheetViews>
    <sheetView showGridLines="0" workbookViewId="0"/>
  </sheetViews>
  <sheetFormatPr defaultRowHeight="15.75" x14ac:dyDescent="0.25"/>
  <cols>
    <col min="1" max="1" width="9.140625" style="63"/>
    <col min="2" max="2" width="10.28515625" style="63" customWidth="1"/>
    <col min="3" max="3" width="9.140625" style="63" bestFit="1"/>
    <col min="4" max="24" width="9.7109375" style="63" customWidth="1"/>
    <col min="25" max="16384" width="9.140625" style="63"/>
  </cols>
  <sheetData>
    <row r="1" spans="1:24" x14ac:dyDescent="0.25">
      <c r="A1" s="78"/>
      <c r="B1" s="78"/>
      <c r="C1" s="78"/>
      <c r="D1" s="78"/>
      <c r="E1" s="78"/>
      <c r="F1" s="78"/>
      <c r="G1" s="78"/>
      <c r="H1" s="78"/>
      <c r="I1" s="78"/>
      <c r="J1" s="78"/>
      <c r="K1" s="78"/>
      <c r="L1" s="78"/>
      <c r="M1" s="78"/>
      <c r="N1" s="78"/>
      <c r="O1" s="78"/>
      <c r="P1" s="78"/>
      <c r="Q1" s="78"/>
      <c r="R1" s="78"/>
      <c r="S1" s="78"/>
      <c r="T1" s="78"/>
      <c r="U1" s="78"/>
      <c r="V1" s="78"/>
      <c r="W1" s="78"/>
      <c r="X1" s="78"/>
    </row>
    <row r="2" spans="1:24" x14ac:dyDescent="0.25">
      <c r="A2" s="78"/>
      <c r="B2" s="79" t="s">
        <v>198</v>
      </c>
      <c r="C2" s="80"/>
      <c r="D2" s="80"/>
      <c r="E2" s="80"/>
      <c r="F2" s="80"/>
      <c r="G2" s="80"/>
      <c r="H2" s="80"/>
      <c r="I2" s="80"/>
      <c r="J2" s="80"/>
      <c r="K2" s="80"/>
      <c r="L2" s="80"/>
      <c r="M2" s="80"/>
      <c r="N2" s="80"/>
      <c r="O2" s="80"/>
      <c r="P2" s="80"/>
      <c r="Q2" s="80"/>
      <c r="R2" s="80"/>
      <c r="S2" s="80"/>
      <c r="T2" s="80"/>
      <c r="U2" s="80"/>
      <c r="V2" s="80"/>
      <c r="W2" s="80"/>
      <c r="X2" s="81"/>
    </row>
    <row r="3" spans="1:24" x14ac:dyDescent="0.25">
      <c r="A3" s="78"/>
      <c r="B3" s="79"/>
      <c r="C3" s="79" t="s">
        <v>191</v>
      </c>
      <c r="D3" s="80"/>
      <c r="E3" s="80"/>
      <c r="F3" s="80"/>
      <c r="G3" s="80"/>
      <c r="H3" s="80"/>
      <c r="I3" s="80"/>
      <c r="J3" s="80"/>
      <c r="K3" s="80"/>
      <c r="L3" s="80"/>
      <c r="M3" s="80"/>
      <c r="N3" s="79" t="s">
        <v>191</v>
      </c>
      <c r="O3" s="80"/>
      <c r="P3" s="80"/>
      <c r="Q3" s="80"/>
      <c r="R3" s="80"/>
      <c r="S3" s="80"/>
      <c r="T3" s="80"/>
      <c r="U3" s="80"/>
      <c r="V3" s="80"/>
      <c r="W3" s="80"/>
      <c r="X3" s="81"/>
    </row>
    <row r="4" spans="1:24" x14ac:dyDescent="0.25">
      <c r="B4" s="82" t="s">
        <v>192</v>
      </c>
      <c r="C4" s="83" t="s">
        <v>193</v>
      </c>
      <c r="D4" s="72"/>
      <c r="E4" s="84"/>
      <c r="F4" s="84"/>
      <c r="G4" s="84"/>
      <c r="H4" s="84"/>
      <c r="I4" s="83" t="s">
        <v>194</v>
      </c>
      <c r="J4" s="72"/>
      <c r="K4" s="84"/>
      <c r="L4" s="84"/>
      <c r="M4" s="85"/>
      <c r="N4" s="84" t="s">
        <v>195</v>
      </c>
      <c r="O4" s="72"/>
      <c r="P4" s="84"/>
      <c r="Q4" s="84"/>
      <c r="R4" s="84"/>
      <c r="S4" s="84"/>
      <c r="T4" s="83" t="s">
        <v>196</v>
      </c>
      <c r="U4" s="72"/>
      <c r="V4" s="84"/>
      <c r="W4" s="84"/>
      <c r="X4" s="85"/>
    </row>
    <row r="5" spans="1:24" x14ac:dyDescent="0.25">
      <c r="B5" s="86" t="s">
        <v>197</v>
      </c>
      <c r="C5" s="87">
        <v>2018</v>
      </c>
      <c r="D5" s="87">
        <v>2019</v>
      </c>
      <c r="E5" s="87">
        <v>2020</v>
      </c>
      <c r="F5" s="87">
        <v>2021</v>
      </c>
      <c r="G5" s="87">
        <v>2022</v>
      </c>
      <c r="H5" s="87">
        <v>2023</v>
      </c>
      <c r="I5" s="87">
        <v>2019</v>
      </c>
      <c r="J5" s="87">
        <v>2020</v>
      </c>
      <c r="K5" s="87">
        <v>2021</v>
      </c>
      <c r="L5" s="87">
        <v>2022</v>
      </c>
      <c r="M5" s="87">
        <v>2023</v>
      </c>
      <c r="N5" s="87">
        <v>2018</v>
      </c>
      <c r="O5" s="87">
        <v>2019</v>
      </c>
      <c r="P5" s="87">
        <v>2020</v>
      </c>
      <c r="Q5" s="87">
        <v>2021</v>
      </c>
      <c r="R5" s="87">
        <v>2022</v>
      </c>
      <c r="S5" s="87">
        <v>2023</v>
      </c>
      <c r="T5" s="87">
        <v>2019</v>
      </c>
      <c r="U5" s="87">
        <v>2020</v>
      </c>
      <c r="V5" s="87">
        <v>2021</v>
      </c>
      <c r="W5" s="87">
        <v>2022</v>
      </c>
      <c r="X5" s="87">
        <v>2023</v>
      </c>
    </row>
    <row r="6" spans="1:24" x14ac:dyDescent="0.25">
      <c r="B6" s="88">
        <v>98901</v>
      </c>
      <c r="C6" s="76">
        <v>1195.3684733086845</v>
      </c>
      <c r="D6" s="76">
        <v>1186.2971527687216</v>
      </c>
      <c r="E6" s="76">
        <v>1149.0223260199041</v>
      </c>
      <c r="F6" s="76">
        <v>1181.7725701986608</v>
      </c>
      <c r="G6" s="76">
        <v>1307.5585279966172</v>
      </c>
      <c r="H6" s="76">
        <v>1450.5210757357206</v>
      </c>
      <c r="I6" s="89">
        <f t="shared" ref="I6:I39" si="0">(D6/C6-1)*100</f>
        <v>-0.75887232619196165</v>
      </c>
      <c r="J6" s="89">
        <f t="shared" ref="J6:J39" si="1">(E6/D6-1)*100</f>
        <v>-3.1421155030020187</v>
      </c>
      <c r="K6" s="89">
        <f t="shared" ref="K6:K39" si="2">(F6/E6-1)*100</f>
        <v>2.8502704810097201</v>
      </c>
      <c r="L6" s="89">
        <f t="shared" ref="L6:L39" si="3">(G6/F6-1)*100</f>
        <v>10.643837991332905</v>
      </c>
      <c r="M6" s="89">
        <f t="shared" ref="M6:M39" si="4">(H6/G6-1)*100</f>
        <v>10.933548646433767</v>
      </c>
      <c r="N6" s="90">
        <v>86.828233113369834</v>
      </c>
      <c r="O6" s="90">
        <v>81.544655401807461</v>
      </c>
      <c r="P6" s="90">
        <v>83.825682345693892</v>
      </c>
      <c r="Q6" s="90">
        <v>85.073917277199754</v>
      </c>
      <c r="R6" s="90">
        <v>89.064202889827925</v>
      </c>
      <c r="S6" s="90">
        <v>99.356808231126138</v>
      </c>
      <c r="T6" s="89">
        <f t="shared" ref="T6:T39" si="5">(O6/N6-1)*100</f>
        <v>-6.0850918210712752</v>
      </c>
      <c r="U6" s="89">
        <f t="shared" ref="U6:U39" si="6">(P6/O6-1)*100</f>
        <v>2.7972733867680066</v>
      </c>
      <c r="V6" s="89">
        <f t="shared" ref="V6:V39" si="7">(Q6/P6-1)*100</f>
        <v>1.4890841286065326</v>
      </c>
      <c r="W6" s="89">
        <f t="shared" ref="W6:W39" si="8">(R6/Q6-1)*100</f>
        <v>4.6903748414763413</v>
      </c>
      <c r="X6" s="89">
        <f t="shared" ref="X6:X39" si="9">(S6/R6-1)*100</f>
        <v>11.556388545946028</v>
      </c>
    </row>
    <row r="7" spans="1:24" x14ac:dyDescent="0.25">
      <c r="B7" s="88">
        <v>98902</v>
      </c>
      <c r="C7" s="76">
        <v>1018.0518415363084</v>
      </c>
      <c r="D7" s="76">
        <v>1014.1617615103231</v>
      </c>
      <c r="E7" s="76">
        <v>991.41650309734416</v>
      </c>
      <c r="F7" s="76">
        <v>1038.7008117052098</v>
      </c>
      <c r="G7" s="76">
        <v>1155.5992903162651</v>
      </c>
      <c r="H7" s="76">
        <v>1230.9850323011033</v>
      </c>
      <c r="I7" s="89">
        <f t="shared" si="0"/>
        <v>-0.38211020964461495</v>
      </c>
      <c r="J7" s="89">
        <f t="shared" si="1"/>
        <v>-2.2427643474849601</v>
      </c>
      <c r="K7" s="89">
        <f t="shared" si="2"/>
        <v>4.7693687224432901</v>
      </c>
      <c r="L7" s="89">
        <f t="shared" si="3"/>
        <v>11.254297415936909</v>
      </c>
      <c r="M7" s="89">
        <f t="shared" si="4"/>
        <v>6.5235192351326798</v>
      </c>
      <c r="N7" s="90">
        <v>84.929250698209543</v>
      </c>
      <c r="O7" s="90">
        <v>80.642910453179681</v>
      </c>
      <c r="P7" s="90">
        <v>82.35620731146868</v>
      </c>
      <c r="Q7" s="90">
        <v>84.696163472817489</v>
      </c>
      <c r="R7" s="90">
        <v>89.829759830213618</v>
      </c>
      <c r="S7" s="90">
        <v>99.020531082466533</v>
      </c>
      <c r="T7" s="89">
        <f t="shared" si="5"/>
        <v>-5.0469540350250863</v>
      </c>
      <c r="U7" s="89">
        <f t="shared" si="6"/>
        <v>2.1245474012048682</v>
      </c>
      <c r="V7" s="89">
        <f t="shared" si="7"/>
        <v>2.8412626537052121</v>
      </c>
      <c r="W7" s="89">
        <f t="shared" si="8"/>
        <v>6.0611911412536523</v>
      </c>
      <c r="X7" s="89">
        <f t="shared" si="9"/>
        <v>10.231321189797571</v>
      </c>
    </row>
    <row r="8" spans="1:24" x14ac:dyDescent="0.25">
      <c r="B8" s="88">
        <v>98903</v>
      </c>
      <c r="C8" s="76">
        <v>1429.3377773738187</v>
      </c>
      <c r="D8" s="76">
        <v>1448.3199686628666</v>
      </c>
      <c r="E8" s="76">
        <v>1382.7592431710616</v>
      </c>
      <c r="F8" s="76">
        <v>1422.014629026562</v>
      </c>
      <c r="G8" s="76">
        <v>1623.4992368045398</v>
      </c>
      <c r="H8" s="76">
        <v>1704.3458340010282</v>
      </c>
      <c r="I8" s="89">
        <f t="shared" si="0"/>
        <v>1.3280409704083063</v>
      </c>
      <c r="J8" s="89">
        <f t="shared" si="1"/>
        <v>-4.5266741404064614</v>
      </c>
      <c r="K8" s="89">
        <f t="shared" si="2"/>
        <v>2.8389169010706983</v>
      </c>
      <c r="L8" s="89">
        <f t="shared" si="3"/>
        <v>14.168954641198294</v>
      </c>
      <c r="M8" s="89">
        <f t="shared" si="4"/>
        <v>4.9797742655928179</v>
      </c>
      <c r="N8" s="90">
        <v>87.679569789639586</v>
      </c>
      <c r="O8" s="90">
        <v>83.53857035019719</v>
      </c>
      <c r="P8" s="90">
        <v>84.917357167475259</v>
      </c>
      <c r="Q8" s="90">
        <v>86.211285763486629</v>
      </c>
      <c r="R8" s="90">
        <v>91.889220761814343</v>
      </c>
      <c r="S8" s="90">
        <v>101.43261920335677</v>
      </c>
      <c r="T8" s="89">
        <f t="shared" si="5"/>
        <v>-4.7228783733513584</v>
      </c>
      <c r="U8" s="89">
        <f t="shared" si="6"/>
        <v>1.65047930734048</v>
      </c>
      <c r="V8" s="89">
        <f t="shared" si="7"/>
        <v>1.5237504312098027</v>
      </c>
      <c r="W8" s="89">
        <f t="shared" si="8"/>
        <v>6.5860692692887746</v>
      </c>
      <c r="X8" s="89">
        <f t="shared" si="9"/>
        <v>10.38576490520018</v>
      </c>
    </row>
    <row r="9" spans="1:24" x14ac:dyDescent="0.25">
      <c r="B9" s="88">
        <v>98904</v>
      </c>
      <c r="C9" s="76">
        <v>1956.441590291935</v>
      </c>
      <c r="D9" s="76">
        <v>1991.2333894081053</v>
      </c>
      <c r="E9" s="76">
        <v>1789.0778560809565</v>
      </c>
      <c r="F9" s="76">
        <v>1737.6303031156708</v>
      </c>
      <c r="G9" s="76">
        <v>1941.7744256613908</v>
      </c>
      <c r="H9" s="76">
        <v>1960.4816743736449</v>
      </c>
      <c r="I9" s="89">
        <f t="shared" si="0"/>
        <v>1.7783203592077967</v>
      </c>
      <c r="J9" s="89">
        <f t="shared" si="1"/>
        <v>-10.152277196759918</v>
      </c>
      <c r="K9" s="89">
        <f t="shared" si="2"/>
        <v>-2.8756464002066107</v>
      </c>
      <c r="L9" s="89">
        <f t="shared" si="3"/>
        <v>11.748420948902517</v>
      </c>
      <c r="M9" s="89">
        <f t="shared" si="4"/>
        <v>0.96340998547665979</v>
      </c>
      <c r="N9" s="90">
        <v>91.298114963928313</v>
      </c>
      <c r="O9" s="90">
        <v>86.718933240672385</v>
      </c>
      <c r="P9" s="90">
        <v>88.189227672214841</v>
      </c>
      <c r="Q9" s="90">
        <v>88.694257788637771</v>
      </c>
      <c r="R9" s="90">
        <v>93.368002300613497</v>
      </c>
      <c r="S9" s="90">
        <v>104.74342595549876</v>
      </c>
      <c r="T9" s="89">
        <f t="shared" si="5"/>
        <v>-5.0156366591633912</v>
      </c>
      <c r="U9" s="89">
        <f t="shared" si="6"/>
        <v>1.6954710771890147</v>
      </c>
      <c r="V9" s="89">
        <f t="shared" si="7"/>
        <v>0.57266644663229727</v>
      </c>
      <c r="W9" s="89">
        <f t="shared" si="8"/>
        <v>5.2695006740046901</v>
      </c>
      <c r="X9" s="89">
        <f t="shared" si="9"/>
        <v>12.183428342249659</v>
      </c>
    </row>
    <row r="10" spans="1:24" x14ac:dyDescent="0.25">
      <c r="B10" s="88">
        <v>98908</v>
      </c>
      <c r="C10" s="76">
        <v>1286.7076746467919</v>
      </c>
      <c r="D10" s="76">
        <v>1276.7915631426836</v>
      </c>
      <c r="E10" s="76">
        <v>1223.1799138621957</v>
      </c>
      <c r="F10" s="76">
        <v>1269.9934462797949</v>
      </c>
      <c r="G10" s="76">
        <v>1422.9071443200844</v>
      </c>
      <c r="H10" s="76">
        <v>1508.0920838676382</v>
      </c>
      <c r="I10" s="89">
        <f t="shared" si="0"/>
        <v>-0.77065767924562323</v>
      </c>
      <c r="J10" s="89">
        <f t="shared" si="1"/>
        <v>-4.1989351142428184</v>
      </c>
      <c r="K10" s="89">
        <f t="shared" si="2"/>
        <v>3.8271992441230696</v>
      </c>
      <c r="L10" s="89">
        <f t="shared" si="3"/>
        <v>12.040510798557369</v>
      </c>
      <c r="M10" s="89">
        <f t="shared" si="4"/>
        <v>5.9866829601349814</v>
      </c>
      <c r="N10" s="90">
        <v>88.15954878377562</v>
      </c>
      <c r="O10" s="90">
        <v>83.827476005840069</v>
      </c>
      <c r="P10" s="90">
        <v>85.534379999725999</v>
      </c>
      <c r="Q10" s="90">
        <v>87.2516596886895</v>
      </c>
      <c r="R10" s="90">
        <v>92.975472191800037</v>
      </c>
      <c r="S10" s="90">
        <v>103.10329950290941</v>
      </c>
      <c r="T10" s="89">
        <f t="shared" si="5"/>
        <v>-4.9139008056411466</v>
      </c>
      <c r="U10" s="89">
        <f t="shared" si="6"/>
        <v>2.0362106497957999</v>
      </c>
      <c r="V10" s="89">
        <f t="shared" si="7"/>
        <v>2.007706946573995</v>
      </c>
      <c r="W10" s="89">
        <f t="shared" si="8"/>
        <v>6.5601187685516482</v>
      </c>
      <c r="X10" s="89">
        <f t="shared" si="9"/>
        <v>10.893009814692389</v>
      </c>
    </row>
    <row r="11" spans="1:24" x14ac:dyDescent="0.25">
      <c r="B11" s="88">
        <v>98920</v>
      </c>
      <c r="C11" s="76">
        <v>1429.2454426831134</v>
      </c>
      <c r="D11" s="76">
        <v>1709.622464536817</v>
      </c>
      <c r="E11" s="76">
        <v>1930.2000065970883</v>
      </c>
      <c r="F11" s="76">
        <v>1812.3391012092334</v>
      </c>
      <c r="G11" s="76">
        <v>2490.0879917090483</v>
      </c>
      <c r="H11" s="76">
        <v>2479.1692653697364</v>
      </c>
      <c r="I11" s="89">
        <f t="shared" si="0"/>
        <v>19.617135971226428</v>
      </c>
      <c r="J11" s="89">
        <f t="shared" si="1"/>
        <v>12.902120008117212</v>
      </c>
      <c r="K11" s="89">
        <f t="shared" si="2"/>
        <v>-6.1061498800656366</v>
      </c>
      <c r="L11" s="89">
        <f t="shared" si="3"/>
        <v>37.396361974842662</v>
      </c>
      <c r="M11" s="89">
        <f t="shared" si="4"/>
        <v>-0.43848757054636422</v>
      </c>
      <c r="N11" s="90">
        <v>88.367661568820907</v>
      </c>
      <c r="O11" s="90">
        <v>85.524622062565484</v>
      </c>
      <c r="P11" s="90">
        <v>88.594614364741915</v>
      </c>
      <c r="Q11" s="90">
        <v>88.865959215609564</v>
      </c>
      <c r="R11" s="90">
        <v>95.278614745032229</v>
      </c>
      <c r="S11" s="90">
        <v>105.49050364592165</v>
      </c>
      <c r="T11" s="89">
        <f t="shared" si="5"/>
        <v>-3.2172849838753015</v>
      </c>
      <c r="U11" s="89">
        <f t="shared" si="6"/>
        <v>3.5896005479341131</v>
      </c>
      <c r="V11" s="89">
        <f t="shared" si="7"/>
        <v>0.30627691402382862</v>
      </c>
      <c r="W11" s="89">
        <f t="shared" si="8"/>
        <v>7.2160989269963949</v>
      </c>
      <c r="X11" s="89">
        <f t="shared" si="9"/>
        <v>10.717923353752234</v>
      </c>
    </row>
    <row r="12" spans="1:24" x14ac:dyDescent="0.25">
      <c r="B12" s="88">
        <v>98921</v>
      </c>
      <c r="C12" s="76">
        <v>1295.0392835947819</v>
      </c>
      <c r="D12" s="76">
        <v>1270.3266748470646</v>
      </c>
      <c r="E12" s="76">
        <v>1214.7174607125182</v>
      </c>
      <c r="F12" s="76">
        <v>1239.3220068393523</v>
      </c>
      <c r="G12" s="76">
        <v>1516.4539534726091</v>
      </c>
      <c r="H12" s="76">
        <v>1654.0359484562691</v>
      </c>
      <c r="I12" s="89">
        <f t="shared" si="0"/>
        <v>-1.9082516693331275</v>
      </c>
      <c r="J12" s="89">
        <f t="shared" si="1"/>
        <v>-4.3775522655415511</v>
      </c>
      <c r="K12" s="89">
        <f t="shared" si="2"/>
        <v>2.0255365484251664</v>
      </c>
      <c r="L12" s="89">
        <f t="shared" si="3"/>
        <v>22.361577144912271</v>
      </c>
      <c r="M12" s="89">
        <f t="shared" si="4"/>
        <v>9.0726127666853174</v>
      </c>
      <c r="N12" s="90">
        <v>80.91499044182153</v>
      </c>
      <c r="O12" s="90">
        <v>74.083236606136936</v>
      </c>
      <c r="P12" s="90">
        <v>76.343483597970163</v>
      </c>
      <c r="Q12" s="90">
        <v>76.930663452603724</v>
      </c>
      <c r="R12" s="90">
        <v>85.393199722477164</v>
      </c>
      <c r="S12" s="90">
        <v>93.307676187863834</v>
      </c>
      <c r="T12" s="89">
        <f t="shared" si="5"/>
        <v>-8.4431250604876222</v>
      </c>
      <c r="U12" s="89">
        <f t="shared" si="6"/>
        <v>3.0509560534589086</v>
      </c>
      <c r="V12" s="89">
        <f t="shared" si="7"/>
        <v>0.76912897730170293</v>
      </c>
      <c r="W12" s="89">
        <f t="shared" si="8"/>
        <v>11.000212256179399</v>
      </c>
      <c r="X12" s="89">
        <f t="shared" si="9"/>
        <v>9.2682748639332466</v>
      </c>
    </row>
    <row r="13" spans="1:24" x14ac:dyDescent="0.25">
      <c r="B13" s="88">
        <v>98923</v>
      </c>
      <c r="C13" s="76">
        <v>1582.5636747481888</v>
      </c>
      <c r="D13" s="76">
        <v>1590.3677864150447</v>
      </c>
      <c r="E13" s="76">
        <v>1501.8240566793545</v>
      </c>
      <c r="F13" s="76">
        <v>1540.1715430521124</v>
      </c>
      <c r="G13" s="76">
        <v>1764.5972657826353</v>
      </c>
      <c r="H13" s="76">
        <v>1878.8368445582221</v>
      </c>
      <c r="I13" s="89">
        <f t="shared" si="0"/>
        <v>0.49313097421483931</v>
      </c>
      <c r="J13" s="89">
        <f t="shared" si="1"/>
        <v>-5.5675002029110914</v>
      </c>
      <c r="K13" s="89">
        <f t="shared" si="2"/>
        <v>2.5533940678475364</v>
      </c>
      <c r="L13" s="89">
        <f t="shared" si="3"/>
        <v>14.571475738720974</v>
      </c>
      <c r="M13" s="89">
        <f t="shared" si="4"/>
        <v>6.473974599803034</v>
      </c>
      <c r="N13" s="90">
        <v>89.231628903464099</v>
      </c>
      <c r="O13" s="90">
        <v>84.705721838455574</v>
      </c>
      <c r="P13" s="90">
        <v>86.561954017757429</v>
      </c>
      <c r="Q13" s="90">
        <v>87.09416626945918</v>
      </c>
      <c r="R13" s="90">
        <v>92.135753718214403</v>
      </c>
      <c r="S13" s="90">
        <v>102.67193522689091</v>
      </c>
      <c r="T13" s="89">
        <f t="shared" si="5"/>
        <v>-5.0720883621937602</v>
      </c>
      <c r="U13" s="89">
        <f t="shared" si="6"/>
        <v>2.1913893642768523</v>
      </c>
      <c r="V13" s="89">
        <f t="shared" si="7"/>
        <v>0.61483391605574589</v>
      </c>
      <c r="W13" s="89">
        <f t="shared" si="8"/>
        <v>5.7886626219684434</v>
      </c>
      <c r="X13" s="89">
        <f t="shared" si="9"/>
        <v>11.435497169643916</v>
      </c>
    </row>
    <row r="14" spans="1:24" x14ac:dyDescent="0.25">
      <c r="B14" s="88">
        <v>98930</v>
      </c>
      <c r="C14" s="76">
        <v>1307.060055826096</v>
      </c>
      <c r="D14" s="76">
        <v>1304.8859940393509</v>
      </c>
      <c r="E14" s="76">
        <v>1237.3851344060492</v>
      </c>
      <c r="F14" s="76">
        <v>1269.9645050105021</v>
      </c>
      <c r="G14" s="76">
        <v>1404.8024435946875</v>
      </c>
      <c r="H14" s="76">
        <v>1582.0221462529346</v>
      </c>
      <c r="I14" s="89">
        <f t="shared" si="0"/>
        <v>-0.16633220310379171</v>
      </c>
      <c r="J14" s="89">
        <f t="shared" si="1"/>
        <v>-5.1729315772904183</v>
      </c>
      <c r="K14" s="89">
        <f t="shared" si="2"/>
        <v>2.6329208019854722</v>
      </c>
      <c r="L14" s="89">
        <f t="shared" si="3"/>
        <v>10.617457263742214</v>
      </c>
      <c r="M14" s="89">
        <f t="shared" si="4"/>
        <v>12.615275796699743</v>
      </c>
      <c r="N14" s="90">
        <v>86.336105618540813</v>
      </c>
      <c r="O14" s="90">
        <v>81.236952760087206</v>
      </c>
      <c r="P14" s="90">
        <v>83.268945301682251</v>
      </c>
      <c r="Q14" s="90">
        <v>84.732947349487162</v>
      </c>
      <c r="R14" s="90">
        <v>89.396771650111447</v>
      </c>
      <c r="S14" s="90">
        <v>99.873557222355146</v>
      </c>
      <c r="T14" s="89">
        <f t="shared" si="5"/>
        <v>-5.9061650070055478</v>
      </c>
      <c r="U14" s="89">
        <f t="shared" si="6"/>
        <v>2.5013155621383509</v>
      </c>
      <c r="V14" s="89">
        <f t="shared" si="7"/>
        <v>1.7581609116109842</v>
      </c>
      <c r="W14" s="89">
        <f t="shared" si="8"/>
        <v>5.5041450185699281</v>
      </c>
      <c r="X14" s="89">
        <f t="shared" si="9"/>
        <v>11.719422725071805</v>
      </c>
    </row>
    <row r="15" spans="1:24" x14ac:dyDescent="0.25">
      <c r="B15" s="88">
        <v>98932</v>
      </c>
      <c r="C15" s="76">
        <v>1372.668037068303</v>
      </c>
      <c r="D15" s="76">
        <v>1393.4289128653591</v>
      </c>
      <c r="E15" s="76">
        <v>1319.2126001533184</v>
      </c>
      <c r="F15" s="76">
        <v>1363.1846147365306</v>
      </c>
      <c r="G15" s="76">
        <v>1583.5323286994408</v>
      </c>
      <c r="H15" s="76">
        <v>1709.9228247666711</v>
      </c>
      <c r="I15" s="89">
        <f t="shared" si="0"/>
        <v>1.5124469453952294</v>
      </c>
      <c r="J15" s="89">
        <f t="shared" si="1"/>
        <v>-5.3261642575958117</v>
      </c>
      <c r="K15" s="89">
        <f t="shared" si="2"/>
        <v>3.3332015308299656</v>
      </c>
      <c r="L15" s="89">
        <f t="shared" si="3"/>
        <v>16.164187270078443</v>
      </c>
      <c r="M15" s="89">
        <f t="shared" si="4"/>
        <v>7.9815545143328448</v>
      </c>
      <c r="N15" s="90">
        <v>85.297301128492961</v>
      </c>
      <c r="O15" s="90">
        <v>80.79383821092128</v>
      </c>
      <c r="P15" s="90">
        <v>82.873832058136813</v>
      </c>
      <c r="Q15" s="90">
        <v>84.493951010060783</v>
      </c>
      <c r="R15" s="90">
        <v>90.164380458039588</v>
      </c>
      <c r="S15" s="90">
        <v>99.045128406396557</v>
      </c>
      <c r="T15" s="89">
        <f t="shared" si="5"/>
        <v>-5.2797249830772603</v>
      </c>
      <c r="U15" s="89">
        <f t="shared" si="6"/>
        <v>2.5744461375698968</v>
      </c>
      <c r="V15" s="89">
        <f t="shared" si="7"/>
        <v>1.9549222133078636</v>
      </c>
      <c r="W15" s="89">
        <f t="shared" si="8"/>
        <v>6.711047808977022</v>
      </c>
      <c r="X15" s="89">
        <f t="shared" si="9"/>
        <v>9.8495080909360553</v>
      </c>
    </row>
    <row r="16" spans="1:24" x14ac:dyDescent="0.25">
      <c r="B16" s="88">
        <v>98933</v>
      </c>
      <c r="C16" s="76">
        <v>1473.0685755112677</v>
      </c>
      <c r="D16" s="76">
        <v>1449.0938290095075</v>
      </c>
      <c r="E16" s="76">
        <v>1418.8699415659842</v>
      </c>
      <c r="F16" s="76">
        <v>1419.95287789176</v>
      </c>
      <c r="G16" s="76">
        <v>1645.7430229566326</v>
      </c>
      <c r="H16" s="76">
        <v>1798.5999581375597</v>
      </c>
      <c r="I16" s="89">
        <f t="shared" si="0"/>
        <v>-1.6275377060052443</v>
      </c>
      <c r="J16" s="89">
        <f t="shared" si="1"/>
        <v>-2.0857094853672931</v>
      </c>
      <c r="K16" s="89">
        <f t="shared" si="2"/>
        <v>7.6323861268123849E-2</v>
      </c>
      <c r="L16" s="89">
        <f t="shared" si="3"/>
        <v>15.901242117281322</v>
      </c>
      <c r="M16" s="89">
        <f t="shared" si="4"/>
        <v>9.2880196390755287</v>
      </c>
      <c r="N16" s="90">
        <v>88.579240788173678</v>
      </c>
      <c r="O16" s="90">
        <v>83.207739059291924</v>
      </c>
      <c r="P16" s="90">
        <v>85.28191587025492</v>
      </c>
      <c r="Q16" s="90">
        <v>86.436803190899838</v>
      </c>
      <c r="R16" s="90">
        <v>91.886994463783353</v>
      </c>
      <c r="S16" s="90">
        <v>102.02701615776779</v>
      </c>
      <c r="T16" s="89">
        <f t="shared" si="5"/>
        <v>-6.064063860884783</v>
      </c>
      <c r="U16" s="89">
        <f t="shared" si="6"/>
        <v>2.4927691034664301</v>
      </c>
      <c r="V16" s="89">
        <f t="shared" si="7"/>
        <v>1.3541995496465287</v>
      </c>
      <c r="W16" s="89">
        <f t="shared" si="8"/>
        <v>6.3054058823143855</v>
      </c>
      <c r="X16" s="89">
        <f t="shared" si="9"/>
        <v>11.035317623737328</v>
      </c>
    </row>
    <row r="17" spans="2:24" x14ac:dyDescent="0.25">
      <c r="B17" s="88">
        <v>98935</v>
      </c>
      <c r="C17" s="76">
        <v>1524.3771116840855</v>
      </c>
      <c r="D17" s="76">
        <v>1526.5500758445692</v>
      </c>
      <c r="E17" s="76">
        <v>1435.4045033572679</v>
      </c>
      <c r="F17" s="76">
        <v>1465.0715729840495</v>
      </c>
      <c r="G17" s="76">
        <v>1641.0691997035287</v>
      </c>
      <c r="H17" s="76">
        <v>1882.4176043429804</v>
      </c>
      <c r="I17" s="89">
        <f t="shared" si="0"/>
        <v>0.14254767693822057</v>
      </c>
      <c r="J17" s="89">
        <f t="shared" si="1"/>
        <v>-5.9706899845309414</v>
      </c>
      <c r="K17" s="89">
        <f t="shared" si="2"/>
        <v>2.0668090114941862</v>
      </c>
      <c r="L17" s="89">
        <f t="shared" si="3"/>
        <v>12.012902984733254</v>
      </c>
      <c r="M17" s="89">
        <f t="shared" si="4"/>
        <v>14.706778037334022</v>
      </c>
      <c r="N17" s="90">
        <v>86.501007793528657</v>
      </c>
      <c r="O17" s="90">
        <v>80.703783480226932</v>
      </c>
      <c r="P17" s="90">
        <v>82.90490027253297</v>
      </c>
      <c r="Q17" s="90">
        <v>83.521159465122324</v>
      </c>
      <c r="R17" s="90">
        <v>87.78576398325005</v>
      </c>
      <c r="S17" s="90">
        <v>98.533741631426565</v>
      </c>
      <c r="T17" s="89">
        <f t="shared" si="5"/>
        <v>-6.7019153431590812</v>
      </c>
      <c r="U17" s="89">
        <f t="shared" si="6"/>
        <v>2.7274022324434544</v>
      </c>
      <c r="V17" s="89">
        <f t="shared" si="7"/>
        <v>0.74333265049897346</v>
      </c>
      <c r="W17" s="89">
        <f t="shared" si="8"/>
        <v>5.1060169009131018</v>
      </c>
      <c r="X17" s="89">
        <f t="shared" si="9"/>
        <v>12.243417566232351</v>
      </c>
    </row>
    <row r="18" spans="2:24" x14ac:dyDescent="0.25">
      <c r="B18" s="88">
        <v>98936</v>
      </c>
      <c r="C18" s="76">
        <v>1309.7103827849533</v>
      </c>
      <c r="D18" s="76">
        <v>1268.7275716002539</v>
      </c>
      <c r="E18" s="76">
        <v>1225.5636436305899</v>
      </c>
      <c r="F18" s="76">
        <v>1300.8021711968179</v>
      </c>
      <c r="G18" s="76">
        <v>1423.0541485860906</v>
      </c>
      <c r="H18" s="76">
        <v>1593.4646956628351</v>
      </c>
      <c r="I18" s="89">
        <f t="shared" si="0"/>
        <v>-3.1291506674593128</v>
      </c>
      <c r="J18" s="89">
        <f t="shared" si="1"/>
        <v>-3.4021431342601827</v>
      </c>
      <c r="K18" s="89">
        <f t="shared" si="2"/>
        <v>6.1390959137252565</v>
      </c>
      <c r="L18" s="89">
        <f t="shared" si="3"/>
        <v>9.3981990571858844</v>
      </c>
      <c r="M18" s="89">
        <f t="shared" si="4"/>
        <v>11.974986844039638</v>
      </c>
      <c r="N18" s="90">
        <v>88.458213618610301</v>
      </c>
      <c r="O18" s="90">
        <v>83.229950318964882</v>
      </c>
      <c r="P18" s="90">
        <v>85.190488395833569</v>
      </c>
      <c r="Q18" s="90">
        <v>86.991094981758664</v>
      </c>
      <c r="R18" s="90">
        <v>91.687997257444621</v>
      </c>
      <c r="S18" s="90">
        <v>102.35393592703203</v>
      </c>
      <c r="T18" s="89">
        <f t="shared" si="5"/>
        <v>-5.910432831243007</v>
      </c>
      <c r="U18" s="89">
        <f t="shared" si="6"/>
        <v>2.3555680008882085</v>
      </c>
      <c r="V18" s="89">
        <f t="shared" si="7"/>
        <v>2.1136239735575435</v>
      </c>
      <c r="W18" s="89">
        <f t="shared" si="8"/>
        <v>5.3992909006040923</v>
      </c>
      <c r="X18" s="89">
        <f t="shared" si="9"/>
        <v>11.632862521404231</v>
      </c>
    </row>
    <row r="19" spans="2:24" x14ac:dyDescent="0.25">
      <c r="B19" s="88">
        <v>98937</v>
      </c>
      <c r="C19" s="76">
        <v>1354.5883703094364</v>
      </c>
      <c r="D19" s="76">
        <v>1358.9228307831429</v>
      </c>
      <c r="E19" s="76">
        <v>1337.1568213932323</v>
      </c>
      <c r="F19" s="76">
        <v>1329.7973398396023</v>
      </c>
      <c r="G19" s="76">
        <v>1534.4450050927182</v>
      </c>
      <c r="H19" s="76">
        <v>1672.148754970146</v>
      </c>
      <c r="I19" s="89">
        <f t="shared" si="0"/>
        <v>0.31998358827753925</v>
      </c>
      <c r="J19" s="89">
        <f t="shared" si="1"/>
        <v>-1.6017104795690962</v>
      </c>
      <c r="K19" s="89">
        <f t="shared" si="2"/>
        <v>-0.55038282988841836</v>
      </c>
      <c r="L19" s="89">
        <f t="shared" si="3"/>
        <v>15.389387474470384</v>
      </c>
      <c r="M19" s="89">
        <f t="shared" si="4"/>
        <v>8.9741730345759052</v>
      </c>
      <c r="N19" s="90">
        <v>90.238950436619959</v>
      </c>
      <c r="O19" s="90">
        <v>85.467932392910981</v>
      </c>
      <c r="P19" s="90">
        <v>87.62496724313516</v>
      </c>
      <c r="Q19" s="90">
        <v>88.616100243721803</v>
      </c>
      <c r="R19" s="90">
        <v>93.681464727971857</v>
      </c>
      <c r="S19" s="90">
        <v>104.66039156508302</v>
      </c>
      <c r="T19" s="89">
        <f t="shared" si="5"/>
        <v>-5.2870938997234269</v>
      </c>
      <c r="U19" s="89">
        <f t="shared" si="6"/>
        <v>2.5237943516732253</v>
      </c>
      <c r="V19" s="89">
        <f t="shared" si="7"/>
        <v>1.1311079841394012</v>
      </c>
      <c r="W19" s="89">
        <f t="shared" si="8"/>
        <v>5.7160769547731416</v>
      </c>
      <c r="X19" s="89">
        <f t="shared" si="9"/>
        <v>11.71942269369004</v>
      </c>
    </row>
    <row r="20" spans="2:24" x14ac:dyDescent="0.25">
      <c r="B20" s="88">
        <v>98938</v>
      </c>
      <c r="C20" s="76">
        <v>1798.0535991467514</v>
      </c>
      <c r="D20" s="76">
        <v>1883.1603556676284</v>
      </c>
      <c r="E20" s="76">
        <v>1767.8858945031798</v>
      </c>
      <c r="F20" s="76">
        <v>1811.5972281366128</v>
      </c>
      <c r="G20" s="76">
        <v>2113.5015864803422</v>
      </c>
      <c r="H20" s="76">
        <v>2308.3203692207821</v>
      </c>
      <c r="I20" s="89">
        <f t="shared" si="0"/>
        <v>4.7332713864182807</v>
      </c>
      <c r="J20" s="89">
        <f t="shared" si="1"/>
        <v>-6.1213300724770718</v>
      </c>
      <c r="K20" s="89">
        <f t="shared" si="2"/>
        <v>2.47252007436356</v>
      </c>
      <c r="L20" s="89">
        <f t="shared" si="3"/>
        <v>16.665092751012022</v>
      </c>
      <c r="M20" s="89">
        <f t="shared" si="4"/>
        <v>9.2178205110730715</v>
      </c>
      <c r="N20" s="90">
        <v>88.04931536739133</v>
      </c>
      <c r="O20" s="90">
        <v>84.000603641120605</v>
      </c>
      <c r="P20" s="90">
        <v>85.46203317987117</v>
      </c>
      <c r="Q20" s="90">
        <v>86.296962139762726</v>
      </c>
      <c r="R20" s="90">
        <v>92.390392056857721</v>
      </c>
      <c r="S20" s="90">
        <v>102.64346304580309</v>
      </c>
      <c r="T20" s="89">
        <f t="shared" si="5"/>
        <v>-4.5982319219374013</v>
      </c>
      <c r="U20" s="89">
        <f t="shared" si="6"/>
        <v>1.7397845674946399</v>
      </c>
      <c r="V20" s="89">
        <f t="shared" si="7"/>
        <v>0.97695892412750229</v>
      </c>
      <c r="W20" s="89">
        <f t="shared" si="8"/>
        <v>7.0610016459517366</v>
      </c>
      <c r="X20" s="89">
        <f t="shared" si="9"/>
        <v>11.097551120505633</v>
      </c>
    </row>
    <row r="21" spans="2:24" x14ac:dyDescent="0.25">
      <c r="B21" s="88">
        <v>98939</v>
      </c>
      <c r="C21" s="76">
        <v>1381.0742822224547</v>
      </c>
      <c r="D21" s="76">
        <v>1372.6268193785929</v>
      </c>
      <c r="E21" s="76">
        <v>1325.5563628920606</v>
      </c>
      <c r="F21" s="76">
        <v>1295.3200114244585</v>
      </c>
      <c r="G21" s="76">
        <v>1465.8691143606263</v>
      </c>
      <c r="H21" s="76">
        <v>1607.5715448304416</v>
      </c>
      <c r="I21" s="89">
        <f t="shared" si="0"/>
        <v>-0.61165883346028238</v>
      </c>
      <c r="J21" s="89">
        <f t="shared" si="1"/>
        <v>-3.4292245949151479</v>
      </c>
      <c r="K21" s="89">
        <f t="shared" si="2"/>
        <v>-2.2810309930264561</v>
      </c>
      <c r="L21" s="89">
        <f t="shared" si="3"/>
        <v>13.166561269181321</v>
      </c>
      <c r="M21" s="89">
        <f t="shared" si="4"/>
        <v>9.6667860098561533</v>
      </c>
      <c r="N21" s="90">
        <v>87.987581561456906</v>
      </c>
      <c r="O21" s="90">
        <v>82.547252361981492</v>
      </c>
      <c r="P21" s="90">
        <v>84.355591879363061</v>
      </c>
      <c r="Q21" s="90">
        <v>84.297710365700553</v>
      </c>
      <c r="R21" s="90">
        <v>87.837485981764004</v>
      </c>
      <c r="S21" s="90">
        <v>99.166340221160198</v>
      </c>
      <c r="T21" s="89">
        <f t="shared" si="5"/>
        <v>-6.183064817704409</v>
      </c>
      <c r="U21" s="89">
        <f t="shared" si="6"/>
        <v>2.1906719674347652</v>
      </c>
      <c r="V21" s="89">
        <f t="shared" si="7"/>
        <v>-6.8616095712170644E-2</v>
      </c>
      <c r="W21" s="89">
        <f t="shared" si="8"/>
        <v>4.1991361339557054</v>
      </c>
      <c r="X21" s="89">
        <f t="shared" si="9"/>
        <v>12.897516490565518</v>
      </c>
    </row>
    <row r="22" spans="2:24" x14ac:dyDescent="0.25">
      <c r="B22" s="88">
        <v>98942</v>
      </c>
      <c r="C22" s="76">
        <v>1508.7235563723507</v>
      </c>
      <c r="D22" s="76">
        <v>1479.7068095429893</v>
      </c>
      <c r="E22" s="76">
        <v>1442.1444223670235</v>
      </c>
      <c r="F22" s="76">
        <v>1463.2726549457011</v>
      </c>
      <c r="G22" s="76">
        <v>1641.6641893401352</v>
      </c>
      <c r="H22" s="76">
        <v>1788.2140117584615</v>
      </c>
      <c r="I22" s="89">
        <f t="shared" si="0"/>
        <v>-1.9232646502272854</v>
      </c>
      <c r="J22" s="89">
        <f t="shared" si="1"/>
        <v>-2.5385020149746418</v>
      </c>
      <c r="K22" s="89">
        <f t="shared" si="2"/>
        <v>1.4650566372540919</v>
      </c>
      <c r="L22" s="89">
        <f t="shared" si="3"/>
        <v>12.191270970006185</v>
      </c>
      <c r="M22" s="89">
        <f t="shared" si="4"/>
        <v>8.9269062071233982</v>
      </c>
      <c r="N22" s="90">
        <v>89.658517754575811</v>
      </c>
      <c r="O22" s="90">
        <v>84.70684400839815</v>
      </c>
      <c r="P22" s="90">
        <v>86.890223541958122</v>
      </c>
      <c r="Q22" s="90">
        <v>88.013374356018488</v>
      </c>
      <c r="R22" s="90">
        <v>92.845287316052023</v>
      </c>
      <c r="S22" s="90">
        <v>103.65850768874952</v>
      </c>
      <c r="T22" s="89">
        <f t="shared" si="5"/>
        <v>-5.5228146418079156</v>
      </c>
      <c r="U22" s="89">
        <f t="shared" si="6"/>
        <v>2.5775715753776574</v>
      </c>
      <c r="V22" s="89">
        <f t="shared" si="7"/>
        <v>1.2926089590712175</v>
      </c>
      <c r="W22" s="89">
        <f t="shared" si="8"/>
        <v>5.4899758080950267</v>
      </c>
      <c r="X22" s="89">
        <f t="shared" si="9"/>
        <v>11.646493521947466</v>
      </c>
    </row>
    <row r="23" spans="2:24" x14ac:dyDescent="0.25">
      <c r="B23" s="88">
        <v>98944</v>
      </c>
      <c r="C23" s="76">
        <v>1242.53224441206</v>
      </c>
      <c r="D23" s="76">
        <v>1237.795635811216</v>
      </c>
      <c r="E23" s="76">
        <v>1190.4516369294743</v>
      </c>
      <c r="F23" s="76">
        <v>1233.4049131514366</v>
      </c>
      <c r="G23" s="76">
        <v>1399.5908732917942</v>
      </c>
      <c r="H23" s="76">
        <v>1551.710606114473</v>
      </c>
      <c r="I23" s="89">
        <f t="shared" si="0"/>
        <v>-0.38120609120170235</v>
      </c>
      <c r="J23" s="89">
        <f t="shared" si="1"/>
        <v>-3.8248639365022319</v>
      </c>
      <c r="K23" s="89">
        <f t="shared" si="2"/>
        <v>3.6081496206558761</v>
      </c>
      <c r="L23" s="89">
        <f t="shared" si="3"/>
        <v>13.473755323038294</v>
      </c>
      <c r="M23" s="89">
        <f t="shared" si="4"/>
        <v>10.868871448475371</v>
      </c>
      <c r="N23" s="90">
        <v>85.627727604633151</v>
      </c>
      <c r="O23" s="90">
        <v>80.603761208648152</v>
      </c>
      <c r="P23" s="90">
        <v>82.578434226448522</v>
      </c>
      <c r="Q23" s="90">
        <v>84.32828740605332</v>
      </c>
      <c r="R23" s="90">
        <v>89.462753326078399</v>
      </c>
      <c r="S23" s="90">
        <v>99.281437248320003</v>
      </c>
      <c r="T23" s="89">
        <f t="shared" si="5"/>
        <v>-5.8672191082566609</v>
      </c>
      <c r="U23" s="89">
        <f t="shared" si="6"/>
        <v>2.4498522006793255</v>
      </c>
      <c r="V23" s="89">
        <f t="shared" si="7"/>
        <v>2.1190195672714074</v>
      </c>
      <c r="W23" s="89">
        <f t="shared" si="8"/>
        <v>6.0886638137234605</v>
      </c>
      <c r="X23" s="89">
        <f t="shared" si="9"/>
        <v>10.975164028826567</v>
      </c>
    </row>
    <row r="24" spans="2:24" x14ac:dyDescent="0.25">
      <c r="B24" s="88">
        <v>98947</v>
      </c>
      <c r="C24" s="76">
        <v>1449.8320817077679</v>
      </c>
      <c r="D24" s="76">
        <v>1463.9321435064958</v>
      </c>
      <c r="E24" s="76">
        <v>1401.9483335348164</v>
      </c>
      <c r="F24" s="76">
        <v>1441.1661881678153</v>
      </c>
      <c r="G24" s="76">
        <v>1617.5412802182657</v>
      </c>
      <c r="H24" s="76">
        <v>1720.8833923945881</v>
      </c>
      <c r="I24" s="89">
        <f t="shared" si="0"/>
        <v>0.97253067969909068</v>
      </c>
      <c r="J24" s="89">
        <f t="shared" si="1"/>
        <v>-4.2340630504370314</v>
      </c>
      <c r="K24" s="89">
        <f t="shared" si="2"/>
        <v>2.7973823068155879</v>
      </c>
      <c r="L24" s="89">
        <f t="shared" si="3"/>
        <v>12.238359010814692</v>
      </c>
      <c r="M24" s="89">
        <f t="shared" si="4"/>
        <v>6.388839248812106</v>
      </c>
      <c r="N24" s="90">
        <v>88.868152955405876</v>
      </c>
      <c r="O24" s="90">
        <v>84.299783188024477</v>
      </c>
      <c r="P24" s="90">
        <v>86.143694285665234</v>
      </c>
      <c r="Q24" s="90">
        <v>86.568586531918655</v>
      </c>
      <c r="R24" s="90">
        <v>91.074458762838489</v>
      </c>
      <c r="S24" s="90">
        <v>100.78621018315386</v>
      </c>
      <c r="T24" s="89">
        <f t="shared" si="5"/>
        <v>-5.1406151871681294</v>
      </c>
      <c r="U24" s="89">
        <f t="shared" si="6"/>
        <v>2.1873260261275451</v>
      </c>
      <c r="V24" s="89">
        <f t="shared" si="7"/>
        <v>0.49323662025035908</v>
      </c>
      <c r="W24" s="89">
        <f t="shared" si="8"/>
        <v>5.2049737802505103</v>
      </c>
      <c r="X24" s="89">
        <f t="shared" si="9"/>
        <v>10.663529108204916</v>
      </c>
    </row>
    <row r="25" spans="2:24" x14ac:dyDescent="0.25">
      <c r="B25" s="88">
        <v>98948</v>
      </c>
      <c r="C25" s="76">
        <v>1235.6069467782602</v>
      </c>
      <c r="D25" s="76">
        <v>1263.1464217647097</v>
      </c>
      <c r="E25" s="76">
        <v>1207.2863104217324</v>
      </c>
      <c r="F25" s="76">
        <v>1269.5513135272752</v>
      </c>
      <c r="G25" s="76">
        <v>1468.5027954060836</v>
      </c>
      <c r="H25" s="76">
        <v>1559.9568134237759</v>
      </c>
      <c r="I25" s="89">
        <f t="shared" si="0"/>
        <v>2.2288216376782577</v>
      </c>
      <c r="J25" s="89">
        <f t="shared" si="1"/>
        <v>-4.422298981375139</v>
      </c>
      <c r="K25" s="89">
        <f t="shared" si="2"/>
        <v>5.1574347002901311</v>
      </c>
      <c r="L25" s="89">
        <f t="shared" si="3"/>
        <v>15.671007525174296</v>
      </c>
      <c r="M25" s="89">
        <f t="shared" si="4"/>
        <v>6.2277047278212816</v>
      </c>
      <c r="N25" s="90">
        <v>84.081495422426528</v>
      </c>
      <c r="O25" s="90">
        <v>80.029168050844973</v>
      </c>
      <c r="P25" s="90">
        <v>81.578197029736145</v>
      </c>
      <c r="Q25" s="90">
        <v>83.837693715711694</v>
      </c>
      <c r="R25" s="90">
        <v>90.104010590886006</v>
      </c>
      <c r="S25" s="90">
        <v>99.011576506098152</v>
      </c>
      <c r="T25" s="89">
        <f t="shared" si="5"/>
        <v>-4.8195234292903733</v>
      </c>
      <c r="U25" s="89">
        <f t="shared" si="6"/>
        <v>1.9355805097299283</v>
      </c>
      <c r="V25" s="89">
        <f t="shared" si="7"/>
        <v>2.7697310902224714</v>
      </c>
      <c r="W25" s="89">
        <f t="shared" si="8"/>
        <v>7.4743430996837779</v>
      </c>
      <c r="X25" s="89">
        <f t="shared" si="9"/>
        <v>9.8858706252895168</v>
      </c>
    </row>
    <row r="26" spans="2:24" x14ac:dyDescent="0.25">
      <c r="B26" s="88">
        <v>98951</v>
      </c>
      <c r="C26" s="76">
        <v>1496.4155195579685</v>
      </c>
      <c r="D26" s="76">
        <v>1521.4406083406745</v>
      </c>
      <c r="E26" s="76">
        <v>1461.8265252915412</v>
      </c>
      <c r="F26" s="76">
        <v>1492.2527568102105</v>
      </c>
      <c r="G26" s="76">
        <v>1705.7920092663976</v>
      </c>
      <c r="H26" s="76">
        <v>1874.6053237042906</v>
      </c>
      <c r="I26" s="89">
        <f t="shared" si="0"/>
        <v>1.6723355549064456</v>
      </c>
      <c r="J26" s="89">
        <f t="shared" si="1"/>
        <v>-3.918265538748178</v>
      </c>
      <c r="K26" s="89">
        <f t="shared" si="2"/>
        <v>2.0813845550244903</v>
      </c>
      <c r="L26" s="89">
        <f t="shared" si="3"/>
        <v>14.309858131047548</v>
      </c>
      <c r="M26" s="89">
        <f t="shared" si="4"/>
        <v>9.8964770335918004</v>
      </c>
      <c r="N26" s="90">
        <v>87.511346759766553</v>
      </c>
      <c r="O26" s="90">
        <v>82.643003313180287</v>
      </c>
      <c r="P26" s="90">
        <v>84.7553302034366</v>
      </c>
      <c r="Q26" s="90">
        <v>85.852843894647918</v>
      </c>
      <c r="R26" s="90">
        <v>91.107563633778824</v>
      </c>
      <c r="S26" s="90">
        <v>101.15554064796891</v>
      </c>
      <c r="T26" s="89">
        <f t="shared" si="5"/>
        <v>-5.5630996743207373</v>
      </c>
      <c r="U26" s="89">
        <f t="shared" si="6"/>
        <v>2.5559657872687991</v>
      </c>
      <c r="V26" s="89">
        <f t="shared" si="7"/>
        <v>1.2949199638264464</v>
      </c>
      <c r="W26" s="89">
        <f t="shared" si="8"/>
        <v>6.1206123184213812</v>
      </c>
      <c r="X26" s="89">
        <f t="shared" si="9"/>
        <v>11.028696864927156</v>
      </c>
    </row>
    <row r="27" spans="2:24" x14ac:dyDescent="0.25">
      <c r="B27" s="88">
        <v>98952</v>
      </c>
      <c r="C27" s="76">
        <v>1528.5231752660379</v>
      </c>
      <c r="D27" s="76">
        <v>1523.4089124072382</v>
      </c>
      <c r="E27" s="76">
        <v>1554.715414394052</v>
      </c>
      <c r="F27" s="76">
        <v>1593.7477806425152</v>
      </c>
      <c r="G27" s="76">
        <v>1785.9897807148022</v>
      </c>
      <c r="H27" s="76">
        <v>1883.2075403740039</v>
      </c>
      <c r="I27" s="89">
        <f t="shared" si="0"/>
        <v>-0.33458850618405256</v>
      </c>
      <c r="J27" s="89">
        <f t="shared" si="1"/>
        <v>2.0550294626637378</v>
      </c>
      <c r="K27" s="89">
        <f t="shared" si="2"/>
        <v>2.5105794852928742</v>
      </c>
      <c r="L27" s="89">
        <f t="shared" si="3"/>
        <v>12.062259938946251</v>
      </c>
      <c r="M27" s="89">
        <f t="shared" si="4"/>
        <v>5.4433547553834449</v>
      </c>
      <c r="N27" s="90">
        <v>88.113737821963355</v>
      </c>
      <c r="O27" s="90">
        <v>83.894261217407006</v>
      </c>
      <c r="P27" s="90">
        <v>87.838932044773628</v>
      </c>
      <c r="Q27" s="90">
        <v>89.201434076120677</v>
      </c>
      <c r="R27" s="90">
        <v>94.202691801714693</v>
      </c>
      <c r="S27" s="90">
        <v>104.28570068618397</v>
      </c>
      <c r="T27" s="89">
        <f t="shared" si="5"/>
        <v>-4.7886705397539036</v>
      </c>
      <c r="U27" s="89">
        <f t="shared" si="6"/>
        <v>4.7019554974615518</v>
      </c>
      <c r="V27" s="89">
        <f t="shared" si="7"/>
        <v>1.5511368360586975</v>
      </c>
      <c r="W27" s="89">
        <f t="shared" si="8"/>
        <v>5.6067010327728095</v>
      </c>
      <c r="X27" s="89">
        <f t="shared" si="9"/>
        <v>10.703525230141819</v>
      </c>
    </row>
    <row r="28" spans="2:24" x14ac:dyDescent="0.25">
      <c r="B28" s="88">
        <v>98953</v>
      </c>
      <c r="C28" s="76">
        <v>1467.9475771048337</v>
      </c>
      <c r="D28" s="76">
        <v>1507.9479700373467</v>
      </c>
      <c r="E28" s="76">
        <v>1424.1981234518491</v>
      </c>
      <c r="F28" s="76">
        <v>1468.2093604862621</v>
      </c>
      <c r="G28" s="76">
        <v>1697.8688314812473</v>
      </c>
      <c r="H28" s="76">
        <v>1798.1860886839188</v>
      </c>
      <c r="I28" s="89">
        <f t="shared" si="0"/>
        <v>2.7249197148718318</v>
      </c>
      <c r="J28" s="89">
        <f t="shared" si="1"/>
        <v>-5.5538949784469942</v>
      </c>
      <c r="K28" s="89">
        <f t="shared" si="2"/>
        <v>3.0902468069359923</v>
      </c>
      <c r="L28" s="89">
        <f t="shared" si="3"/>
        <v>15.642147310579979</v>
      </c>
      <c r="M28" s="89">
        <f t="shared" si="4"/>
        <v>5.9084220961376221</v>
      </c>
      <c r="N28" s="90">
        <v>88.425709714001755</v>
      </c>
      <c r="O28" s="90">
        <v>84.350651075390928</v>
      </c>
      <c r="P28" s="90">
        <v>85.884036044392033</v>
      </c>
      <c r="Q28" s="90">
        <v>87.437687522722669</v>
      </c>
      <c r="R28" s="90">
        <v>93.629235944284204</v>
      </c>
      <c r="S28" s="90">
        <v>103.69066342410098</v>
      </c>
      <c r="T28" s="89">
        <f t="shared" si="5"/>
        <v>-4.6084545453928811</v>
      </c>
      <c r="U28" s="89">
        <f t="shared" si="6"/>
        <v>1.8178697490201845</v>
      </c>
      <c r="V28" s="89">
        <f t="shared" si="7"/>
        <v>1.8090107893014906</v>
      </c>
      <c r="W28" s="89">
        <f t="shared" si="8"/>
        <v>7.0810980905144927</v>
      </c>
      <c r="X28" s="89">
        <f t="shared" si="9"/>
        <v>10.746031811905432</v>
      </c>
    </row>
    <row r="29" spans="2:24" x14ac:dyDescent="0.25">
      <c r="B29" s="88">
        <v>99323</v>
      </c>
      <c r="C29" s="76">
        <v>1572.1191809007046</v>
      </c>
      <c r="D29" s="76">
        <v>1649.4272164603397</v>
      </c>
      <c r="E29" s="76">
        <v>1521.9083790948162</v>
      </c>
      <c r="F29" s="76">
        <v>1549.6711618526438</v>
      </c>
      <c r="G29" s="76">
        <v>1813.102660527027</v>
      </c>
      <c r="H29" s="76">
        <v>1900.1212350995993</v>
      </c>
      <c r="I29" s="89">
        <f t="shared" si="0"/>
        <v>4.9174411519706362</v>
      </c>
      <c r="J29" s="89">
        <f t="shared" si="1"/>
        <v>-7.7310981711080302</v>
      </c>
      <c r="K29" s="89">
        <f t="shared" si="2"/>
        <v>1.8242085488970217</v>
      </c>
      <c r="L29" s="89">
        <f t="shared" si="3"/>
        <v>16.999186999095262</v>
      </c>
      <c r="M29" s="89">
        <f t="shared" si="4"/>
        <v>4.7994289825418868</v>
      </c>
      <c r="N29" s="90">
        <v>89.279330720855555</v>
      </c>
      <c r="O29" s="90">
        <v>85.632774131158584</v>
      </c>
      <c r="P29" s="90">
        <v>86.866416319977304</v>
      </c>
      <c r="Q29" s="90">
        <v>87.856813674393692</v>
      </c>
      <c r="R29" s="90">
        <v>93.983970053053795</v>
      </c>
      <c r="S29" s="90">
        <v>104.05710057805642</v>
      </c>
      <c r="T29" s="89">
        <f t="shared" si="5"/>
        <v>-4.08443540095349</v>
      </c>
      <c r="U29" s="89">
        <f t="shared" si="6"/>
        <v>1.4406192037282661</v>
      </c>
      <c r="V29" s="89">
        <f t="shared" si="7"/>
        <v>1.1401383830181411</v>
      </c>
      <c r="W29" s="89">
        <f t="shared" si="8"/>
        <v>6.9740252604288289</v>
      </c>
      <c r="X29" s="89">
        <f t="shared" si="9"/>
        <v>10.717924045256177</v>
      </c>
    </row>
    <row r="30" spans="2:24" x14ac:dyDescent="0.25">
      <c r="B30" s="88">
        <v>99324</v>
      </c>
      <c r="C30" s="76">
        <v>964.65858527674027</v>
      </c>
      <c r="D30" s="76">
        <v>941.51635612991549</v>
      </c>
      <c r="E30" s="76">
        <v>909.30752942666106</v>
      </c>
      <c r="F30" s="76">
        <v>956.72985311544642</v>
      </c>
      <c r="G30" s="76">
        <v>1069.4304685381321</v>
      </c>
      <c r="H30" s="76">
        <v>1173.477382265135</v>
      </c>
      <c r="I30" s="89">
        <f t="shared" si="0"/>
        <v>-2.3990072239066573</v>
      </c>
      <c r="J30" s="89">
        <f t="shared" si="1"/>
        <v>-3.420952434182678</v>
      </c>
      <c r="K30" s="89">
        <f t="shared" si="2"/>
        <v>5.215212912477063</v>
      </c>
      <c r="L30" s="89">
        <f t="shared" si="3"/>
        <v>11.779774097744845</v>
      </c>
      <c r="M30" s="89">
        <f t="shared" si="4"/>
        <v>9.729189207525657</v>
      </c>
      <c r="N30" s="90">
        <v>86.061140028060848</v>
      </c>
      <c r="O30" s="90">
        <v>81.06603430051932</v>
      </c>
      <c r="P30" s="90">
        <v>82.992889922044611</v>
      </c>
      <c r="Q30" s="90">
        <v>85.50372422312968</v>
      </c>
      <c r="R30" s="90">
        <v>91.03952314710358</v>
      </c>
      <c r="S30" s="90">
        <v>101.59723315762481</v>
      </c>
      <c r="T30" s="89">
        <f t="shared" si="5"/>
        <v>-5.8041361361386041</v>
      </c>
      <c r="U30" s="89">
        <f t="shared" si="6"/>
        <v>2.3768963637498919</v>
      </c>
      <c r="V30" s="89">
        <f t="shared" si="7"/>
        <v>3.0253607308330821</v>
      </c>
      <c r="W30" s="89">
        <f t="shared" si="8"/>
        <v>6.474336614306675</v>
      </c>
      <c r="X30" s="89">
        <f t="shared" si="9"/>
        <v>11.596842388400773</v>
      </c>
    </row>
    <row r="31" spans="2:24" x14ac:dyDescent="0.25">
      <c r="B31" s="88">
        <v>99328</v>
      </c>
      <c r="C31" s="76">
        <v>1322.6909620629385</v>
      </c>
      <c r="D31" s="76">
        <v>1336.1716746783047</v>
      </c>
      <c r="E31" s="76">
        <v>1272.2534651351982</v>
      </c>
      <c r="F31" s="76">
        <v>1339.7969725346645</v>
      </c>
      <c r="G31" s="76">
        <v>1548.664725754913</v>
      </c>
      <c r="H31" s="76">
        <v>1600.3159692151035</v>
      </c>
      <c r="I31" s="89">
        <f t="shared" si="0"/>
        <v>1.0191883820193981</v>
      </c>
      <c r="J31" s="89">
        <f t="shared" si="1"/>
        <v>-4.7836824230311104</v>
      </c>
      <c r="K31" s="89">
        <f t="shared" si="2"/>
        <v>5.3089662752294986</v>
      </c>
      <c r="L31" s="89">
        <f t="shared" si="3"/>
        <v>15.589507776324263</v>
      </c>
      <c r="M31" s="89">
        <f t="shared" si="4"/>
        <v>3.3352114632179353</v>
      </c>
      <c r="N31" s="90">
        <v>87.524473244703358</v>
      </c>
      <c r="O31" s="90">
        <v>82.94996626623761</v>
      </c>
      <c r="P31" s="90">
        <v>84.560517864217445</v>
      </c>
      <c r="Q31" s="90">
        <v>85.977766330038691</v>
      </c>
      <c r="R31" s="90">
        <v>91.612858619665857</v>
      </c>
      <c r="S31" s="90">
        <v>101.89688646948964</v>
      </c>
      <c r="T31" s="89">
        <f t="shared" si="5"/>
        <v>-5.2265461406162501</v>
      </c>
      <c r="U31" s="89">
        <f t="shared" si="6"/>
        <v>1.9415940361091621</v>
      </c>
      <c r="V31" s="89">
        <f t="shared" si="7"/>
        <v>1.6760167766439071</v>
      </c>
      <c r="W31" s="89">
        <f t="shared" si="8"/>
        <v>6.554127340312621</v>
      </c>
      <c r="X31" s="89">
        <f t="shared" si="9"/>
        <v>11.225528822889697</v>
      </c>
    </row>
    <row r="32" spans="2:24" x14ac:dyDescent="0.25">
      <c r="B32" s="88">
        <v>99329</v>
      </c>
      <c r="C32" s="76">
        <v>1530.6840303310494</v>
      </c>
      <c r="D32" s="76">
        <v>1490.4314458348463</v>
      </c>
      <c r="E32" s="76">
        <v>1446.6608124476109</v>
      </c>
      <c r="F32" s="76">
        <v>1480.1342495272925</v>
      </c>
      <c r="G32" s="76">
        <v>1667.0108449147376</v>
      </c>
      <c r="H32" s="76">
        <v>1783.2100938087606</v>
      </c>
      <c r="I32" s="89">
        <f t="shared" si="0"/>
        <v>-2.6297121874001239</v>
      </c>
      <c r="J32" s="89">
        <f t="shared" si="1"/>
        <v>-2.9367760261336806</v>
      </c>
      <c r="K32" s="89">
        <f t="shared" si="2"/>
        <v>2.313841419610152</v>
      </c>
      <c r="L32" s="89">
        <f t="shared" si="3"/>
        <v>12.625651723627618</v>
      </c>
      <c r="M32" s="89">
        <f t="shared" si="4"/>
        <v>6.9705154737590425</v>
      </c>
      <c r="N32" s="90">
        <v>89.608992676336115</v>
      </c>
      <c r="O32" s="90">
        <v>84.393299145085734</v>
      </c>
      <c r="P32" s="90">
        <v>86.485648941877812</v>
      </c>
      <c r="Q32" s="90">
        <v>87.610852058716048</v>
      </c>
      <c r="R32" s="90">
        <v>92.76165988730817</v>
      </c>
      <c r="S32" s="90">
        <v>104.19374943305203</v>
      </c>
      <c r="T32" s="89">
        <f t="shared" si="5"/>
        <v>-5.8205023574913302</v>
      </c>
      <c r="U32" s="89">
        <f t="shared" si="6"/>
        <v>2.4792842772919599</v>
      </c>
      <c r="V32" s="89">
        <f t="shared" si="7"/>
        <v>1.3010287031486767</v>
      </c>
      <c r="W32" s="89">
        <f t="shared" si="8"/>
        <v>5.8791892871217444</v>
      </c>
      <c r="X32" s="89">
        <f t="shared" si="9"/>
        <v>12.324153707072693</v>
      </c>
    </row>
    <row r="33" spans="2:24" x14ac:dyDescent="0.25">
      <c r="B33" s="88">
        <v>99347</v>
      </c>
      <c r="C33" s="76">
        <v>1409.2682353310208</v>
      </c>
      <c r="D33" s="76">
        <v>1368.6256197852883</v>
      </c>
      <c r="E33" s="76">
        <v>1360.8197900163129</v>
      </c>
      <c r="F33" s="76">
        <v>1382.9409518065916</v>
      </c>
      <c r="G33" s="76">
        <v>1584.0176785200572</v>
      </c>
      <c r="H33" s="76">
        <v>1731.2413778307277</v>
      </c>
      <c r="I33" s="89">
        <f t="shared" si="0"/>
        <v>-2.8839517223763989</v>
      </c>
      <c r="J33" s="89">
        <f t="shared" si="1"/>
        <v>-0.57034076055071381</v>
      </c>
      <c r="K33" s="89">
        <f t="shared" si="2"/>
        <v>1.6255761381904543</v>
      </c>
      <c r="L33" s="89">
        <f t="shared" si="3"/>
        <v>14.539791192877116</v>
      </c>
      <c r="M33" s="89">
        <f t="shared" si="4"/>
        <v>9.2943217305643486</v>
      </c>
      <c r="N33" s="90">
        <v>88.514802816804419</v>
      </c>
      <c r="O33" s="90">
        <v>83.725674900380454</v>
      </c>
      <c r="P33" s="90">
        <v>86.396754693458817</v>
      </c>
      <c r="Q33" s="90">
        <v>86.85498874906088</v>
      </c>
      <c r="R33" s="90">
        <v>91.575895304314074</v>
      </c>
      <c r="S33" s="90">
        <v>103.01660651734902</v>
      </c>
      <c r="T33" s="89">
        <f t="shared" si="5"/>
        <v>-5.4105389878524974</v>
      </c>
      <c r="U33" s="89">
        <f t="shared" si="6"/>
        <v>3.1902756188666226</v>
      </c>
      <c r="V33" s="89">
        <f t="shared" si="7"/>
        <v>0.5303834122333706</v>
      </c>
      <c r="W33" s="89">
        <f t="shared" si="8"/>
        <v>5.4353890585291609</v>
      </c>
      <c r="X33" s="89">
        <f t="shared" si="9"/>
        <v>12.493146995742199</v>
      </c>
    </row>
    <row r="34" spans="2:24" x14ac:dyDescent="0.25">
      <c r="B34" s="88">
        <v>99348</v>
      </c>
      <c r="C34" s="76">
        <v>1526.971751952083</v>
      </c>
      <c r="D34" s="76">
        <v>1514.0857893299333</v>
      </c>
      <c r="E34" s="76">
        <v>1453.6884842162021</v>
      </c>
      <c r="F34" s="76">
        <v>1526.7631732856041</v>
      </c>
      <c r="G34" s="76">
        <v>1657.7279115740664</v>
      </c>
      <c r="H34" s="76">
        <v>1788.3042569301374</v>
      </c>
      <c r="I34" s="89">
        <f t="shared" si="0"/>
        <v>-0.84389004614370267</v>
      </c>
      <c r="J34" s="89">
        <f t="shared" si="1"/>
        <v>-3.9890279361554759</v>
      </c>
      <c r="K34" s="89">
        <f t="shared" si="2"/>
        <v>5.0268465261181561</v>
      </c>
      <c r="L34" s="89">
        <f t="shared" si="3"/>
        <v>8.5779340620736342</v>
      </c>
      <c r="M34" s="89">
        <f t="shared" si="4"/>
        <v>7.8768261331912059</v>
      </c>
      <c r="N34" s="90">
        <v>88.808172097151385</v>
      </c>
      <c r="O34" s="90">
        <v>83.234530979132543</v>
      </c>
      <c r="P34" s="90">
        <v>85.169219425352352</v>
      </c>
      <c r="Q34" s="90">
        <v>86.835103961481195</v>
      </c>
      <c r="R34" s="90">
        <v>91.013630243978938</v>
      </c>
      <c r="S34" s="90">
        <v>100.89971654969312</v>
      </c>
      <c r="T34" s="89">
        <f t="shared" si="5"/>
        <v>-6.2760453079943819</v>
      </c>
      <c r="U34" s="89">
        <f t="shared" si="6"/>
        <v>2.3243819884139816</v>
      </c>
      <c r="V34" s="89">
        <f t="shared" si="7"/>
        <v>1.9559701819140463</v>
      </c>
      <c r="W34" s="89">
        <f t="shared" si="8"/>
        <v>4.8120242757482945</v>
      </c>
      <c r="X34" s="89">
        <f t="shared" si="9"/>
        <v>10.86220413273562</v>
      </c>
    </row>
    <row r="35" spans="2:24" x14ac:dyDescent="0.25">
      <c r="B35" s="88">
        <v>99350</v>
      </c>
      <c r="C35" s="76">
        <v>1781.1649788159893</v>
      </c>
      <c r="D35" s="76">
        <v>1854.8118516850882</v>
      </c>
      <c r="E35" s="76">
        <v>1795.9893447706202</v>
      </c>
      <c r="F35" s="76">
        <v>1874.0923548266837</v>
      </c>
      <c r="G35" s="76">
        <v>2003.5742429209981</v>
      </c>
      <c r="H35" s="76">
        <v>2238.6264618419591</v>
      </c>
      <c r="I35" s="89">
        <f t="shared" si="0"/>
        <v>4.1347586408337467</v>
      </c>
      <c r="J35" s="89">
        <f t="shared" si="1"/>
        <v>-3.1713462937509318</v>
      </c>
      <c r="K35" s="89">
        <f t="shared" si="2"/>
        <v>4.3487457363528437</v>
      </c>
      <c r="L35" s="89">
        <f t="shared" si="3"/>
        <v>6.9090452111837841</v>
      </c>
      <c r="M35" s="89">
        <f t="shared" si="4"/>
        <v>11.731645071374031</v>
      </c>
      <c r="N35" s="90">
        <v>89.797144353770165</v>
      </c>
      <c r="O35" s="90">
        <v>84.671909404810862</v>
      </c>
      <c r="P35" s="90">
        <v>87.482298339237673</v>
      </c>
      <c r="Q35" s="90">
        <v>88.970717364767594</v>
      </c>
      <c r="R35" s="90">
        <v>92.474947492263709</v>
      </c>
      <c r="S35" s="90">
        <v>103.70873782385134</v>
      </c>
      <c r="T35" s="89">
        <f t="shared" si="5"/>
        <v>-5.7075700857118878</v>
      </c>
      <c r="U35" s="89">
        <f t="shared" si="6"/>
        <v>3.3191514803221578</v>
      </c>
      <c r="V35" s="89">
        <f t="shared" si="7"/>
        <v>1.7013945149887855</v>
      </c>
      <c r="W35" s="89">
        <f t="shared" si="8"/>
        <v>3.9386331045632161</v>
      </c>
      <c r="X35" s="89">
        <f t="shared" si="9"/>
        <v>12.147928315966251</v>
      </c>
    </row>
    <row r="36" spans="2:24" x14ac:dyDescent="0.25">
      <c r="B36" s="88">
        <v>99360</v>
      </c>
      <c r="C36" s="76">
        <v>1624.1211811973064</v>
      </c>
      <c r="D36" s="76">
        <v>1704.7231915199541</v>
      </c>
      <c r="E36" s="76">
        <v>1643.8568249078644</v>
      </c>
      <c r="F36" s="76">
        <v>1628.9841760091651</v>
      </c>
      <c r="G36" s="76">
        <v>1907.9437089568144</v>
      </c>
      <c r="H36" s="76">
        <v>1985.04347680623</v>
      </c>
      <c r="I36" s="89">
        <f t="shared" si="0"/>
        <v>4.9628076559673717</v>
      </c>
      <c r="J36" s="89">
        <f t="shared" si="1"/>
        <v>-3.5704545415270905</v>
      </c>
      <c r="K36" s="89">
        <f t="shared" si="2"/>
        <v>-0.90474113519788402</v>
      </c>
      <c r="L36" s="89">
        <f t="shared" si="3"/>
        <v>17.124754006577891</v>
      </c>
      <c r="M36" s="89">
        <f t="shared" si="4"/>
        <v>4.0409875557372077</v>
      </c>
      <c r="N36" s="90">
        <v>89.530661371915343</v>
      </c>
      <c r="O36" s="90">
        <v>86.198266271671585</v>
      </c>
      <c r="P36" s="90">
        <v>87.690559199946662</v>
      </c>
      <c r="Q36" s="90">
        <v>88.670650245618319</v>
      </c>
      <c r="R36" s="90">
        <v>94.585565057852449</v>
      </c>
      <c r="S36" s="90">
        <v>104.90328166219854</v>
      </c>
      <c r="T36" s="89">
        <f t="shared" si="5"/>
        <v>-3.7220713543048678</v>
      </c>
      <c r="U36" s="89">
        <f t="shared" si="6"/>
        <v>1.7312331127076419</v>
      </c>
      <c r="V36" s="89">
        <f t="shared" si="7"/>
        <v>1.117669968824031</v>
      </c>
      <c r="W36" s="89">
        <f t="shared" si="8"/>
        <v>6.6706568586671899</v>
      </c>
      <c r="X36" s="89">
        <f t="shared" si="9"/>
        <v>10.908341667182885</v>
      </c>
    </row>
    <row r="37" spans="2:24" x14ac:dyDescent="0.25">
      <c r="B37" s="88">
        <v>99361</v>
      </c>
      <c r="C37" s="76">
        <v>1566.3821559721764</v>
      </c>
      <c r="D37" s="76">
        <v>1532.9485952899556</v>
      </c>
      <c r="E37" s="76">
        <v>1492.484076023625</v>
      </c>
      <c r="F37" s="76">
        <v>1511.687266405746</v>
      </c>
      <c r="G37" s="76">
        <v>1715.0205972136373</v>
      </c>
      <c r="H37" s="76">
        <v>1864.0063745096468</v>
      </c>
      <c r="I37" s="89">
        <f t="shared" si="0"/>
        <v>-2.1344446854650423</v>
      </c>
      <c r="J37" s="89">
        <f t="shared" si="1"/>
        <v>-2.6396527183402907</v>
      </c>
      <c r="K37" s="89">
        <f t="shared" si="2"/>
        <v>1.2866596495477056</v>
      </c>
      <c r="L37" s="89">
        <f t="shared" si="3"/>
        <v>13.450753692683115</v>
      </c>
      <c r="M37" s="89">
        <f t="shared" si="4"/>
        <v>8.6871130024947831</v>
      </c>
      <c r="N37" s="90">
        <v>88.292304550349456</v>
      </c>
      <c r="O37" s="90">
        <v>83.458496084514664</v>
      </c>
      <c r="P37" s="90">
        <v>85.733951548060006</v>
      </c>
      <c r="Q37" s="90">
        <v>87.122317522712493</v>
      </c>
      <c r="R37" s="90">
        <v>92.289555265670899</v>
      </c>
      <c r="S37" s="90">
        <v>103.62120146349056</v>
      </c>
      <c r="T37" s="89">
        <f t="shared" si="5"/>
        <v>-5.4747789067826069</v>
      </c>
      <c r="U37" s="89">
        <f t="shared" si="6"/>
        <v>2.7264515541246981</v>
      </c>
      <c r="V37" s="89">
        <f t="shared" si="7"/>
        <v>1.6193887597426349</v>
      </c>
      <c r="W37" s="89">
        <f t="shared" si="8"/>
        <v>5.931015025640618</v>
      </c>
      <c r="X37" s="89">
        <f t="shared" si="9"/>
        <v>12.27836255706254</v>
      </c>
    </row>
    <row r="38" spans="2:24" x14ac:dyDescent="0.25">
      <c r="B38" s="88">
        <v>99362</v>
      </c>
      <c r="C38" s="76">
        <v>1066.36746489284</v>
      </c>
      <c r="D38" s="76">
        <v>1026.5054831925008</v>
      </c>
      <c r="E38" s="76">
        <v>1005.3846040502428</v>
      </c>
      <c r="F38" s="76">
        <v>1049.7989818467067</v>
      </c>
      <c r="G38" s="76">
        <v>1143.4321530420823</v>
      </c>
      <c r="H38" s="76">
        <v>1263.7425193710342</v>
      </c>
      <c r="I38" s="89">
        <f t="shared" si="0"/>
        <v>-3.7381093302902735</v>
      </c>
      <c r="J38" s="89">
        <f t="shared" si="1"/>
        <v>-2.0575515170723313</v>
      </c>
      <c r="K38" s="89">
        <f t="shared" si="2"/>
        <v>4.4176504809739781</v>
      </c>
      <c r="L38" s="89">
        <f t="shared" si="3"/>
        <v>8.9191524105562525</v>
      </c>
      <c r="M38" s="89">
        <f t="shared" si="4"/>
        <v>10.521863147618182</v>
      </c>
      <c r="N38" s="90">
        <v>86.731432936122346</v>
      </c>
      <c r="O38" s="90">
        <v>81.453051253982295</v>
      </c>
      <c r="P38" s="90">
        <v>83.711106100179222</v>
      </c>
      <c r="Q38" s="90">
        <v>85.854821461808015</v>
      </c>
      <c r="R38" s="90">
        <v>90.90023625240056</v>
      </c>
      <c r="S38" s="90">
        <v>101.55538930771947</v>
      </c>
      <c r="T38" s="89">
        <f t="shared" si="5"/>
        <v>-6.0858923961599647</v>
      </c>
      <c r="U38" s="89">
        <f t="shared" si="6"/>
        <v>2.7722164012689898</v>
      </c>
      <c r="V38" s="89">
        <f t="shared" si="7"/>
        <v>2.5608494039767615</v>
      </c>
      <c r="W38" s="89">
        <f t="shared" si="8"/>
        <v>5.8766819436424589</v>
      </c>
      <c r="X38" s="89">
        <f t="shared" si="9"/>
        <v>11.721810079495265</v>
      </c>
    </row>
    <row r="39" spans="2:24" x14ac:dyDescent="0.25">
      <c r="B39" s="87">
        <v>99363</v>
      </c>
      <c r="C39" s="77">
        <v>1293.4866264495565</v>
      </c>
      <c r="D39" s="77">
        <v>1338.1473047799725</v>
      </c>
      <c r="E39" s="77">
        <v>1343.3801188100617</v>
      </c>
      <c r="F39" s="77">
        <v>1376.6652898764728</v>
      </c>
      <c r="G39" s="77">
        <v>1612.5122314872733</v>
      </c>
      <c r="H39" s="77">
        <v>1619.3690736386225</v>
      </c>
      <c r="I39" s="91">
        <f t="shared" si="0"/>
        <v>3.4527359941094682</v>
      </c>
      <c r="J39" s="91">
        <f t="shared" si="1"/>
        <v>0.3910491775753755</v>
      </c>
      <c r="K39" s="91">
        <f t="shared" si="2"/>
        <v>2.4777180040370439</v>
      </c>
      <c r="L39" s="91">
        <f t="shared" si="3"/>
        <v>17.131756233351592</v>
      </c>
      <c r="M39" s="91">
        <f t="shared" si="4"/>
        <v>0.42522729548692961</v>
      </c>
      <c r="N39" s="86">
        <v>88.962592076448317</v>
      </c>
      <c r="O39" s="86">
        <v>84.843323484144548</v>
      </c>
      <c r="P39" s="86">
        <v>86.247542034800702</v>
      </c>
      <c r="Q39" s="86">
        <v>88.10173291390501</v>
      </c>
      <c r="R39" s="86">
        <v>92.314954513663039</v>
      </c>
      <c r="S39" s="86">
        <v>103.09190711737736</v>
      </c>
      <c r="T39" s="91">
        <f t="shared" si="5"/>
        <v>-4.6303378714099841</v>
      </c>
      <c r="U39" s="91">
        <f t="shared" si="6"/>
        <v>1.6550725419408829</v>
      </c>
      <c r="V39" s="91">
        <f t="shared" si="7"/>
        <v>2.1498477931767068</v>
      </c>
      <c r="W39" s="91">
        <f t="shared" si="8"/>
        <v>4.7822233007326798</v>
      </c>
      <c r="X39" s="91">
        <f t="shared" si="9"/>
        <v>11.67411353933916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39B17-78D1-4BB1-AF3E-1EFF3B11957B}">
  <dimension ref="B2:M40"/>
  <sheetViews>
    <sheetView topLeftCell="A21" workbookViewId="0">
      <selection activeCell="G30" sqref="G30"/>
    </sheetView>
  </sheetViews>
  <sheetFormatPr defaultRowHeight="15" x14ac:dyDescent="0.25"/>
  <sheetData>
    <row r="2" spans="2:13" x14ac:dyDescent="0.25">
      <c r="B2" s="168" t="s">
        <v>108</v>
      </c>
      <c r="C2" s="169"/>
      <c r="D2" s="169"/>
      <c r="E2" s="169"/>
      <c r="F2" s="169"/>
      <c r="G2" s="170"/>
    </row>
    <row r="3" spans="2:13" ht="17.25" x14ac:dyDescent="0.25">
      <c r="B3" s="19" t="s">
        <v>109</v>
      </c>
      <c r="C3" s="19">
        <v>2019</v>
      </c>
      <c r="D3" s="19">
        <v>2020</v>
      </c>
      <c r="E3" s="19">
        <v>2021</v>
      </c>
      <c r="F3" s="19">
        <v>2022</v>
      </c>
      <c r="G3" s="27" t="s">
        <v>110</v>
      </c>
    </row>
    <row r="4" spans="2:13" x14ac:dyDescent="0.25">
      <c r="B4" s="24">
        <v>98901</v>
      </c>
      <c r="C4" s="25">
        <v>2.81E-2</v>
      </c>
      <c r="D4" s="25">
        <v>2.5499999999999998E-2</v>
      </c>
      <c r="E4" s="25">
        <v>2.3900000000000001E-2</v>
      </c>
      <c r="F4" s="25">
        <v>2.35E-2</v>
      </c>
      <c r="G4" s="29" t="s">
        <v>18</v>
      </c>
      <c r="I4" s="28"/>
      <c r="J4" s="28"/>
      <c r="K4" s="28"/>
      <c r="L4" s="28"/>
      <c r="M4" s="28"/>
    </row>
    <row r="5" spans="2:13" x14ac:dyDescent="0.25">
      <c r="B5" s="24">
        <v>98902</v>
      </c>
      <c r="C5" s="25">
        <v>2.3300000000000001E-2</v>
      </c>
      <c r="D5" s="25">
        <v>2.1000000000000001E-2</v>
      </c>
      <c r="E5" s="25">
        <v>2.0299999999999999E-2</v>
      </c>
      <c r="F5" s="25">
        <v>2.0400000000000001E-2</v>
      </c>
      <c r="G5" s="29" t="s">
        <v>18</v>
      </c>
      <c r="I5" s="28"/>
      <c r="J5" s="28"/>
      <c r="K5" s="28"/>
      <c r="L5" s="28"/>
      <c r="M5" s="28"/>
    </row>
    <row r="6" spans="2:13" x14ac:dyDescent="0.25">
      <c r="B6" s="24">
        <v>98903</v>
      </c>
      <c r="C6" s="25">
        <v>2.75E-2</v>
      </c>
      <c r="D6" s="25">
        <v>2.4400000000000002E-2</v>
      </c>
      <c r="E6" s="25">
        <v>2.4799999999999999E-2</v>
      </c>
      <c r="F6" s="25">
        <v>2.58E-2</v>
      </c>
      <c r="G6" s="29" t="s">
        <v>18</v>
      </c>
      <c r="I6" s="28"/>
      <c r="J6" s="28"/>
      <c r="K6" s="28"/>
      <c r="L6" s="28"/>
      <c r="M6" s="28"/>
    </row>
    <row r="7" spans="2:13" x14ac:dyDescent="0.25">
      <c r="B7" s="24">
        <v>98904</v>
      </c>
      <c r="C7" s="25">
        <v>3.5400000000000001E-2</v>
      </c>
      <c r="D7" s="25">
        <v>3.0800000000000001E-2</v>
      </c>
      <c r="E7" s="25">
        <v>2.9000000000000001E-2</v>
      </c>
      <c r="F7" s="25">
        <v>2.98E-2</v>
      </c>
      <c r="G7" s="29" t="s">
        <v>18</v>
      </c>
      <c r="I7" s="28"/>
      <c r="J7" s="28"/>
      <c r="K7" s="28"/>
      <c r="L7" s="28"/>
      <c r="M7" s="28"/>
    </row>
    <row r="8" spans="2:13" x14ac:dyDescent="0.25">
      <c r="B8" s="24">
        <v>98908</v>
      </c>
      <c r="C8" s="25">
        <v>1.9699999999999999E-2</v>
      </c>
      <c r="D8" s="25">
        <v>1.83E-2</v>
      </c>
      <c r="E8" s="25">
        <v>1.77E-2</v>
      </c>
      <c r="F8" s="25">
        <v>1.83E-2</v>
      </c>
      <c r="G8" s="29" t="s">
        <v>18</v>
      </c>
      <c r="I8" s="28"/>
      <c r="J8" s="28"/>
      <c r="K8" s="28"/>
      <c r="L8" s="28"/>
      <c r="M8" s="28"/>
    </row>
    <row r="9" spans="2:13" x14ac:dyDescent="0.25">
      <c r="B9" s="24">
        <v>98920</v>
      </c>
      <c r="C9" s="25">
        <v>3.04E-2</v>
      </c>
      <c r="D9" s="25">
        <v>3.32E-2</v>
      </c>
      <c r="E9" s="25">
        <v>3.0200000000000001E-2</v>
      </c>
      <c r="F9" s="25">
        <v>3.8199999999999998E-2</v>
      </c>
      <c r="G9" s="29" t="s">
        <v>18</v>
      </c>
      <c r="I9" s="28"/>
      <c r="J9" s="28"/>
      <c r="K9" s="28"/>
      <c r="L9" s="28"/>
      <c r="M9" s="28"/>
    </row>
    <row r="10" spans="2:13" x14ac:dyDescent="0.25">
      <c r="B10" s="24">
        <v>98921</v>
      </c>
      <c r="C10" s="25">
        <v>2.2599999999999999E-2</v>
      </c>
      <c r="D10" s="25">
        <v>2.0899999999999998E-2</v>
      </c>
      <c r="E10" s="25">
        <v>2.07E-2</v>
      </c>
      <c r="F10" s="25">
        <v>2.3199999999999998E-2</v>
      </c>
      <c r="G10" s="29" t="s">
        <v>18</v>
      </c>
      <c r="I10" s="28"/>
      <c r="J10" s="28"/>
      <c r="K10" s="28"/>
      <c r="L10" s="28"/>
      <c r="M10" s="28"/>
    </row>
    <row r="11" spans="2:13" x14ac:dyDescent="0.25">
      <c r="B11" s="24">
        <v>98923</v>
      </c>
      <c r="C11" s="25">
        <v>3.2599999999999997E-2</v>
      </c>
      <c r="D11" s="25">
        <v>3.6700000000000003E-2</v>
      </c>
      <c r="E11" s="25">
        <v>3.7900000000000003E-2</v>
      </c>
      <c r="F11" s="25">
        <v>3.8699999999999998E-2</v>
      </c>
      <c r="G11" s="29" t="s">
        <v>18</v>
      </c>
      <c r="I11" s="28"/>
      <c r="J11" s="28"/>
      <c r="K11" s="28"/>
      <c r="L11" s="28"/>
      <c r="M11" s="28"/>
    </row>
    <row r="12" spans="2:13" x14ac:dyDescent="0.25">
      <c r="B12" s="24">
        <v>98930</v>
      </c>
      <c r="C12" s="30" t="s">
        <v>111</v>
      </c>
      <c r="D12" s="30">
        <v>2.3699999999999999E-2</v>
      </c>
      <c r="E12" s="30">
        <v>2.1700000000000001E-2</v>
      </c>
      <c r="F12" s="30">
        <v>2.1000000000000001E-2</v>
      </c>
      <c r="G12" s="29" t="s">
        <v>18</v>
      </c>
      <c r="I12" s="28"/>
      <c r="J12" s="28"/>
      <c r="K12" s="28"/>
      <c r="L12" s="28"/>
      <c r="M12" s="28"/>
    </row>
    <row r="13" spans="2:13" x14ac:dyDescent="0.25">
      <c r="B13" s="24">
        <v>98932</v>
      </c>
      <c r="C13" s="30">
        <v>2.52E-2</v>
      </c>
      <c r="D13" s="30">
        <v>2.23E-2</v>
      </c>
      <c r="E13" s="30">
        <v>2.2200000000000001E-2</v>
      </c>
      <c r="F13" s="30">
        <v>2.69E-2</v>
      </c>
      <c r="G13" s="29" t="s">
        <v>18</v>
      </c>
      <c r="I13" s="28"/>
      <c r="J13" s="28"/>
      <c r="K13" s="28"/>
      <c r="L13" s="28"/>
      <c r="M13" s="28"/>
    </row>
    <row r="14" spans="2:13" x14ac:dyDescent="0.25">
      <c r="B14" s="24">
        <v>98933</v>
      </c>
      <c r="C14" s="30">
        <v>2.4899999999999999E-2</v>
      </c>
      <c r="D14" s="30">
        <v>2.2499999999999999E-2</v>
      </c>
      <c r="E14" s="30">
        <v>2.18E-2</v>
      </c>
      <c r="F14" s="30">
        <v>2.41E-2</v>
      </c>
      <c r="G14" s="29" t="s">
        <v>18</v>
      </c>
      <c r="I14" s="28"/>
      <c r="J14" s="28"/>
      <c r="K14" s="28"/>
      <c r="L14" s="28"/>
      <c r="M14" s="28"/>
    </row>
    <row r="15" spans="2:13" x14ac:dyDescent="0.25">
      <c r="B15" s="24">
        <v>98935</v>
      </c>
      <c r="C15" s="30">
        <v>2.9600000000000001E-2</v>
      </c>
      <c r="D15" s="30">
        <v>2.8199999999999999E-2</v>
      </c>
      <c r="E15" s="30">
        <v>2.4299999999999999E-2</v>
      </c>
      <c r="F15" s="30">
        <v>2.7300000000000001E-2</v>
      </c>
      <c r="G15" s="29" t="s">
        <v>18</v>
      </c>
      <c r="I15" s="28"/>
      <c r="J15" s="28"/>
      <c r="K15" s="28"/>
      <c r="L15" s="28"/>
      <c r="M15" s="28"/>
    </row>
    <row r="16" spans="2:13" x14ac:dyDescent="0.25">
      <c r="B16" s="24">
        <v>98936</v>
      </c>
      <c r="C16" s="30" t="s">
        <v>112</v>
      </c>
      <c r="D16" s="30" t="s">
        <v>113</v>
      </c>
      <c r="E16" s="30" t="s">
        <v>114</v>
      </c>
      <c r="F16" s="30" t="s">
        <v>115</v>
      </c>
      <c r="G16" s="29" t="s">
        <v>18</v>
      </c>
      <c r="I16" s="28"/>
      <c r="J16" s="28"/>
      <c r="K16" s="28"/>
      <c r="L16" s="28"/>
      <c r="M16" s="28"/>
    </row>
    <row r="17" spans="2:13" x14ac:dyDescent="0.25">
      <c r="B17" s="24">
        <v>98937</v>
      </c>
      <c r="C17" s="30">
        <v>2.1999999999999999E-2</v>
      </c>
      <c r="D17" s="30">
        <v>1.9900000000000001E-2</v>
      </c>
      <c r="E17" s="30">
        <v>1.9800000000000002E-2</v>
      </c>
      <c r="F17" s="30">
        <v>2.18E-2</v>
      </c>
      <c r="G17" s="29" t="s">
        <v>18</v>
      </c>
      <c r="I17" s="28"/>
      <c r="J17" s="28"/>
      <c r="K17" s="28"/>
      <c r="L17" s="28"/>
      <c r="M17" s="28"/>
    </row>
    <row r="18" spans="2:13" x14ac:dyDescent="0.25">
      <c r="B18" s="24">
        <v>98938</v>
      </c>
      <c r="C18" s="30">
        <v>3.78E-2</v>
      </c>
      <c r="D18" s="30">
        <v>2.9399999999999999E-2</v>
      </c>
      <c r="E18" s="30">
        <v>4.4600000000000001E-2</v>
      </c>
      <c r="F18" s="30">
        <v>4.6399999999999997E-2</v>
      </c>
      <c r="G18" s="29" t="s">
        <v>18</v>
      </c>
      <c r="I18" s="28"/>
      <c r="J18" s="28"/>
      <c r="K18" s="28"/>
      <c r="L18" s="28"/>
      <c r="M18" s="28"/>
    </row>
    <row r="19" spans="2:13" x14ac:dyDescent="0.25">
      <c r="B19" s="24">
        <v>98939</v>
      </c>
      <c r="C19" s="30">
        <v>2.4400000000000002E-2</v>
      </c>
      <c r="D19" s="30">
        <v>3.9300000000000002E-2</v>
      </c>
      <c r="E19" s="30">
        <v>2.9700000000000001E-2</v>
      </c>
      <c r="F19" s="30">
        <v>3.1600000000000003E-2</v>
      </c>
      <c r="G19" s="29" t="s">
        <v>18</v>
      </c>
      <c r="I19" s="28"/>
      <c r="J19" s="28"/>
      <c r="K19" s="28"/>
      <c r="L19" s="28"/>
      <c r="M19" s="28"/>
    </row>
    <row r="20" spans="2:13" x14ac:dyDescent="0.25">
      <c r="B20" s="24">
        <v>98942</v>
      </c>
      <c r="C20" s="30">
        <v>2.3599999999999999E-2</v>
      </c>
      <c r="D20" s="30">
        <v>2.0400000000000001E-2</v>
      </c>
      <c r="E20" s="30">
        <v>2.06E-2</v>
      </c>
      <c r="F20" s="30">
        <v>2.1899999999999999E-2</v>
      </c>
      <c r="G20" s="29" t="s">
        <v>18</v>
      </c>
      <c r="I20" s="28"/>
      <c r="J20" s="28"/>
      <c r="K20" s="28"/>
      <c r="L20" s="28"/>
      <c r="M20" s="28"/>
    </row>
    <row r="21" spans="2:13" x14ac:dyDescent="0.25">
      <c r="B21" s="24">
        <v>98944</v>
      </c>
      <c r="C21" s="30">
        <v>2.6700000000000002E-2</v>
      </c>
      <c r="D21" s="30">
        <v>2.4799999999999999E-2</v>
      </c>
      <c r="E21" s="30">
        <v>2.4299999999999999E-2</v>
      </c>
      <c r="F21" s="30">
        <v>2.4199999999999999E-2</v>
      </c>
      <c r="G21" s="29" t="s">
        <v>18</v>
      </c>
      <c r="I21" s="28"/>
      <c r="J21" s="28"/>
      <c r="K21" s="28"/>
      <c r="L21" s="28"/>
      <c r="M21" s="28"/>
    </row>
    <row r="22" spans="2:13" x14ac:dyDescent="0.25">
      <c r="B22" s="24">
        <v>98947</v>
      </c>
      <c r="C22" s="30">
        <v>2.8500000000000001E-2</v>
      </c>
      <c r="D22" s="30">
        <v>2.7099999999999999E-2</v>
      </c>
      <c r="E22" s="30">
        <v>2.6599999999999999E-2</v>
      </c>
      <c r="F22" s="30">
        <v>2.8299999999999999E-2</v>
      </c>
      <c r="G22" s="29" t="s">
        <v>18</v>
      </c>
      <c r="I22" s="28"/>
      <c r="J22" s="28"/>
      <c r="K22" s="28"/>
      <c r="L22" s="28"/>
      <c r="M22" s="28"/>
    </row>
    <row r="23" spans="2:13" x14ac:dyDescent="0.25">
      <c r="B23" s="24">
        <v>98948</v>
      </c>
      <c r="C23" s="31">
        <v>2.5100000000000001E-2</v>
      </c>
      <c r="D23" s="31">
        <v>2.2700000000000001E-2</v>
      </c>
      <c r="E23" s="31">
        <v>2.24E-2</v>
      </c>
      <c r="F23" s="31">
        <v>2.35E-2</v>
      </c>
      <c r="G23" s="29" t="s">
        <v>18</v>
      </c>
      <c r="I23" s="28"/>
      <c r="J23" s="28"/>
      <c r="K23" s="28"/>
      <c r="L23" s="28"/>
      <c r="M23" s="28"/>
    </row>
    <row r="24" spans="2:13" x14ac:dyDescent="0.25">
      <c r="B24" s="24">
        <v>98951</v>
      </c>
      <c r="C24" s="30">
        <v>3.1099999999999999E-2</v>
      </c>
      <c r="D24" s="30">
        <v>2.9700000000000001E-2</v>
      </c>
      <c r="E24" s="30">
        <v>2.6800000000000001E-2</v>
      </c>
      <c r="F24" s="30">
        <v>2.8500000000000001E-2</v>
      </c>
      <c r="G24" s="29" t="s">
        <v>18</v>
      </c>
      <c r="I24" s="28"/>
      <c r="J24" s="28"/>
      <c r="K24" s="28"/>
      <c r="L24" s="28"/>
      <c r="M24" s="28"/>
    </row>
    <row r="25" spans="2:13" x14ac:dyDescent="0.25">
      <c r="B25" s="24">
        <v>98952</v>
      </c>
      <c r="C25" s="30">
        <v>3.0599999999999999E-2</v>
      </c>
      <c r="D25" s="30">
        <v>3.2500000000000001E-2</v>
      </c>
      <c r="E25" s="30">
        <v>3.5200000000000002E-2</v>
      </c>
      <c r="F25" s="30">
        <v>3.3500000000000002E-2</v>
      </c>
      <c r="G25" s="29" t="s">
        <v>18</v>
      </c>
      <c r="I25" s="28"/>
      <c r="J25" s="28"/>
      <c r="K25" s="28"/>
      <c r="L25" s="28"/>
      <c r="M25" s="28"/>
    </row>
    <row r="26" spans="2:13" x14ac:dyDescent="0.25">
      <c r="B26" s="24">
        <v>98953</v>
      </c>
      <c r="C26" s="30">
        <v>2.3199999999999998E-2</v>
      </c>
      <c r="D26" s="30">
        <v>2.01E-2</v>
      </c>
      <c r="E26" s="30">
        <v>2.0299999999999999E-2</v>
      </c>
      <c r="F26" s="30">
        <v>2.12E-2</v>
      </c>
      <c r="G26" s="29" t="s">
        <v>18</v>
      </c>
      <c r="I26" s="28"/>
      <c r="J26" s="28"/>
      <c r="K26" s="28"/>
      <c r="L26" s="28"/>
      <c r="M26" s="28"/>
    </row>
    <row r="27" spans="2:13" x14ac:dyDescent="0.25">
      <c r="B27" s="24">
        <v>99323</v>
      </c>
      <c r="C27" s="30">
        <v>2.2700000000000001E-2</v>
      </c>
      <c r="D27" s="30">
        <v>2.18E-2</v>
      </c>
      <c r="E27" s="30">
        <v>1.8200000000000001E-2</v>
      </c>
      <c r="F27" s="30">
        <v>2.1399999999999999E-2</v>
      </c>
      <c r="G27" s="29" t="s">
        <v>18</v>
      </c>
      <c r="I27" s="28"/>
      <c r="J27" s="28"/>
      <c r="K27" s="28"/>
      <c r="L27" s="28"/>
      <c r="M27" s="28"/>
    </row>
    <row r="28" spans="2:13" x14ac:dyDescent="0.25">
      <c r="B28" s="24">
        <v>99324</v>
      </c>
      <c r="C28" s="30">
        <v>1.77E-2</v>
      </c>
      <c r="D28" s="30">
        <v>1.7399999999999999E-2</v>
      </c>
      <c r="E28" s="30">
        <v>1.6199999999999999E-2</v>
      </c>
      <c r="F28" s="30">
        <v>1.6799999999999999E-2</v>
      </c>
      <c r="G28" s="29" t="s">
        <v>18</v>
      </c>
      <c r="I28" s="28"/>
      <c r="J28" s="28"/>
      <c r="K28" s="28"/>
      <c r="L28" s="28"/>
      <c r="M28" s="28"/>
    </row>
    <row r="29" spans="2:13" x14ac:dyDescent="0.25">
      <c r="B29" s="24">
        <v>99328</v>
      </c>
      <c r="C29" s="30">
        <v>2.4299999999999999E-2</v>
      </c>
      <c r="D29" s="30">
        <v>1.95E-2</v>
      </c>
      <c r="E29" s="30">
        <v>1.9699999999999999E-2</v>
      </c>
      <c r="F29" s="30">
        <v>2.23E-2</v>
      </c>
      <c r="G29" s="29" t="s">
        <v>18</v>
      </c>
      <c r="I29" s="28"/>
      <c r="J29" s="28"/>
      <c r="K29" s="28"/>
      <c r="L29" s="28"/>
      <c r="M29" s="28"/>
    </row>
    <row r="30" spans="2:13" x14ac:dyDescent="0.25">
      <c r="B30" s="24">
        <v>99329</v>
      </c>
      <c r="C30" s="30">
        <v>2.9399999999999999E-2</v>
      </c>
      <c r="D30" s="30" t="s">
        <v>116</v>
      </c>
      <c r="E30" s="30">
        <v>2.3400000000000001E-2</v>
      </c>
      <c r="F30" s="30">
        <v>2.3900000000000001E-2</v>
      </c>
      <c r="G30" s="29" t="s">
        <v>18</v>
      </c>
      <c r="I30" s="28"/>
      <c r="J30" s="28"/>
      <c r="K30" s="28"/>
      <c r="L30" s="28"/>
      <c r="M30" s="28"/>
    </row>
    <row r="31" spans="2:13" x14ac:dyDescent="0.25">
      <c r="B31" s="24">
        <v>99347</v>
      </c>
      <c r="C31" s="30">
        <v>2.5000000000000001E-2</v>
      </c>
      <c r="D31" s="30">
        <v>2.4199999999999999E-2</v>
      </c>
      <c r="E31" s="30">
        <v>2.7E-2</v>
      </c>
      <c r="F31" s="30">
        <v>2.7400000000000001E-2</v>
      </c>
      <c r="G31" s="29" t="s">
        <v>18</v>
      </c>
      <c r="I31" s="28"/>
      <c r="J31" s="28"/>
      <c r="K31" s="28"/>
      <c r="L31" s="28"/>
      <c r="M31" s="28"/>
    </row>
    <row r="32" spans="2:13" x14ac:dyDescent="0.25">
      <c r="B32" s="24">
        <v>99348</v>
      </c>
      <c r="C32" s="30">
        <v>2.7699999999999999E-2</v>
      </c>
      <c r="D32" s="30">
        <v>2.2599999999999999E-2</v>
      </c>
      <c r="E32" s="30">
        <v>2.29E-2</v>
      </c>
      <c r="F32" s="30">
        <v>2.23E-2</v>
      </c>
      <c r="G32" s="29" t="s">
        <v>18</v>
      </c>
      <c r="I32" s="28"/>
      <c r="J32" s="28"/>
      <c r="K32" s="28"/>
      <c r="L32" s="28"/>
      <c r="M32" s="28"/>
    </row>
    <row r="33" spans="2:13" x14ac:dyDescent="0.25">
      <c r="B33" s="24">
        <v>99350</v>
      </c>
      <c r="C33" s="30">
        <v>3.2000000000000001E-2</v>
      </c>
      <c r="D33" s="30">
        <v>3.0200000000000001E-2</v>
      </c>
      <c r="E33" s="30">
        <v>2.9600000000000001E-2</v>
      </c>
      <c r="F33" s="30">
        <v>2.86E-2</v>
      </c>
      <c r="G33" s="29" t="s">
        <v>18</v>
      </c>
      <c r="I33" s="28"/>
      <c r="J33" s="28"/>
      <c r="K33" s="28"/>
      <c r="L33" s="28"/>
      <c r="M33" s="28"/>
    </row>
    <row r="34" spans="2:13" x14ac:dyDescent="0.25">
      <c r="B34" s="24">
        <v>99360</v>
      </c>
      <c r="C34" s="30">
        <v>0.02</v>
      </c>
      <c r="D34" s="30">
        <v>2.0299999999999999E-2</v>
      </c>
      <c r="E34" s="30">
        <v>2.2800000000000001E-2</v>
      </c>
      <c r="F34" s="30">
        <v>2.6499999999999999E-2</v>
      </c>
      <c r="G34" s="29" t="s">
        <v>18</v>
      </c>
      <c r="I34" s="28"/>
      <c r="J34" s="28"/>
      <c r="K34" s="28"/>
      <c r="L34" s="28"/>
      <c r="M34" s="28"/>
    </row>
    <row r="35" spans="2:13" x14ac:dyDescent="0.25">
      <c r="B35" s="24">
        <v>99361</v>
      </c>
      <c r="C35" s="30">
        <v>2.2200000000000001E-2</v>
      </c>
      <c r="D35" s="30" t="s">
        <v>117</v>
      </c>
      <c r="E35" s="30">
        <v>2.0299999999999999E-2</v>
      </c>
      <c r="F35" s="30">
        <v>2.1100000000000001E-2</v>
      </c>
      <c r="G35" s="29" t="s">
        <v>18</v>
      </c>
      <c r="I35" s="28"/>
      <c r="J35" s="28"/>
      <c r="K35" s="28"/>
      <c r="L35" s="28"/>
      <c r="M35" s="28"/>
    </row>
    <row r="36" spans="2:13" x14ac:dyDescent="0.25">
      <c r="B36" s="24">
        <v>99362</v>
      </c>
      <c r="C36" s="30" t="s">
        <v>118</v>
      </c>
      <c r="D36" s="30" t="s">
        <v>119</v>
      </c>
      <c r="E36" s="30" t="s">
        <v>120</v>
      </c>
      <c r="F36" s="30" t="s">
        <v>121</v>
      </c>
      <c r="G36" s="29" t="s">
        <v>18</v>
      </c>
      <c r="I36" s="28"/>
      <c r="J36" s="28"/>
      <c r="K36" s="28"/>
      <c r="L36" s="28"/>
      <c r="M36" s="28"/>
    </row>
    <row r="37" spans="2:13" x14ac:dyDescent="0.25">
      <c r="B37" s="24">
        <v>99363</v>
      </c>
      <c r="C37" s="30">
        <v>3.5200000000000002E-2</v>
      </c>
      <c r="D37" s="30">
        <v>2.3099999999999999E-2</v>
      </c>
      <c r="E37" s="30">
        <v>2.98E-2</v>
      </c>
      <c r="F37" s="30">
        <v>2.6800000000000001E-2</v>
      </c>
      <c r="G37" s="29" t="s">
        <v>18</v>
      </c>
      <c r="I37" s="28"/>
      <c r="J37" s="28"/>
      <c r="K37" s="28"/>
      <c r="L37" s="28"/>
      <c r="M37" s="28"/>
    </row>
    <row r="38" spans="2:13" ht="17.25" x14ac:dyDescent="0.25">
      <c r="B38" s="26" t="s">
        <v>122</v>
      </c>
    </row>
    <row r="39" spans="2:13" ht="17.25" x14ac:dyDescent="0.25">
      <c r="B39" s="26" t="s">
        <v>123</v>
      </c>
    </row>
    <row r="40" spans="2:13" x14ac:dyDescent="0.25">
      <c r="B40" t="s">
        <v>124</v>
      </c>
    </row>
  </sheetData>
  <mergeCells count="1">
    <mergeCell ref="B2:G2"/>
  </mergeCells>
  <pageMargins left="0.7" right="0.7" top="0.75" bottom="0.75" header="0.3" footer="0.3"/>
  <customProperties>
    <customPr name="_pios_id" r:id="rId1"/>
  </customProperties>
  <ignoredErrors>
    <ignoredError sqref="G3"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F9D9A-9121-4248-B53E-600F6712311D}">
  <dimension ref="B2:D8"/>
  <sheetViews>
    <sheetView workbookViewId="0">
      <selection activeCell="D21" sqref="D21"/>
    </sheetView>
  </sheetViews>
  <sheetFormatPr defaultRowHeight="15" x14ac:dyDescent="0.25"/>
  <cols>
    <col min="3" max="3" width="13.5703125" customWidth="1"/>
    <col min="4" max="4" width="19.42578125" customWidth="1"/>
  </cols>
  <sheetData>
    <row r="2" spans="2:4" x14ac:dyDescent="0.25">
      <c r="B2" s="18" t="s">
        <v>158</v>
      </c>
    </row>
    <row r="3" spans="2:4" x14ac:dyDescent="0.25">
      <c r="B3" s="60" t="s">
        <v>104</v>
      </c>
      <c r="C3" s="60" t="s">
        <v>159</v>
      </c>
      <c r="D3" s="60" t="s">
        <v>160</v>
      </c>
    </row>
    <row r="4" spans="2:4" x14ac:dyDescent="0.25">
      <c r="B4" s="4">
        <v>2019</v>
      </c>
      <c r="C4" s="61">
        <v>0.875</v>
      </c>
      <c r="D4" s="56">
        <v>3552449.59</v>
      </c>
    </row>
    <row r="5" spans="2:4" x14ac:dyDescent="0.25">
      <c r="B5" s="4">
        <v>2020</v>
      </c>
      <c r="C5" s="61">
        <v>0.91200000000000003</v>
      </c>
      <c r="D5" s="56">
        <v>2905152.76</v>
      </c>
    </row>
    <row r="6" spans="2:4" x14ac:dyDescent="0.25">
      <c r="B6" s="4">
        <v>2021</v>
      </c>
      <c r="C6" s="61">
        <v>0.88</v>
      </c>
      <c r="D6" s="56">
        <v>3541183.31</v>
      </c>
    </row>
    <row r="7" spans="2:4" x14ac:dyDescent="0.25">
      <c r="B7" s="4">
        <v>2022</v>
      </c>
      <c r="C7" s="61">
        <v>0.88900000000000001</v>
      </c>
      <c r="D7" s="56">
        <v>4504877.32</v>
      </c>
    </row>
    <row r="8" spans="2:4" x14ac:dyDescent="0.25">
      <c r="B8" s="4">
        <v>2023</v>
      </c>
      <c r="C8" s="61">
        <v>0.90400000000000003</v>
      </c>
      <c r="D8" s="56">
        <v>5763537.2599999998</v>
      </c>
    </row>
  </sheetData>
  <pageMargins left="0.7" right="0.7" top="0.75" bottom="0.75" header="0.3" footer="0.3"/>
  <customProperties>
    <customPr name="_pios_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B11C5-A165-46F4-969C-AC79EDE9BADD}">
  <dimension ref="B2:L15"/>
  <sheetViews>
    <sheetView showGridLines="0" workbookViewId="0"/>
  </sheetViews>
  <sheetFormatPr defaultRowHeight="15.75" x14ac:dyDescent="0.25"/>
  <cols>
    <col min="1" max="2" width="9.140625" style="63"/>
    <col min="3" max="4" width="13.85546875" style="75" customWidth="1"/>
    <col min="5" max="5" width="13.85546875" style="78" customWidth="1"/>
    <col min="6" max="7" width="13.85546875" style="63" customWidth="1"/>
    <col min="8" max="8" width="13.85546875" style="93" customWidth="1"/>
    <col min="9" max="9" width="13.85546875" style="65" customWidth="1"/>
    <col min="10" max="10" width="14.85546875" style="65" customWidth="1"/>
    <col min="11" max="27" width="14.85546875" style="63" customWidth="1"/>
    <col min="28" max="16384" width="9.140625" style="63"/>
  </cols>
  <sheetData>
    <row r="2" spans="2:12" x14ac:dyDescent="0.25">
      <c r="B2" s="94"/>
      <c r="C2" s="95" t="s">
        <v>199</v>
      </c>
      <c r="D2" s="96"/>
      <c r="E2" s="84"/>
      <c r="F2" s="73"/>
      <c r="G2" s="72"/>
      <c r="H2" s="97"/>
      <c r="I2" s="98"/>
    </row>
    <row r="3" spans="2:12" x14ac:dyDescent="0.25">
      <c r="B3" s="99"/>
      <c r="C3" s="76"/>
      <c r="D3" s="76"/>
      <c r="E3" s="82"/>
      <c r="F3" s="100" t="s">
        <v>200</v>
      </c>
      <c r="G3" s="101"/>
      <c r="H3" s="102"/>
      <c r="I3" s="103"/>
    </row>
    <row r="4" spans="2:12" x14ac:dyDescent="0.25">
      <c r="B4" s="99"/>
      <c r="C4" s="104"/>
      <c r="D4" s="104"/>
      <c r="E4" s="102" t="s">
        <v>201</v>
      </c>
      <c r="F4" s="105" t="s">
        <v>202</v>
      </c>
      <c r="G4" s="106"/>
      <c r="H4" s="105" t="s">
        <v>203</v>
      </c>
      <c r="I4" s="107"/>
    </row>
    <row r="5" spans="2:12" x14ac:dyDescent="0.25">
      <c r="B5" s="108"/>
      <c r="C5" s="76"/>
      <c r="D5" s="76" t="s">
        <v>204</v>
      </c>
      <c r="E5" s="102" t="s">
        <v>204</v>
      </c>
      <c r="F5" s="109" t="s">
        <v>205</v>
      </c>
      <c r="G5" s="97" t="s">
        <v>206</v>
      </c>
      <c r="H5" s="109" t="s">
        <v>205</v>
      </c>
      <c r="I5" s="109" t="s">
        <v>206</v>
      </c>
    </row>
    <row r="6" spans="2:12" x14ac:dyDescent="0.25">
      <c r="B6" s="110" t="s">
        <v>104</v>
      </c>
      <c r="C6" s="77" t="s">
        <v>207</v>
      </c>
      <c r="D6" s="77" t="s">
        <v>208</v>
      </c>
      <c r="E6" s="111" t="s">
        <v>209</v>
      </c>
      <c r="F6" s="110" t="s">
        <v>104</v>
      </c>
      <c r="G6" s="112" t="s">
        <v>210</v>
      </c>
      <c r="H6" s="110" t="s">
        <v>104</v>
      </c>
      <c r="I6" s="113" t="s">
        <v>210</v>
      </c>
    </row>
    <row r="7" spans="2:12" x14ac:dyDescent="0.25">
      <c r="B7" s="88">
        <v>2018</v>
      </c>
      <c r="C7" s="76">
        <v>133933249.49999523</v>
      </c>
      <c r="D7" s="67">
        <v>1537583.8729999994</v>
      </c>
      <c r="E7" s="90">
        <f t="shared" ref="E7:E12" si="0">C7/D7</f>
        <v>87.106304801881393</v>
      </c>
      <c r="G7" s="89"/>
      <c r="H7" s="114"/>
      <c r="I7" s="89"/>
      <c r="J7" s="78"/>
    </row>
    <row r="8" spans="2:12" x14ac:dyDescent="0.25">
      <c r="B8" s="88">
        <v>2019</v>
      </c>
      <c r="C8" s="76">
        <v>134006169.31000045</v>
      </c>
      <c r="D8" s="67">
        <v>1626492.3449999997</v>
      </c>
      <c r="E8" s="90">
        <f t="shared" si="0"/>
        <v>82.389671074658807</v>
      </c>
      <c r="F8" s="65">
        <f>(E8/E7-1)*100</f>
        <v>-5.414801761996813</v>
      </c>
      <c r="G8" s="89">
        <f>(E8/E$7-1)*100</f>
        <v>-5.414801761996813</v>
      </c>
      <c r="H8" s="114">
        <v>1.81</v>
      </c>
      <c r="I8" s="89">
        <v>1.81</v>
      </c>
      <c r="J8" s="78"/>
      <c r="K8" s="115"/>
      <c r="L8" s="116"/>
    </row>
    <row r="9" spans="2:12" x14ac:dyDescent="0.25">
      <c r="B9" s="88">
        <v>2020</v>
      </c>
      <c r="C9" s="76">
        <v>130668715.41999534</v>
      </c>
      <c r="D9" s="67">
        <v>1549813.3339999998</v>
      </c>
      <c r="E9" s="90">
        <f t="shared" si="0"/>
        <v>84.312550778450941</v>
      </c>
      <c r="F9" s="65">
        <f>(E9/E8-1)*100</f>
        <v>2.3338844283644189</v>
      </c>
      <c r="G9" s="89">
        <f>(E9/E$7-1)*100</f>
        <v>-3.2072925487824255</v>
      </c>
      <c r="H9" s="114">
        <v>0.99</v>
      </c>
      <c r="I9" s="89">
        <v>2.82</v>
      </c>
      <c r="J9" s="78"/>
      <c r="K9" s="115"/>
      <c r="L9" s="116"/>
    </row>
    <row r="10" spans="2:12" x14ac:dyDescent="0.25">
      <c r="B10" s="88">
        <v>2021</v>
      </c>
      <c r="C10" s="76">
        <v>136445454.74999663</v>
      </c>
      <c r="D10" s="67">
        <v>1587445.9320000003</v>
      </c>
      <c r="E10" s="90">
        <f t="shared" si="0"/>
        <v>85.952820187136055</v>
      </c>
      <c r="F10" s="65">
        <f>(E10/E9-1)*100</f>
        <v>1.9454629157114045</v>
      </c>
      <c r="G10" s="89">
        <f>(E10/E$7-1)*100</f>
        <v>-1.3242263202059568</v>
      </c>
      <c r="H10" s="114">
        <v>5.37</v>
      </c>
      <c r="I10" s="89">
        <v>8.33</v>
      </c>
      <c r="J10" s="78"/>
      <c r="K10" s="115"/>
      <c r="L10" s="116"/>
    </row>
    <row r="11" spans="2:12" x14ac:dyDescent="0.25">
      <c r="B11" s="88">
        <v>2022</v>
      </c>
      <c r="C11" s="76">
        <v>154192813.20000052</v>
      </c>
      <c r="D11" s="67">
        <v>1691877.4060000002</v>
      </c>
      <c r="E11" s="90">
        <f t="shared" si="0"/>
        <v>91.137107601991644</v>
      </c>
      <c r="F11" s="65">
        <f>(E11/E10-1)*100</f>
        <v>6.031550103380412</v>
      </c>
      <c r="G11" s="89">
        <f>(E11/E$7-1)*100</f>
        <v>4.6274524091890923</v>
      </c>
      <c r="H11" s="114">
        <v>8.52</v>
      </c>
      <c r="I11" s="89">
        <v>17.57</v>
      </c>
      <c r="J11" s="78"/>
      <c r="K11" s="115"/>
      <c r="L11" s="116"/>
    </row>
    <row r="12" spans="2:12" x14ac:dyDescent="0.25">
      <c r="B12" s="87">
        <v>2023</v>
      </c>
      <c r="C12" s="77">
        <v>167979529.99000159</v>
      </c>
      <c r="D12" s="68">
        <v>1659614.6429999999</v>
      </c>
      <c r="E12" s="86">
        <f t="shared" si="0"/>
        <v>101.21598450490509</v>
      </c>
      <c r="F12" s="65">
        <f>(E12/E11-1)*100</f>
        <v>11.059026524003034</v>
      </c>
      <c r="G12" s="91">
        <f>(E12/E$7-1)*100</f>
        <v>16.198230122509983</v>
      </c>
      <c r="H12" s="114">
        <v>3.1779999999999999</v>
      </c>
      <c r="I12" s="89">
        <v>21.3</v>
      </c>
      <c r="J12" s="78"/>
      <c r="K12" s="115"/>
      <c r="L12" s="116"/>
    </row>
    <row r="13" spans="2:12" x14ac:dyDescent="0.25">
      <c r="B13" s="117" t="s">
        <v>211</v>
      </c>
      <c r="C13" s="118"/>
      <c r="D13" s="118"/>
      <c r="E13" s="118"/>
      <c r="F13" s="118"/>
      <c r="G13" s="118"/>
      <c r="H13" s="119"/>
      <c r="I13" s="120"/>
    </row>
    <row r="14" spans="2:12" x14ac:dyDescent="0.25">
      <c r="B14" s="82" t="s">
        <v>212</v>
      </c>
      <c r="C14" s="78"/>
      <c r="D14" s="78"/>
      <c r="F14" s="78"/>
      <c r="G14" s="78"/>
      <c r="H14" s="121"/>
      <c r="I14" s="122"/>
    </row>
    <row r="15" spans="2:12" x14ac:dyDescent="0.25">
      <c r="B15" s="92" t="s">
        <v>213</v>
      </c>
      <c r="C15" s="123"/>
      <c r="D15" s="123"/>
      <c r="E15" s="123"/>
      <c r="F15" s="123"/>
      <c r="G15" s="123"/>
      <c r="H15" s="124"/>
      <c r="I15" s="12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14746-6AE9-4EA7-A9AB-3436537A16E5}">
  <dimension ref="B2:R68"/>
  <sheetViews>
    <sheetView zoomScaleNormal="100" workbookViewId="0">
      <selection activeCell="B36" sqref="B36"/>
    </sheetView>
  </sheetViews>
  <sheetFormatPr defaultRowHeight="15" x14ac:dyDescent="0.25"/>
  <cols>
    <col min="2" max="2" width="12.42578125" customWidth="1"/>
    <col min="3" max="3" width="66.5703125" customWidth="1"/>
    <col min="4" max="17" width="12.140625" customWidth="1"/>
  </cols>
  <sheetData>
    <row r="2" spans="2:18" x14ac:dyDescent="0.25">
      <c r="B2" s="18" t="s">
        <v>0</v>
      </c>
    </row>
    <row r="3" spans="2:18" x14ac:dyDescent="0.25">
      <c r="B3" s="165" t="s">
        <v>1</v>
      </c>
      <c r="C3" s="165" t="s">
        <v>2</v>
      </c>
      <c r="D3" s="168">
        <v>2020</v>
      </c>
      <c r="E3" s="169"/>
      <c r="F3" s="169"/>
      <c r="G3" s="169"/>
      <c r="H3" s="170"/>
      <c r="I3" s="168">
        <v>2022</v>
      </c>
      <c r="J3" s="169"/>
      <c r="K3" s="169"/>
      <c r="L3" s="169"/>
      <c r="M3" s="170"/>
      <c r="N3" s="168">
        <v>2023</v>
      </c>
      <c r="O3" s="169"/>
      <c r="P3" s="169"/>
      <c r="Q3" s="169"/>
      <c r="R3" s="170"/>
    </row>
    <row r="4" spans="2:18" ht="15" customHeight="1" x14ac:dyDescent="0.25">
      <c r="B4" s="165"/>
      <c r="C4" s="165"/>
      <c r="D4" s="168" t="s">
        <v>3</v>
      </c>
      <c r="E4" s="169"/>
      <c r="F4" s="169"/>
      <c r="G4" s="170"/>
      <c r="H4" s="171" t="s">
        <v>4</v>
      </c>
      <c r="I4" s="168" t="s">
        <v>3</v>
      </c>
      <c r="J4" s="169"/>
      <c r="K4" s="169"/>
      <c r="L4" s="170"/>
      <c r="M4" s="171" t="s">
        <v>4</v>
      </c>
      <c r="N4" s="168" t="s">
        <v>3</v>
      </c>
      <c r="O4" s="169"/>
      <c r="P4" s="169"/>
      <c r="Q4" s="170"/>
      <c r="R4" s="171" t="s">
        <v>4</v>
      </c>
    </row>
    <row r="5" spans="2:18" ht="15" customHeight="1" x14ac:dyDescent="0.25">
      <c r="B5" s="165"/>
      <c r="C5" s="165"/>
      <c r="D5" s="166" t="s">
        <v>5</v>
      </c>
      <c r="E5" s="166" t="s">
        <v>6</v>
      </c>
      <c r="F5" s="166" t="s">
        <v>7</v>
      </c>
      <c r="G5" s="166" t="s">
        <v>8</v>
      </c>
      <c r="H5" s="166"/>
      <c r="I5" s="171" t="s">
        <v>5</v>
      </c>
      <c r="J5" s="171" t="s">
        <v>6</v>
      </c>
      <c r="K5" s="171" t="s">
        <v>7</v>
      </c>
      <c r="L5" s="166" t="s">
        <v>8</v>
      </c>
      <c r="M5" s="166"/>
      <c r="N5" s="171" t="s">
        <v>5</v>
      </c>
      <c r="O5" s="171" t="s">
        <v>6</v>
      </c>
      <c r="P5" s="171" t="s">
        <v>7</v>
      </c>
      <c r="Q5" s="166" t="s">
        <v>8</v>
      </c>
      <c r="R5" s="166"/>
    </row>
    <row r="6" spans="2:18" x14ac:dyDescent="0.25">
      <c r="B6" s="165"/>
      <c r="C6" s="165"/>
      <c r="D6" s="166"/>
      <c r="E6" s="166"/>
      <c r="F6" s="166"/>
      <c r="G6" s="166"/>
      <c r="H6" s="166"/>
      <c r="I6" s="166"/>
      <c r="J6" s="166"/>
      <c r="K6" s="166"/>
      <c r="L6" s="166"/>
      <c r="M6" s="166"/>
      <c r="N6" s="166"/>
      <c r="O6" s="166"/>
      <c r="P6" s="166"/>
      <c r="Q6" s="166"/>
      <c r="R6" s="166"/>
    </row>
    <row r="7" spans="2:18" x14ac:dyDescent="0.25">
      <c r="B7" s="165"/>
      <c r="C7" s="165"/>
      <c r="D7" s="167"/>
      <c r="E7" s="167"/>
      <c r="F7" s="167"/>
      <c r="G7" s="167"/>
      <c r="H7" s="167"/>
      <c r="I7" s="167"/>
      <c r="J7" s="167"/>
      <c r="K7" s="167"/>
      <c r="L7" s="167"/>
      <c r="M7" s="167"/>
      <c r="N7" s="167"/>
      <c r="O7" s="167"/>
      <c r="P7" s="167"/>
      <c r="Q7" s="167"/>
      <c r="R7" s="167"/>
    </row>
    <row r="8" spans="2:18" x14ac:dyDescent="0.25">
      <c r="B8" s="4">
        <v>1</v>
      </c>
      <c r="C8" s="7" t="s">
        <v>9</v>
      </c>
      <c r="D8" s="8">
        <v>6.3364599999999993E-2</v>
      </c>
      <c r="E8" s="9">
        <v>14750.400000000001</v>
      </c>
      <c r="F8" s="10">
        <v>0.27679999999999999</v>
      </c>
      <c r="G8" s="52">
        <v>7.7999999999999996E-3</v>
      </c>
      <c r="H8" s="10">
        <v>9.3369499999999994E-2</v>
      </c>
      <c r="I8" s="8">
        <v>4.9863119999999997E-2</v>
      </c>
      <c r="J8" s="9">
        <v>12444.9516</v>
      </c>
      <c r="K8" s="10">
        <v>0.2369</v>
      </c>
      <c r="L8" s="53">
        <v>6.0000000000000001E-3</v>
      </c>
      <c r="M8" s="10">
        <v>6.3959799999999997E-2</v>
      </c>
      <c r="N8" s="8">
        <v>5.9938850000000002E-2</v>
      </c>
      <c r="O8" s="9">
        <v>14959.803124797067</v>
      </c>
      <c r="P8" s="10">
        <v>0.27239999999999998</v>
      </c>
      <c r="Q8" s="53">
        <v>6.0000000000000001E-3</v>
      </c>
      <c r="R8" s="10">
        <v>7.8643500000000005E-2</v>
      </c>
    </row>
    <row r="9" spans="2:18" x14ac:dyDescent="0.25">
      <c r="B9" s="4">
        <v>2</v>
      </c>
      <c r="C9" s="7" t="s">
        <v>10</v>
      </c>
      <c r="D9" s="8">
        <v>3.4324929999999997E-2</v>
      </c>
      <c r="E9" s="9">
        <v>1896.4251774402492</v>
      </c>
      <c r="F9" s="10">
        <v>0.1157</v>
      </c>
      <c r="G9" s="52">
        <v>1.11E-2</v>
      </c>
      <c r="H9" s="10">
        <v>6.8618700000000005E-2</v>
      </c>
      <c r="I9" s="8">
        <v>3.2305220000000003E-2</v>
      </c>
      <c r="J9" s="9">
        <v>1909.1960462179673</v>
      </c>
      <c r="K9" s="10">
        <v>0.11509999999999999</v>
      </c>
      <c r="L9" s="53">
        <v>9.4999999999999998E-3</v>
      </c>
      <c r="M9" s="10">
        <v>5.6434899999999996E-2</v>
      </c>
      <c r="N9" s="8">
        <v>3.4165760000000003E-2</v>
      </c>
      <c r="O9" s="9">
        <v>2058.1215998270413</v>
      </c>
      <c r="P9" s="10">
        <v>0.1235</v>
      </c>
      <c r="Q9" s="53">
        <v>8.3999999999999995E-3</v>
      </c>
      <c r="R9" s="10">
        <v>5.3435999999999997E-2</v>
      </c>
    </row>
    <row r="10" spans="2:18" x14ac:dyDescent="0.25">
      <c r="B10" s="4">
        <v>3</v>
      </c>
      <c r="C10" s="7" t="s">
        <v>11</v>
      </c>
      <c r="D10" s="8">
        <v>5.2409409999999997E-2</v>
      </c>
      <c r="E10" s="9">
        <v>1539.7850069281001</v>
      </c>
      <c r="F10" s="10">
        <v>0.18</v>
      </c>
      <c r="G10" s="52">
        <v>2.5899999999999999E-2</v>
      </c>
      <c r="H10" s="10">
        <v>0.12236930000000001</v>
      </c>
      <c r="I10" s="8">
        <v>3.4365359999999998E-2</v>
      </c>
      <c r="J10" s="9">
        <v>943.59781923718629</v>
      </c>
      <c r="K10" s="10">
        <v>0.109</v>
      </c>
      <c r="L10" s="53">
        <v>1.6299999999999999E-2</v>
      </c>
      <c r="M10" s="10">
        <v>7.1332800000000002E-2</v>
      </c>
      <c r="N10" s="8">
        <v>4.9626280000000002E-2</v>
      </c>
      <c r="O10" s="9">
        <v>1670.5227518855211</v>
      </c>
      <c r="P10" s="10">
        <v>0.19159999999999999</v>
      </c>
      <c r="Q10" s="53">
        <v>2.1000000000000001E-2</v>
      </c>
      <c r="R10" s="10">
        <v>9.5983100000000016E-2</v>
      </c>
    </row>
    <row r="11" spans="2:18" x14ac:dyDescent="0.25">
      <c r="B11" s="4">
        <v>4</v>
      </c>
      <c r="C11" s="7" t="s">
        <v>12</v>
      </c>
      <c r="D11" s="8">
        <v>3.3092129999999997E-2</v>
      </c>
      <c r="E11" s="9">
        <v>2040.1537605120004</v>
      </c>
      <c r="F11" s="10">
        <v>0.12240000000000001</v>
      </c>
      <c r="G11" s="52">
        <v>1.8599999999999998E-2</v>
      </c>
      <c r="H11" s="10">
        <v>5.5625800000000003E-2</v>
      </c>
      <c r="I11" s="8">
        <v>2.9804890000000001E-2</v>
      </c>
      <c r="J11" s="9">
        <v>1573.421262622556</v>
      </c>
      <c r="K11" s="10">
        <v>9.3399999999999997E-2</v>
      </c>
      <c r="L11" s="53">
        <v>1.44E-2</v>
      </c>
      <c r="M11" s="10">
        <v>4.9088099999999996E-2</v>
      </c>
      <c r="N11" s="8">
        <v>3.2043809999999999E-2</v>
      </c>
      <c r="O11" s="9">
        <v>2159.5264462524478</v>
      </c>
      <c r="P11" s="10">
        <v>0.11689999999999999</v>
      </c>
      <c r="Q11" s="53">
        <v>1.41E-2</v>
      </c>
      <c r="R11" s="10">
        <v>3.6281599999999997E-2</v>
      </c>
    </row>
    <row r="12" spans="2:18" x14ac:dyDescent="0.25">
      <c r="B12" s="4">
        <v>5</v>
      </c>
      <c r="C12" s="7" t="s">
        <v>13</v>
      </c>
      <c r="D12" s="8">
        <v>4.5442639999999999E-2</v>
      </c>
      <c r="E12" s="9">
        <v>2939.5008944820506</v>
      </c>
      <c r="F12" s="10">
        <v>0.19140000000000001</v>
      </c>
      <c r="G12" s="52">
        <v>1.6500000000000001E-2</v>
      </c>
      <c r="H12" s="10">
        <v>7.5715300000000013E-2</v>
      </c>
      <c r="I12" s="8">
        <v>3.9406320000000002E-2</v>
      </c>
      <c r="J12" s="9">
        <v>2775.7859099442953</v>
      </c>
      <c r="K12" s="10">
        <v>0.17859999999999998</v>
      </c>
      <c r="L12" s="53">
        <v>1.4200000000000001E-2</v>
      </c>
      <c r="M12" s="10">
        <v>5.4301100000000005E-2</v>
      </c>
      <c r="N12" s="8">
        <v>4.7439769999999999E-2</v>
      </c>
      <c r="O12" s="9">
        <v>3065.8326455288638</v>
      </c>
      <c r="P12" s="10">
        <v>0.19640000000000002</v>
      </c>
      <c r="Q12" s="53">
        <v>1.2699999999999999E-2</v>
      </c>
      <c r="R12" s="10">
        <v>7.7136700000000002E-2</v>
      </c>
    </row>
    <row r="13" spans="2:18" x14ac:dyDescent="0.25">
      <c r="B13" s="4">
        <v>6</v>
      </c>
      <c r="C13" s="7" t="s">
        <v>14</v>
      </c>
      <c r="D13" s="8">
        <v>3.418301E-2</v>
      </c>
      <c r="E13" s="9">
        <v>2512.4167111679994</v>
      </c>
      <c r="F13" s="10">
        <v>0.14279999999999998</v>
      </c>
      <c r="G13" s="52">
        <v>1.9199999999999998E-2</v>
      </c>
      <c r="H13" s="10">
        <v>4.8791500000000002E-2</v>
      </c>
      <c r="I13" s="8">
        <v>3.8401999999999999E-2</v>
      </c>
      <c r="J13" s="9">
        <v>2579.4443779061044</v>
      </c>
      <c r="K13" s="10">
        <v>0.13880000000000001</v>
      </c>
      <c r="L13" s="53">
        <v>1.6199999999999999E-2</v>
      </c>
      <c r="M13" s="10">
        <v>7.7887399999999996E-2</v>
      </c>
      <c r="N13" s="8">
        <v>3.4605410000000003E-2</v>
      </c>
      <c r="O13" s="9">
        <v>2507.8882572125376</v>
      </c>
      <c r="P13" s="10">
        <v>0.13339999999999999</v>
      </c>
      <c r="Q13" s="53">
        <v>1.4200000000000001E-2</v>
      </c>
      <c r="R13" s="10">
        <v>4.7862299999999997E-2</v>
      </c>
    </row>
    <row r="14" spans="2:18" x14ac:dyDescent="0.25">
      <c r="B14" s="4">
        <v>7</v>
      </c>
      <c r="C14" s="7" t="s">
        <v>15</v>
      </c>
      <c r="D14" s="8" t="s">
        <v>16</v>
      </c>
      <c r="E14" s="9" t="s">
        <v>16</v>
      </c>
      <c r="F14" s="10" t="s">
        <v>16</v>
      </c>
      <c r="G14" s="52" t="s">
        <v>16</v>
      </c>
      <c r="H14" s="10" t="s">
        <v>16</v>
      </c>
      <c r="I14" s="8" t="s">
        <v>16</v>
      </c>
      <c r="J14" s="9" t="s">
        <v>16</v>
      </c>
      <c r="K14" s="10" t="s">
        <v>16</v>
      </c>
      <c r="L14" s="53" t="s">
        <v>16</v>
      </c>
      <c r="M14" s="10" t="s">
        <v>16</v>
      </c>
      <c r="N14" s="8" t="s">
        <v>16</v>
      </c>
      <c r="O14" s="9" t="s">
        <v>16</v>
      </c>
      <c r="P14" s="10" t="s">
        <v>16</v>
      </c>
      <c r="Q14" s="53" t="s">
        <v>16</v>
      </c>
      <c r="R14" s="10" t="s">
        <v>16</v>
      </c>
    </row>
    <row r="15" spans="2:18" x14ac:dyDescent="0.25">
      <c r="B15" s="4">
        <v>8</v>
      </c>
      <c r="C15" s="7" t="s">
        <v>17</v>
      </c>
      <c r="D15" s="8">
        <v>0.13805605000000001</v>
      </c>
      <c r="E15" s="9">
        <v>14750.400000000001</v>
      </c>
      <c r="F15" s="10">
        <v>1</v>
      </c>
      <c r="G15" s="52" t="s">
        <v>18</v>
      </c>
      <c r="H15" s="10">
        <v>7.8056099999999989E-2</v>
      </c>
      <c r="I15" s="8">
        <v>0.12681387</v>
      </c>
      <c r="J15" s="9">
        <v>12444.9516</v>
      </c>
      <c r="K15" s="10">
        <v>1</v>
      </c>
      <c r="L15" s="53" t="s">
        <v>18</v>
      </c>
      <c r="M15" s="10">
        <v>6.6813900000000009E-2</v>
      </c>
      <c r="N15" s="8">
        <v>0.12876878999999999</v>
      </c>
      <c r="O15" s="9">
        <v>15688.1888</v>
      </c>
      <c r="P15" s="10">
        <v>1</v>
      </c>
      <c r="Q15" s="53" t="s">
        <v>18</v>
      </c>
      <c r="R15" s="10">
        <v>6.8768799999999991E-2</v>
      </c>
    </row>
    <row r="16" spans="2:18" x14ac:dyDescent="0.25">
      <c r="B16" s="4">
        <v>9</v>
      </c>
      <c r="C16" s="7" t="s">
        <v>19</v>
      </c>
      <c r="D16" s="8">
        <v>7.1091329999999994E-2</v>
      </c>
      <c r="E16" s="9">
        <v>12991.632325476814</v>
      </c>
      <c r="F16" s="10">
        <v>0.37630000000000002</v>
      </c>
      <c r="G16" s="52">
        <v>3.4200000000000001E-2</v>
      </c>
      <c r="H16" s="10">
        <v>7.3800300000000013E-2</v>
      </c>
      <c r="I16" s="8">
        <v>5.9941540000000001E-2</v>
      </c>
      <c r="J16" s="9">
        <v>11417.29705205012</v>
      </c>
      <c r="K16" s="10">
        <v>0.3095</v>
      </c>
      <c r="L16" s="53">
        <v>2.53E-2</v>
      </c>
      <c r="M16" s="10">
        <v>6.4665500000000001E-2</v>
      </c>
      <c r="N16" s="8">
        <v>8.0111929999999998E-2</v>
      </c>
      <c r="O16" s="9">
        <v>15384.927232673812</v>
      </c>
      <c r="P16" s="10">
        <v>0.41460000000000002</v>
      </c>
      <c r="Q16" s="53">
        <v>3.0599999999999999E-2</v>
      </c>
      <c r="R16" s="10">
        <v>8.0816799999999994E-2</v>
      </c>
    </row>
    <row r="17" spans="2:18" x14ac:dyDescent="0.25">
      <c r="B17" s="4">
        <v>10</v>
      </c>
      <c r="C17" s="7" t="s">
        <v>20</v>
      </c>
      <c r="D17" s="8" t="s">
        <v>16</v>
      </c>
      <c r="E17" s="9" t="s">
        <v>16</v>
      </c>
      <c r="F17" s="10" t="s">
        <v>16</v>
      </c>
      <c r="G17" s="52" t="s">
        <v>16</v>
      </c>
      <c r="H17" s="10" t="s">
        <v>16</v>
      </c>
      <c r="I17" s="8">
        <v>4.8738450000000003E-2</v>
      </c>
      <c r="J17" s="9">
        <v>776.2544680968</v>
      </c>
      <c r="K17" s="10">
        <v>0.21</v>
      </c>
      <c r="L17" s="53">
        <v>4.2799999999999998E-2</v>
      </c>
      <c r="M17" s="10">
        <v>5.3075899999999995E-2</v>
      </c>
      <c r="N17" s="8">
        <v>6.7977380000000004E-2</v>
      </c>
      <c r="O17" s="9">
        <v>792.91656297790098</v>
      </c>
      <c r="P17" s="10">
        <v>0.31909999999999999</v>
      </c>
      <c r="Q17" s="53">
        <v>5.6000000000000001E-2</v>
      </c>
      <c r="R17" s="10">
        <v>8.2193299999999997E-2</v>
      </c>
    </row>
    <row r="18" spans="2:18" x14ac:dyDescent="0.25">
      <c r="B18" s="4">
        <v>11</v>
      </c>
      <c r="C18" s="7" t="s">
        <v>21</v>
      </c>
      <c r="D18" s="8">
        <v>7.3176980000000003E-2</v>
      </c>
      <c r="E18" s="9">
        <v>5060.6902383360921</v>
      </c>
      <c r="F18" s="10">
        <v>0.37530000000000002</v>
      </c>
      <c r="G18" s="52">
        <v>1.9699999999999999E-2</v>
      </c>
      <c r="H18" s="10">
        <v>7.8049000000000007E-2</v>
      </c>
      <c r="I18" s="8">
        <v>6.6952890000000001E-2</v>
      </c>
      <c r="J18" s="9">
        <v>4819.7524731952626</v>
      </c>
      <c r="K18" s="10">
        <v>0.35320000000000001</v>
      </c>
      <c r="L18" s="53">
        <v>1.7899999999999999E-2</v>
      </c>
      <c r="M18" s="10">
        <v>6.9839100000000015E-2</v>
      </c>
      <c r="N18" s="8">
        <v>7.1630180000000002E-2</v>
      </c>
      <c r="O18" s="9">
        <v>5208.1971232893638</v>
      </c>
      <c r="P18" s="10">
        <v>0.37659999999999999</v>
      </c>
      <c r="Q18" s="53">
        <v>1.4999999999999999E-2</v>
      </c>
      <c r="R18" s="10">
        <v>7.1396000000000015E-2</v>
      </c>
    </row>
    <row r="19" spans="2:18" x14ac:dyDescent="0.25">
      <c r="B19" s="4">
        <v>12</v>
      </c>
      <c r="C19" s="7" t="s">
        <v>22</v>
      </c>
      <c r="D19" s="8" t="s">
        <v>16</v>
      </c>
      <c r="E19" s="9" t="s">
        <v>16</v>
      </c>
      <c r="F19" s="10" t="s">
        <v>16</v>
      </c>
      <c r="G19" s="52" t="s">
        <v>16</v>
      </c>
      <c r="H19" s="10" t="s">
        <v>16</v>
      </c>
      <c r="I19" s="8">
        <v>2.7291940000000001E-2</v>
      </c>
      <c r="J19" s="9">
        <v>1536.4724719497817</v>
      </c>
      <c r="K19" s="10">
        <v>8.0299999999999996E-2</v>
      </c>
      <c r="L19" s="53">
        <v>1.72E-2</v>
      </c>
      <c r="M19" s="10">
        <v>5.0313300000000005E-2</v>
      </c>
      <c r="N19" s="8">
        <v>3.5844069999999999E-2</v>
      </c>
      <c r="O19" s="9">
        <v>2314.4792446671895</v>
      </c>
      <c r="P19" s="10">
        <v>0.12</v>
      </c>
      <c r="Q19" s="53">
        <v>2.3199999999999998E-2</v>
      </c>
      <c r="R19" s="10">
        <v>7.8760899999999995E-2</v>
      </c>
    </row>
    <row r="20" spans="2:18" x14ac:dyDescent="0.25">
      <c r="B20" s="4">
        <v>13</v>
      </c>
      <c r="C20" s="7" t="s">
        <v>23</v>
      </c>
      <c r="D20" s="8">
        <v>3.4922340000000003E-2</v>
      </c>
      <c r="E20" s="9">
        <v>5114.2023799644594</v>
      </c>
      <c r="F20" s="10">
        <v>0.1396</v>
      </c>
      <c r="G20" s="52">
        <v>2.5499999999999998E-2</v>
      </c>
      <c r="H20" s="10">
        <v>4.2308399999999996E-2</v>
      </c>
      <c r="I20" s="8">
        <v>3.8704629999999997E-2</v>
      </c>
      <c r="J20" s="9">
        <v>6295.1057012547599</v>
      </c>
      <c r="K20" s="10">
        <v>0.16980000000000001</v>
      </c>
      <c r="L20" s="53">
        <v>1.9E-2</v>
      </c>
      <c r="M20" s="10">
        <v>5.7331599999999996E-2</v>
      </c>
      <c r="N20" s="8">
        <v>5.2810669999999997E-2</v>
      </c>
      <c r="O20" s="9">
        <v>9180.5543248341182</v>
      </c>
      <c r="P20" s="10">
        <v>0.24440000000000001</v>
      </c>
      <c r="Q20" s="53">
        <v>2.35E-2</v>
      </c>
      <c r="R20" s="10">
        <v>7.2857200000000011E-2</v>
      </c>
    </row>
    <row r="21" spans="2:18" x14ac:dyDescent="0.25">
      <c r="B21" s="4">
        <v>14</v>
      </c>
      <c r="C21" s="7" t="s">
        <v>24</v>
      </c>
      <c r="D21" s="8">
        <v>4.3661829999999999E-2</v>
      </c>
      <c r="E21" s="9">
        <v>7404.1792574805004</v>
      </c>
      <c r="F21" s="10">
        <v>0.18359999999999999</v>
      </c>
      <c r="G21" s="52">
        <v>2.2800000000000001E-2</v>
      </c>
      <c r="H21" s="10">
        <v>6.1736300000000008E-2</v>
      </c>
      <c r="I21" s="8">
        <v>3.7826180000000001E-2</v>
      </c>
      <c r="J21" s="9">
        <v>6333.8651637045932</v>
      </c>
      <c r="K21" s="10">
        <v>0.1552</v>
      </c>
      <c r="L21" s="53">
        <v>1.49E-2</v>
      </c>
      <c r="M21" s="10">
        <v>6.4491300000000001E-2</v>
      </c>
      <c r="N21" s="8">
        <v>5.0223289999999997E-2</v>
      </c>
      <c r="O21" s="9">
        <v>9683.5285286894741</v>
      </c>
      <c r="P21" s="10">
        <v>0.2341</v>
      </c>
      <c r="Q21" s="53">
        <v>1.7999999999999999E-2</v>
      </c>
      <c r="R21" s="10">
        <v>7.0107100000000006E-2</v>
      </c>
    </row>
    <row r="22" spans="2:18" x14ac:dyDescent="0.25">
      <c r="B22" s="4">
        <v>15</v>
      </c>
      <c r="C22" s="7" t="s">
        <v>25</v>
      </c>
      <c r="D22" s="8">
        <v>4.1455949999999998E-2</v>
      </c>
      <c r="E22" s="9">
        <v>520.67311630543736</v>
      </c>
      <c r="F22" s="10">
        <v>0.16639999999999999</v>
      </c>
      <c r="G22" s="52">
        <v>2.2499999999999999E-2</v>
      </c>
      <c r="H22" s="10">
        <v>7.6635900000000007E-2</v>
      </c>
      <c r="I22" s="8">
        <v>3.5592970000000002E-2</v>
      </c>
      <c r="J22" s="9">
        <v>455.66479464924549</v>
      </c>
      <c r="K22" s="10">
        <v>0.1439</v>
      </c>
      <c r="L22" s="53">
        <v>1.95E-2</v>
      </c>
      <c r="M22" s="10">
        <v>5.1620899999999997E-2</v>
      </c>
      <c r="N22" s="8">
        <v>4.0217839999999998E-2</v>
      </c>
      <c r="O22" s="9">
        <v>518.76536446762066</v>
      </c>
      <c r="P22" s="10">
        <v>0.16309999999999999</v>
      </c>
      <c r="Q22" s="53">
        <v>1.9E-2</v>
      </c>
      <c r="R22" s="10">
        <v>5.8828900000000003E-2</v>
      </c>
    </row>
    <row r="23" spans="2:18" x14ac:dyDescent="0.25">
      <c r="B23" s="4">
        <v>16</v>
      </c>
      <c r="C23" s="7" t="s">
        <v>26</v>
      </c>
      <c r="D23" s="8" t="s">
        <v>16</v>
      </c>
      <c r="E23" s="9" t="s">
        <v>16</v>
      </c>
      <c r="F23" s="10" t="s">
        <v>16</v>
      </c>
      <c r="G23" s="52" t="s">
        <v>16</v>
      </c>
      <c r="H23" s="10" t="s">
        <v>16</v>
      </c>
      <c r="I23" s="8">
        <v>3.1499149999999997E-2</v>
      </c>
      <c r="J23" s="9">
        <v>603.87727766529952</v>
      </c>
      <c r="K23" s="10">
        <v>0.18190000000000001</v>
      </c>
      <c r="L23" s="53">
        <v>4.5100000000000001E-2</v>
      </c>
      <c r="M23" s="10">
        <v>3.35173E-2</v>
      </c>
      <c r="N23" s="8">
        <v>4.660533E-2</v>
      </c>
      <c r="O23" s="9">
        <v>546.9972768520953</v>
      </c>
      <c r="P23" s="10">
        <v>0.16370000000000001</v>
      </c>
      <c r="Q23" s="53">
        <v>4.2099999999999999E-2</v>
      </c>
      <c r="R23" s="10">
        <v>9.0905099999999989E-2</v>
      </c>
    </row>
    <row r="24" spans="2:18" x14ac:dyDescent="0.25">
      <c r="B24" s="4">
        <v>17</v>
      </c>
      <c r="C24" s="7" t="s">
        <v>27</v>
      </c>
      <c r="D24" s="8" t="s">
        <v>16</v>
      </c>
      <c r="E24" s="9" t="s">
        <v>16</v>
      </c>
      <c r="F24" s="10" t="s">
        <v>16</v>
      </c>
      <c r="G24" s="52" t="s">
        <v>16</v>
      </c>
      <c r="H24" s="10" t="s">
        <v>16</v>
      </c>
      <c r="I24" s="8" t="s">
        <v>16</v>
      </c>
      <c r="J24" s="9" t="s">
        <v>16</v>
      </c>
      <c r="K24" s="10" t="s">
        <v>16</v>
      </c>
      <c r="L24" s="53" t="s">
        <v>16</v>
      </c>
      <c r="M24" s="10" t="s">
        <v>16</v>
      </c>
      <c r="N24" s="8" t="s">
        <v>16</v>
      </c>
      <c r="O24" s="9" t="s">
        <v>16</v>
      </c>
      <c r="P24" s="10" t="s">
        <v>16</v>
      </c>
      <c r="Q24" s="53" t="s">
        <v>16</v>
      </c>
      <c r="R24" s="10" t="s">
        <v>16</v>
      </c>
    </row>
    <row r="25" spans="2:18" x14ac:dyDescent="0.25">
      <c r="B25" s="4">
        <v>18</v>
      </c>
      <c r="C25" s="7" t="s">
        <v>28</v>
      </c>
      <c r="D25" s="8">
        <v>5.334937E-2</v>
      </c>
      <c r="E25" s="9">
        <v>965.92410943733751</v>
      </c>
      <c r="F25" s="10">
        <v>0.26019999999999999</v>
      </c>
      <c r="G25" s="52">
        <v>5.2600000000000001E-2</v>
      </c>
      <c r="H25" s="10">
        <v>7.1701199999999993E-2</v>
      </c>
      <c r="I25" s="8">
        <v>4.3371560000000003E-2</v>
      </c>
      <c r="J25" s="9">
        <v>846.17184516806719</v>
      </c>
      <c r="K25" s="10">
        <v>0.2235</v>
      </c>
      <c r="L25" s="53">
        <v>3.9800000000000002E-2</v>
      </c>
      <c r="M25" s="10">
        <v>5.0402200000000008E-2</v>
      </c>
      <c r="N25" s="8">
        <v>5.978634E-2</v>
      </c>
      <c r="O25" s="9">
        <v>598.3941617846184</v>
      </c>
      <c r="P25" s="10">
        <v>0.15789999999999998</v>
      </c>
      <c r="Q25" s="53">
        <v>3.4500000000000003E-2</v>
      </c>
      <c r="R25" s="10">
        <v>0.1691223</v>
      </c>
    </row>
    <row r="26" spans="2:18" x14ac:dyDescent="0.25">
      <c r="B26" s="4">
        <v>19</v>
      </c>
      <c r="C26" s="7" t="s">
        <v>29</v>
      </c>
      <c r="D26" s="8" t="s">
        <v>30</v>
      </c>
      <c r="E26" s="9" t="s">
        <v>30</v>
      </c>
      <c r="F26" s="10" t="s">
        <v>30</v>
      </c>
      <c r="G26" s="52" t="s">
        <v>30</v>
      </c>
      <c r="H26" s="10" t="s">
        <v>30</v>
      </c>
      <c r="I26" s="8" t="s">
        <v>30</v>
      </c>
      <c r="J26" s="9" t="s">
        <v>30</v>
      </c>
      <c r="K26" s="10" t="s">
        <v>30</v>
      </c>
      <c r="L26" s="53" t="s">
        <v>30</v>
      </c>
      <c r="M26" s="10" t="s">
        <v>30</v>
      </c>
      <c r="N26" s="8" t="s">
        <v>16</v>
      </c>
      <c r="O26" s="9" t="s">
        <v>16</v>
      </c>
      <c r="P26" s="10" t="s">
        <v>16</v>
      </c>
      <c r="Q26" s="53" t="s">
        <v>16</v>
      </c>
      <c r="R26" s="10" t="s">
        <v>16</v>
      </c>
    </row>
    <row r="27" spans="2:18" x14ac:dyDescent="0.25">
      <c r="B27" s="4">
        <v>20</v>
      </c>
      <c r="C27" s="7" t="s">
        <v>31</v>
      </c>
      <c r="D27" s="8">
        <v>4.309226E-2</v>
      </c>
      <c r="E27" s="9">
        <v>2390.8837730288064</v>
      </c>
      <c r="F27" s="10">
        <v>0.14130000000000001</v>
      </c>
      <c r="G27" s="52">
        <v>3.27E-2</v>
      </c>
      <c r="H27" s="10">
        <v>8.2864400000000005E-2</v>
      </c>
      <c r="I27" s="8">
        <v>4.4463999999999997E-2</v>
      </c>
      <c r="J27" s="9">
        <v>3056.5209170944318</v>
      </c>
      <c r="K27" s="10">
        <v>0.17850000000000002</v>
      </c>
      <c r="L27" s="53">
        <v>2.5399999999999999E-2</v>
      </c>
      <c r="M27" s="10">
        <v>7.7775100000000014E-2</v>
      </c>
      <c r="N27" s="8">
        <v>4.9040029999999998E-2</v>
      </c>
      <c r="O27" s="9">
        <v>3597.6245464579379</v>
      </c>
      <c r="P27" s="10">
        <v>0.20910000000000001</v>
      </c>
      <c r="Q27" s="53">
        <v>2.8500000000000001E-2</v>
      </c>
      <c r="R27" s="10">
        <v>6.633130000000001E-2</v>
      </c>
    </row>
    <row r="28" spans="2:18" x14ac:dyDescent="0.25">
      <c r="B28" s="4">
        <v>21</v>
      </c>
      <c r="C28" s="7" t="s">
        <v>32</v>
      </c>
      <c r="D28" s="8">
        <v>1.897799E-2</v>
      </c>
      <c r="E28" s="9">
        <v>991.56777367753023</v>
      </c>
      <c r="F28" s="10">
        <v>3.5299999999999998E-2</v>
      </c>
      <c r="G28" s="52">
        <v>8.3000000000000001E-3</v>
      </c>
      <c r="H28" s="10">
        <v>6.0688199999999998E-2</v>
      </c>
      <c r="I28" s="8">
        <v>1.8805220000000001E-2</v>
      </c>
      <c r="J28" s="9">
        <v>1208.1183404180349</v>
      </c>
      <c r="K28" s="10">
        <v>4.2500000000000003E-2</v>
      </c>
      <c r="L28" s="53">
        <v>7.6E-3</v>
      </c>
      <c r="M28" s="10">
        <v>8.3587300000000003E-2</v>
      </c>
      <c r="N28" s="8">
        <v>1.9582059999999998E-2</v>
      </c>
      <c r="O28" s="9">
        <v>1187.7919599624529</v>
      </c>
      <c r="P28" s="10">
        <v>4.1500000000000002E-2</v>
      </c>
      <c r="Q28" s="53">
        <v>6.7000000000000002E-3</v>
      </c>
      <c r="R28" s="10">
        <v>5.8644500000000002E-2</v>
      </c>
    </row>
    <row r="29" spans="2:18" x14ac:dyDescent="0.25">
      <c r="B29" s="4">
        <v>22</v>
      </c>
      <c r="C29" s="7" t="s">
        <v>33</v>
      </c>
      <c r="D29" s="8">
        <v>5.1052149999999998E-2</v>
      </c>
      <c r="E29" s="9">
        <v>2185.6828134072143</v>
      </c>
      <c r="F29" s="10">
        <v>0.24489999999999998</v>
      </c>
      <c r="G29" s="52">
        <v>3.4700000000000002E-2</v>
      </c>
      <c r="H29" s="10">
        <v>7.2345099999999996E-2</v>
      </c>
      <c r="I29" s="8">
        <v>4.1548189999999999E-2</v>
      </c>
      <c r="J29" s="9">
        <v>1577.8441584421823</v>
      </c>
      <c r="K29" s="10">
        <v>0.17469999999999999</v>
      </c>
      <c r="L29" s="53">
        <v>2.5600000000000001E-2</v>
      </c>
      <c r="M29" s="10">
        <v>7.2655799999999993E-2</v>
      </c>
      <c r="N29" s="8">
        <v>5.970466E-2</v>
      </c>
      <c r="O29" s="9">
        <v>2373.5042832251556</v>
      </c>
      <c r="P29" s="10">
        <v>0.2586</v>
      </c>
      <c r="Q29" s="53">
        <v>3.1199999999999999E-2</v>
      </c>
      <c r="R29" s="10">
        <v>9.6748699999999993E-2</v>
      </c>
    </row>
    <row r="30" spans="2:18" x14ac:dyDescent="0.25">
      <c r="B30" s="4"/>
      <c r="C30" s="11" t="s">
        <v>34</v>
      </c>
      <c r="D30" s="8">
        <v>7.3251810000000001E-2</v>
      </c>
      <c r="E30" s="9">
        <v>1615.6509333440001</v>
      </c>
      <c r="F30" s="10">
        <v>0.38530000000000003</v>
      </c>
      <c r="G30" s="52">
        <v>5.3199999999999997E-2</v>
      </c>
      <c r="H30" s="10">
        <v>7.7777800000000008E-2</v>
      </c>
      <c r="I30" s="8">
        <v>6.0759019999999997E-2</v>
      </c>
      <c r="J30" s="9">
        <v>1678.3751824000001</v>
      </c>
      <c r="K30" s="10">
        <v>0.27800000000000002</v>
      </c>
      <c r="L30" s="53">
        <v>3.85E-2</v>
      </c>
      <c r="M30" s="10">
        <v>7.1932700000000016E-2</v>
      </c>
      <c r="N30" s="8">
        <v>7.2853559999999998E-2</v>
      </c>
      <c r="O30" s="9">
        <v>3163.5820160341723</v>
      </c>
      <c r="P30" s="10">
        <v>0.40970000000000001</v>
      </c>
      <c r="Q30" s="53">
        <v>3.2099999999999997E-2</v>
      </c>
      <c r="R30" s="10">
        <v>6.7831699999999995E-2</v>
      </c>
    </row>
    <row r="31" spans="2:18" x14ac:dyDescent="0.25">
      <c r="B31" s="6"/>
      <c r="C31" s="4" t="s">
        <v>35</v>
      </c>
      <c r="D31" s="8">
        <v>4.705235E-2</v>
      </c>
      <c r="E31" s="9">
        <v>6470.5865875329364</v>
      </c>
      <c r="F31" s="10">
        <v>0.21249999999999999</v>
      </c>
      <c r="G31" s="52">
        <v>8.6E-3</v>
      </c>
      <c r="H31" s="10">
        <v>6.7467200000000005E-2</v>
      </c>
      <c r="I31" s="8">
        <v>4.0010469999999999E-2</v>
      </c>
      <c r="J31" s="9">
        <v>5367.9160922573255</v>
      </c>
      <c r="K31" s="10">
        <v>0.17420000000000002</v>
      </c>
      <c r="L31" s="53">
        <v>6.6E-3</v>
      </c>
      <c r="M31" s="10">
        <v>5.5793300000000004E-2</v>
      </c>
      <c r="N31" s="8">
        <v>4.7826019999999997E-2</v>
      </c>
      <c r="O31" s="9">
        <v>6014.53326858334</v>
      </c>
      <c r="P31" s="10">
        <v>0.19350000000000001</v>
      </c>
      <c r="Q31" s="53">
        <v>6.4999999999999997E-3</v>
      </c>
      <c r="R31" s="10">
        <v>8.1702699999999989E-2</v>
      </c>
    </row>
    <row r="32" spans="2:18" x14ac:dyDescent="0.25">
      <c r="B32" t="s">
        <v>38</v>
      </c>
      <c r="G32" s="17"/>
    </row>
    <row r="33" spans="2:17" x14ac:dyDescent="0.25">
      <c r="B33" t="s">
        <v>36</v>
      </c>
    </row>
    <row r="34" spans="2:17" x14ac:dyDescent="0.25">
      <c r="B34" t="s">
        <v>37</v>
      </c>
    </row>
    <row r="35" spans="2:17" x14ac:dyDescent="0.25">
      <c r="B35" t="s">
        <v>215</v>
      </c>
    </row>
    <row r="36" spans="2:17" x14ac:dyDescent="0.25">
      <c r="B36" t="s">
        <v>39</v>
      </c>
    </row>
    <row r="38" spans="2:17" x14ac:dyDescent="0.25">
      <c r="B38" s="18" t="s">
        <v>40</v>
      </c>
    </row>
    <row r="39" spans="2:17" x14ac:dyDescent="0.25">
      <c r="B39" s="165" t="s">
        <v>41</v>
      </c>
      <c r="C39" s="168">
        <v>2020</v>
      </c>
      <c r="D39" s="169"/>
      <c r="E39" s="169"/>
      <c r="F39" s="169"/>
      <c r="G39" s="170"/>
      <c r="H39" s="168">
        <v>2022</v>
      </c>
      <c r="I39" s="169"/>
      <c r="J39" s="169"/>
      <c r="K39" s="169"/>
      <c r="L39" s="170"/>
      <c r="M39" s="168">
        <v>2023</v>
      </c>
      <c r="N39" s="169"/>
      <c r="O39" s="169"/>
      <c r="P39" s="169"/>
      <c r="Q39" s="170"/>
    </row>
    <row r="40" spans="2:17" ht="15" customHeight="1" x14ac:dyDescent="0.25">
      <c r="B40" s="165"/>
      <c r="C40" s="168" t="s">
        <v>3</v>
      </c>
      <c r="D40" s="169"/>
      <c r="E40" s="169"/>
      <c r="F40" s="170"/>
      <c r="G40" s="171" t="s">
        <v>4</v>
      </c>
      <c r="H40" s="168" t="s">
        <v>3</v>
      </c>
      <c r="I40" s="169"/>
      <c r="J40" s="169"/>
      <c r="K40" s="170"/>
      <c r="L40" s="171" t="s">
        <v>4</v>
      </c>
      <c r="M40" s="168" t="s">
        <v>3</v>
      </c>
      <c r="N40" s="169"/>
      <c r="O40" s="169"/>
      <c r="P40" s="170"/>
      <c r="Q40" s="171" t="s">
        <v>4</v>
      </c>
    </row>
    <row r="41" spans="2:17" ht="15" customHeight="1" x14ac:dyDescent="0.25">
      <c r="B41" s="165"/>
      <c r="C41" s="166" t="s">
        <v>5</v>
      </c>
      <c r="D41" s="166" t="s">
        <v>6</v>
      </c>
      <c r="E41" s="166" t="s">
        <v>7</v>
      </c>
      <c r="F41" s="166" t="s">
        <v>8</v>
      </c>
      <c r="G41" s="166"/>
      <c r="H41" s="166" t="s">
        <v>5</v>
      </c>
      <c r="I41" s="166" t="s">
        <v>6</v>
      </c>
      <c r="J41" s="166" t="s">
        <v>7</v>
      </c>
      <c r="K41" s="166" t="s">
        <v>8</v>
      </c>
      <c r="L41" s="166"/>
      <c r="M41" s="166" t="s">
        <v>5</v>
      </c>
      <c r="N41" s="166" t="s">
        <v>6</v>
      </c>
      <c r="O41" s="166" t="s">
        <v>7</v>
      </c>
      <c r="P41" s="166" t="s">
        <v>8</v>
      </c>
      <c r="Q41" s="166"/>
    </row>
    <row r="42" spans="2:17" x14ac:dyDescent="0.25">
      <c r="B42" s="165"/>
      <c r="C42" s="166"/>
      <c r="D42" s="166"/>
      <c r="E42" s="166"/>
      <c r="F42" s="166"/>
      <c r="G42" s="166"/>
      <c r="H42" s="166"/>
      <c r="I42" s="166"/>
      <c r="J42" s="166"/>
      <c r="K42" s="166"/>
      <c r="L42" s="166"/>
      <c r="M42" s="166"/>
      <c r="N42" s="166"/>
      <c r="O42" s="166"/>
      <c r="P42" s="166"/>
      <c r="Q42" s="166"/>
    </row>
    <row r="43" spans="2:17" ht="15" customHeight="1" x14ac:dyDescent="0.25">
      <c r="B43" s="165"/>
      <c r="C43" s="167"/>
      <c r="D43" s="167"/>
      <c r="E43" s="167"/>
      <c r="F43" s="167"/>
      <c r="G43" s="167"/>
      <c r="H43" s="167"/>
      <c r="I43" s="167"/>
      <c r="J43" s="167"/>
      <c r="K43" s="167"/>
      <c r="L43" s="167"/>
      <c r="M43" s="167"/>
      <c r="N43" s="167"/>
      <c r="O43" s="167"/>
      <c r="P43" s="167"/>
      <c r="Q43" s="167"/>
    </row>
    <row r="44" spans="2:17" ht="15" customHeight="1" x14ac:dyDescent="0.25">
      <c r="B44" s="20">
        <v>53071920000</v>
      </c>
      <c r="C44" s="23">
        <v>3.1E-2</v>
      </c>
      <c r="D44" s="21">
        <v>136</v>
      </c>
      <c r="E44" s="33">
        <v>0.12</v>
      </c>
      <c r="F44" s="54">
        <v>7.0000000000000007E-2</v>
      </c>
      <c r="G44" s="22">
        <v>0.02</v>
      </c>
      <c r="H44" s="22">
        <v>4.9000000000000002E-2</v>
      </c>
      <c r="I44" s="21">
        <v>224</v>
      </c>
      <c r="J44" s="33">
        <v>0.2</v>
      </c>
      <c r="K44" s="54">
        <v>0.08</v>
      </c>
      <c r="L44" s="22">
        <v>9.8000000000000004E-2</v>
      </c>
      <c r="M44" s="22">
        <v>3.6999999999999998E-2</v>
      </c>
      <c r="N44" s="21">
        <v>186</v>
      </c>
      <c r="O44" s="33">
        <v>0.17</v>
      </c>
      <c r="P44" s="54">
        <v>0.06</v>
      </c>
      <c r="Q44" s="22">
        <v>3.2000000000000001E-2</v>
      </c>
    </row>
    <row r="45" spans="2:17" x14ac:dyDescent="0.25">
      <c r="B45" s="20">
        <v>53077000100</v>
      </c>
      <c r="C45" s="23" t="s">
        <v>16</v>
      </c>
      <c r="D45" s="21" t="s">
        <v>16</v>
      </c>
      <c r="E45" s="33" t="s">
        <v>16</v>
      </c>
      <c r="F45" s="54" t="s">
        <v>16</v>
      </c>
      <c r="G45" s="22" t="s">
        <v>16</v>
      </c>
      <c r="H45" s="22">
        <v>3.5999999999999997E-2</v>
      </c>
      <c r="I45" s="21">
        <v>131</v>
      </c>
      <c r="J45" s="33">
        <v>0.19</v>
      </c>
      <c r="K45" s="54">
        <v>0.1</v>
      </c>
      <c r="L45" s="22">
        <v>2.5000000000000001E-2</v>
      </c>
      <c r="M45" s="22" t="s">
        <v>16</v>
      </c>
      <c r="N45" s="21" t="s">
        <v>16</v>
      </c>
      <c r="O45" s="33" t="s">
        <v>16</v>
      </c>
      <c r="P45" s="54" t="s">
        <v>16</v>
      </c>
      <c r="Q45" s="22" t="s">
        <v>16</v>
      </c>
    </row>
    <row r="46" spans="2:17" x14ac:dyDescent="0.25">
      <c r="B46" s="20">
        <v>53077001201</v>
      </c>
      <c r="C46" s="23">
        <v>5.0999999999999997E-2</v>
      </c>
      <c r="D46" s="21">
        <v>237</v>
      </c>
      <c r="E46" s="33">
        <v>0.17</v>
      </c>
      <c r="F46" s="54">
        <v>0.08</v>
      </c>
      <c r="G46" s="22">
        <v>0.111</v>
      </c>
      <c r="H46" s="22">
        <v>3.3000000000000002E-2</v>
      </c>
      <c r="I46" s="21">
        <v>188</v>
      </c>
      <c r="J46" s="33">
        <v>0.14000000000000001</v>
      </c>
      <c r="K46" s="54">
        <v>0.06</v>
      </c>
      <c r="L46" s="22">
        <v>2.4E-2</v>
      </c>
      <c r="M46" s="22">
        <v>3.7999999999999999E-2</v>
      </c>
      <c r="N46" s="21">
        <v>243</v>
      </c>
      <c r="O46" s="33">
        <v>0.16</v>
      </c>
      <c r="P46" s="54">
        <v>0.05</v>
      </c>
      <c r="Q46" s="22">
        <v>4.5999999999999999E-2</v>
      </c>
    </row>
    <row r="47" spans="2:17" ht="15" customHeight="1" x14ac:dyDescent="0.25">
      <c r="B47" s="20">
        <v>53077001202</v>
      </c>
      <c r="C47" s="23">
        <v>4.2999999999999997E-2</v>
      </c>
      <c r="D47" s="21">
        <v>382</v>
      </c>
      <c r="E47" s="33">
        <v>0.17</v>
      </c>
      <c r="F47" s="54">
        <v>7.0000000000000007E-2</v>
      </c>
      <c r="G47" s="22">
        <v>4.9000000000000002E-2</v>
      </c>
      <c r="H47" s="22">
        <v>3.5000000000000003E-2</v>
      </c>
      <c r="I47" s="21">
        <v>377</v>
      </c>
      <c r="J47" s="33">
        <v>0.17</v>
      </c>
      <c r="K47" s="54">
        <v>0.06</v>
      </c>
      <c r="L47" s="22">
        <v>2.1999999999999999E-2</v>
      </c>
      <c r="M47" s="22">
        <v>5.3999999999999999E-2</v>
      </c>
      <c r="N47" s="21">
        <v>249</v>
      </c>
      <c r="O47" s="33">
        <v>0.11</v>
      </c>
      <c r="P47" s="54">
        <v>0.06</v>
      </c>
      <c r="Q47" s="22">
        <v>0.19600000000000001</v>
      </c>
    </row>
    <row r="48" spans="2:17" ht="15" customHeight="1" x14ac:dyDescent="0.25">
      <c r="B48" s="20">
        <v>53077001300</v>
      </c>
      <c r="C48" s="23">
        <v>6.6000000000000003E-2</v>
      </c>
      <c r="D48" s="21">
        <v>474</v>
      </c>
      <c r="E48" s="33">
        <v>0.43</v>
      </c>
      <c r="F48" s="54">
        <v>0.12</v>
      </c>
      <c r="G48" s="22">
        <v>5.3999999999999999E-2</v>
      </c>
      <c r="H48" s="22">
        <v>4.1000000000000002E-2</v>
      </c>
      <c r="I48" s="21">
        <v>177</v>
      </c>
      <c r="J48" s="33">
        <v>0.16</v>
      </c>
      <c r="K48" s="54">
        <v>0.08</v>
      </c>
      <c r="L48" s="22">
        <v>0.04</v>
      </c>
      <c r="M48" s="22">
        <v>3.4000000000000002E-2</v>
      </c>
      <c r="N48" s="21">
        <v>90</v>
      </c>
      <c r="O48" s="33">
        <v>0.08</v>
      </c>
      <c r="P48" s="54">
        <v>0.04</v>
      </c>
      <c r="Q48" s="22">
        <v>2.5000000000000001E-2</v>
      </c>
    </row>
    <row r="49" spans="2:17" x14ac:dyDescent="0.25">
      <c r="B49" s="20">
        <v>53077001400</v>
      </c>
      <c r="C49" s="23">
        <v>9.0999999999999998E-2</v>
      </c>
      <c r="D49" s="21">
        <v>553</v>
      </c>
      <c r="E49" s="33">
        <v>0.43</v>
      </c>
      <c r="F49" s="54">
        <v>0.11</v>
      </c>
      <c r="G49" s="22">
        <v>0.109</v>
      </c>
      <c r="H49" s="22">
        <v>0.06</v>
      </c>
      <c r="I49" s="21">
        <v>241</v>
      </c>
      <c r="J49" s="33">
        <v>0.19</v>
      </c>
      <c r="K49" s="54">
        <v>0.08</v>
      </c>
      <c r="L49" s="22">
        <v>0.13700000000000001</v>
      </c>
      <c r="M49" s="22">
        <v>8.7999999999999995E-2</v>
      </c>
      <c r="N49" s="21">
        <v>599</v>
      </c>
      <c r="O49" s="33">
        <v>0.45</v>
      </c>
      <c r="P49" s="54">
        <v>0.09</v>
      </c>
      <c r="Q49" s="22">
        <v>0.105</v>
      </c>
    </row>
    <row r="50" spans="2:17" x14ac:dyDescent="0.25">
      <c r="B50" s="20">
        <v>53077001501</v>
      </c>
      <c r="C50" s="23">
        <v>6.5000000000000002E-2</v>
      </c>
      <c r="D50" s="21">
        <v>624</v>
      </c>
      <c r="E50" s="33">
        <v>0.3</v>
      </c>
      <c r="F50" s="54">
        <v>0.11</v>
      </c>
      <c r="G50" s="22">
        <v>8.5000000000000006E-2</v>
      </c>
      <c r="H50" s="22">
        <v>3.5999999999999997E-2</v>
      </c>
      <c r="I50" s="21">
        <v>477</v>
      </c>
      <c r="J50" s="33">
        <v>0.23</v>
      </c>
      <c r="K50" s="54">
        <v>0.08</v>
      </c>
      <c r="L50" s="22">
        <v>2.1999999999999999E-2</v>
      </c>
      <c r="M50" s="22">
        <v>5.8000000000000003E-2</v>
      </c>
      <c r="N50" s="21">
        <v>643</v>
      </c>
      <c r="O50" s="33">
        <v>0.31</v>
      </c>
      <c r="P50" s="54">
        <v>0.1</v>
      </c>
      <c r="Q50" s="22">
        <v>6.8000000000000005E-2</v>
      </c>
    </row>
    <row r="51" spans="2:17" ht="15" customHeight="1" x14ac:dyDescent="0.25">
      <c r="B51" s="20">
        <v>53077001502</v>
      </c>
      <c r="C51" s="23" t="s">
        <v>16</v>
      </c>
      <c r="D51" s="21" t="s">
        <v>16</v>
      </c>
      <c r="E51" s="33" t="s">
        <v>16</v>
      </c>
      <c r="F51" s="54" t="s">
        <v>16</v>
      </c>
      <c r="G51" s="22" t="s">
        <v>16</v>
      </c>
      <c r="H51" s="22" t="s">
        <v>16</v>
      </c>
      <c r="I51" s="21" t="s">
        <v>16</v>
      </c>
      <c r="J51" s="33" t="s">
        <v>16</v>
      </c>
      <c r="K51" s="54" t="s">
        <v>16</v>
      </c>
      <c r="L51" s="22" t="s">
        <v>16</v>
      </c>
      <c r="M51" s="22">
        <v>9.0584250000000005E-2</v>
      </c>
      <c r="N51" s="21">
        <v>389.45200000000006</v>
      </c>
      <c r="O51" s="33">
        <v>0.39740000000000003</v>
      </c>
      <c r="P51" s="54">
        <v>0.1522</v>
      </c>
      <c r="Q51" s="22">
        <v>0.11349129999999999</v>
      </c>
    </row>
    <row r="52" spans="2:17" x14ac:dyDescent="0.25">
      <c r="B52" s="20">
        <v>53077000200</v>
      </c>
      <c r="C52" s="23">
        <v>3.5999999999999997E-2</v>
      </c>
      <c r="D52" s="21">
        <v>360</v>
      </c>
      <c r="E52" s="33">
        <v>0.19</v>
      </c>
      <c r="F52" s="54">
        <v>0.16</v>
      </c>
      <c r="G52" s="22">
        <v>1.4E-2</v>
      </c>
      <c r="H52" s="22">
        <v>4.9000000000000002E-2</v>
      </c>
      <c r="I52" s="21">
        <v>643</v>
      </c>
      <c r="J52" s="33">
        <v>0.33</v>
      </c>
      <c r="K52" s="54">
        <v>0.1</v>
      </c>
      <c r="L52" s="22">
        <v>3.7999999999999999E-2</v>
      </c>
      <c r="M52" s="22" t="s">
        <v>16</v>
      </c>
      <c r="N52" s="21" t="s">
        <v>16</v>
      </c>
      <c r="O52" s="33" t="s">
        <v>16</v>
      </c>
      <c r="P52" s="54" t="s">
        <v>16</v>
      </c>
      <c r="Q52" s="22" t="s">
        <v>16</v>
      </c>
    </row>
    <row r="53" spans="2:17" x14ac:dyDescent="0.25">
      <c r="B53" s="20">
        <v>53077002102</v>
      </c>
      <c r="C53" s="23">
        <v>3.9E-2</v>
      </c>
      <c r="D53" s="21">
        <v>279</v>
      </c>
      <c r="E53" s="33">
        <v>0.13</v>
      </c>
      <c r="F53" s="54">
        <v>0.06</v>
      </c>
      <c r="G53" s="22">
        <v>6.9000000000000006E-2</v>
      </c>
      <c r="H53" s="22">
        <v>2.9000000000000001E-2</v>
      </c>
      <c r="I53" s="21">
        <v>64</v>
      </c>
      <c r="J53" s="33">
        <v>0.03</v>
      </c>
      <c r="K53" s="54">
        <v>0.03</v>
      </c>
      <c r="L53" s="22">
        <v>2E-3</v>
      </c>
      <c r="M53" s="22">
        <v>4.8000000000000001E-2</v>
      </c>
      <c r="N53" s="21">
        <v>668</v>
      </c>
      <c r="O53" s="33">
        <v>0.31</v>
      </c>
      <c r="P53" s="54">
        <v>0.08</v>
      </c>
      <c r="Q53" s="22">
        <v>3.4000000000000002E-2</v>
      </c>
    </row>
    <row r="54" spans="2:17" x14ac:dyDescent="0.25">
      <c r="B54" s="20">
        <v>53077000300</v>
      </c>
      <c r="C54" s="23">
        <v>4.4999999999999998E-2</v>
      </c>
      <c r="D54" s="21">
        <v>524</v>
      </c>
      <c r="E54" s="33">
        <v>0.25</v>
      </c>
      <c r="F54" s="54">
        <v>7.0000000000000007E-2</v>
      </c>
      <c r="G54" s="22">
        <v>3.6999999999999998E-2</v>
      </c>
      <c r="H54" s="22">
        <v>3.5999999999999997E-2</v>
      </c>
      <c r="I54" s="21">
        <v>427</v>
      </c>
      <c r="J54" s="33">
        <v>0.2</v>
      </c>
      <c r="K54" s="54">
        <v>0.06</v>
      </c>
      <c r="L54" s="22">
        <v>0.04</v>
      </c>
      <c r="M54" s="22">
        <v>3.5999999999999997E-2</v>
      </c>
      <c r="N54" s="21">
        <v>279</v>
      </c>
      <c r="O54" s="33">
        <v>0.13</v>
      </c>
      <c r="P54" s="54">
        <v>0.04</v>
      </c>
      <c r="Q54" s="22">
        <v>3.1E-2</v>
      </c>
    </row>
    <row r="55" spans="2:17" x14ac:dyDescent="0.25">
      <c r="B55" s="20">
        <v>53077000500</v>
      </c>
      <c r="C55" s="23">
        <v>2.1000000000000001E-2</v>
      </c>
      <c r="D55" s="21">
        <v>118</v>
      </c>
      <c r="E55" s="33">
        <v>0.06</v>
      </c>
      <c r="F55" s="54">
        <v>0.04</v>
      </c>
      <c r="G55" s="22">
        <v>4.9000000000000002E-2</v>
      </c>
      <c r="H55" s="22">
        <v>0.02</v>
      </c>
      <c r="I55" s="21">
        <v>141</v>
      </c>
      <c r="J55" s="33">
        <v>7.0000000000000007E-2</v>
      </c>
      <c r="K55" s="54">
        <v>0.04</v>
      </c>
      <c r="L55" s="22">
        <v>2.4E-2</v>
      </c>
      <c r="M55" s="22">
        <v>2.3E-2</v>
      </c>
      <c r="N55" s="21">
        <v>118</v>
      </c>
      <c r="O55" s="33">
        <v>0.06</v>
      </c>
      <c r="P55" s="54">
        <v>0.02</v>
      </c>
      <c r="Q55" s="22">
        <v>9.5000000000000001E-2</v>
      </c>
    </row>
    <row r="56" spans="2:17" x14ac:dyDescent="0.25">
      <c r="B56" s="20">
        <v>53077000600</v>
      </c>
      <c r="C56" s="23">
        <v>5.2999999999999999E-2</v>
      </c>
      <c r="D56" s="21">
        <v>613</v>
      </c>
      <c r="E56" s="33">
        <v>0.28999999999999998</v>
      </c>
      <c r="F56" s="54">
        <v>0.1</v>
      </c>
      <c r="G56" s="22">
        <v>5.8999999999999997E-2</v>
      </c>
      <c r="H56" s="22">
        <v>0.06</v>
      </c>
      <c r="I56" s="21">
        <v>434</v>
      </c>
      <c r="J56" s="33">
        <v>0.2</v>
      </c>
      <c r="K56" s="54">
        <v>7.0000000000000007E-2</v>
      </c>
      <c r="L56" s="22">
        <v>0.122</v>
      </c>
      <c r="M56" s="22">
        <v>7.8E-2</v>
      </c>
      <c r="N56" s="21">
        <v>731</v>
      </c>
      <c r="O56" s="33">
        <v>0.32</v>
      </c>
      <c r="P56" s="54">
        <v>0.09</v>
      </c>
      <c r="Q56" s="22">
        <v>0.114</v>
      </c>
    </row>
    <row r="57" spans="2:17" x14ac:dyDescent="0.25">
      <c r="B57" s="20">
        <v>53077000700</v>
      </c>
      <c r="C57" s="23">
        <v>2.9000000000000001E-2</v>
      </c>
      <c r="D57" s="21">
        <v>237</v>
      </c>
      <c r="E57" s="33">
        <v>0.09</v>
      </c>
      <c r="F57" s="54">
        <v>0.06</v>
      </c>
      <c r="G57" s="22">
        <v>1.0999999999999999E-2</v>
      </c>
      <c r="H57" s="22">
        <v>3.6999999999999998E-2</v>
      </c>
      <c r="I57" s="21">
        <v>419</v>
      </c>
      <c r="J57" s="33">
        <v>0.16</v>
      </c>
      <c r="K57" s="54">
        <v>0.06</v>
      </c>
      <c r="L57" s="22">
        <v>5.0999999999999997E-2</v>
      </c>
      <c r="M57" s="22">
        <v>4.7E-2</v>
      </c>
      <c r="N57" s="21">
        <v>574</v>
      </c>
      <c r="O57" s="33">
        <v>0.21</v>
      </c>
      <c r="P57" s="54">
        <v>0.04</v>
      </c>
      <c r="Q57" s="22">
        <v>7.0999999999999994E-2</v>
      </c>
    </row>
    <row r="58" spans="2:17" x14ac:dyDescent="0.25">
      <c r="B58" s="20">
        <v>53077940001</v>
      </c>
      <c r="C58" s="23">
        <v>6.4000000000000001E-2</v>
      </c>
      <c r="D58" s="21">
        <v>538</v>
      </c>
      <c r="E58" s="33">
        <v>0.32</v>
      </c>
      <c r="F58" s="54">
        <v>0.11</v>
      </c>
      <c r="G58" s="22">
        <v>8.1000000000000003E-2</v>
      </c>
      <c r="H58" s="22">
        <v>3.9E-2</v>
      </c>
      <c r="I58" s="21">
        <v>418</v>
      </c>
      <c r="J58" s="33">
        <v>0.25</v>
      </c>
      <c r="K58" s="54">
        <v>0.08</v>
      </c>
      <c r="L58" s="22">
        <v>3.2000000000000001E-2</v>
      </c>
      <c r="M58" s="22">
        <v>7.0000000000000007E-2</v>
      </c>
      <c r="N58" s="21">
        <v>433</v>
      </c>
      <c r="O58" s="33">
        <v>0.28000000000000003</v>
      </c>
      <c r="P58" s="54">
        <v>0.08</v>
      </c>
      <c r="Q58" s="22">
        <v>0.126</v>
      </c>
    </row>
    <row r="59" spans="2:17" x14ac:dyDescent="0.25">
      <c r="B59" s="20">
        <v>53077940002</v>
      </c>
      <c r="C59" s="23" t="s">
        <v>16</v>
      </c>
      <c r="D59" s="21" t="s">
        <v>16</v>
      </c>
      <c r="E59" s="33" t="s">
        <v>16</v>
      </c>
      <c r="F59" s="54" t="s">
        <v>16</v>
      </c>
      <c r="G59" s="22" t="s">
        <v>16</v>
      </c>
      <c r="H59" s="22">
        <v>4.4999999999999998E-2</v>
      </c>
      <c r="I59" s="21">
        <v>104</v>
      </c>
      <c r="J59" s="33">
        <v>0.13</v>
      </c>
      <c r="K59" s="54">
        <v>0.09</v>
      </c>
      <c r="L59" s="22">
        <v>7.0999999999999994E-2</v>
      </c>
      <c r="M59" s="22">
        <v>5.6176669999999998E-2</v>
      </c>
      <c r="N59" s="21">
        <v>167.0557</v>
      </c>
      <c r="O59" s="33">
        <v>0.23170000000000002</v>
      </c>
      <c r="P59" s="54">
        <v>0.11609999999999999</v>
      </c>
      <c r="Q59" s="22">
        <v>6.5009700000000004E-2</v>
      </c>
    </row>
    <row r="60" spans="2:17" x14ac:dyDescent="0.25">
      <c r="B60" s="20">
        <v>53077940003</v>
      </c>
      <c r="C60" s="23">
        <v>0.107</v>
      </c>
      <c r="D60" s="21">
        <v>250</v>
      </c>
      <c r="E60" s="33">
        <v>0.4</v>
      </c>
      <c r="F60" s="54">
        <v>0.17</v>
      </c>
      <c r="G60" s="22">
        <v>0.16400000000000001</v>
      </c>
      <c r="H60" s="22">
        <v>3.6999999999999998E-2</v>
      </c>
      <c r="I60" s="21">
        <v>77</v>
      </c>
      <c r="J60" s="33">
        <v>0.12</v>
      </c>
      <c r="K60" s="54">
        <v>0.08</v>
      </c>
      <c r="L60" s="22">
        <v>3.4000000000000002E-2</v>
      </c>
      <c r="M60" s="22">
        <v>0.03</v>
      </c>
      <c r="N60" s="21">
        <v>62</v>
      </c>
      <c r="O60" s="33">
        <v>0.11</v>
      </c>
      <c r="P60" s="54">
        <v>7.0000000000000007E-2</v>
      </c>
      <c r="Q60" s="22">
        <v>1.0999999999999999E-2</v>
      </c>
    </row>
    <row r="61" spans="2:17" x14ac:dyDescent="0.25">
      <c r="B61" s="20">
        <v>53077940004</v>
      </c>
      <c r="C61" s="23">
        <v>4.7E-2</v>
      </c>
      <c r="D61" s="21">
        <v>310</v>
      </c>
      <c r="E61" s="33">
        <v>0.2</v>
      </c>
      <c r="F61" s="54">
        <v>0.12</v>
      </c>
      <c r="G61" s="22">
        <v>7.6999999999999999E-2</v>
      </c>
      <c r="H61" s="22">
        <v>4.2999999999999997E-2</v>
      </c>
      <c r="I61" s="21">
        <v>217</v>
      </c>
      <c r="J61" s="33">
        <v>0.14000000000000001</v>
      </c>
      <c r="K61" s="54">
        <v>0.12</v>
      </c>
      <c r="L61" s="22">
        <v>7.5999999999999998E-2</v>
      </c>
      <c r="M61" s="22">
        <v>6.8000000000000005E-2</v>
      </c>
      <c r="N61" s="21">
        <v>450</v>
      </c>
      <c r="O61" s="33">
        <v>0.28999999999999998</v>
      </c>
      <c r="P61" s="54">
        <v>0.11</v>
      </c>
      <c r="Q61" s="22">
        <v>9.8000000000000004E-2</v>
      </c>
    </row>
    <row r="62" spans="2:17" x14ac:dyDescent="0.25">
      <c r="B62" s="20">
        <v>53077940005</v>
      </c>
      <c r="C62" s="23">
        <v>4.3999999999999997E-2</v>
      </c>
      <c r="D62" s="21">
        <v>419</v>
      </c>
      <c r="E62" s="33">
        <v>0.32</v>
      </c>
      <c r="F62" s="54">
        <v>0.15</v>
      </c>
      <c r="G62" s="22">
        <v>2.1000000000000001E-2</v>
      </c>
      <c r="H62" s="22">
        <v>0.03</v>
      </c>
      <c r="I62" s="21">
        <v>177</v>
      </c>
      <c r="J62" s="33">
        <v>0.14000000000000001</v>
      </c>
      <c r="K62" s="54">
        <v>0.09</v>
      </c>
      <c r="L62" s="22">
        <v>4.1000000000000002E-2</v>
      </c>
      <c r="M62" s="22">
        <v>7.6999999999999999E-2</v>
      </c>
      <c r="N62" s="21">
        <v>317</v>
      </c>
      <c r="O62" s="33">
        <v>0.23</v>
      </c>
      <c r="P62" s="54">
        <v>0.1</v>
      </c>
      <c r="Q62" s="22">
        <v>0.17399999999999999</v>
      </c>
    </row>
    <row r="63" spans="2:17" x14ac:dyDescent="0.25">
      <c r="B63" s="20">
        <v>53077940006</v>
      </c>
      <c r="C63" s="23" t="s">
        <v>16</v>
      </c>
      <c r="D63" s="21" t="s">
        <v>16</v>
      </c>
      <c r="E63" s="33" t="s">
        <v>16</v>
      </c>
      <c r="F63" s="54" t="s">
        <v>16</v>
      </c>
      <c r="G63" s="22" t="s">
        <v>16</v>
      </c>
      <c r="H63" s="22">
        <v>4.9000000000000002E-2</v>
      </c>
      <c r="I63" s="21">
        <v>297</v>
      </c>
      <c r="J63" s="33">
        <v>0.25</v>
      </c>
      <c r="K63" s="54">
        <v>0.09</v>
      </c>
      <c r="L63" s="22">
        <v>4.3999999999999997E-2</v>
      </c>
      <c r="M63" s="22">
        <v>4.17598E-2</v>
      </c>
      <c r="N63" s="21">
        <v>172.15260000000001</v>
      </c>
      <c r="O63" s="33">
        <v>0.14369999999999999</v>
      </c>
      <c r="P63" s="54">
        <v>7.7299999999999994E-2</v>
      </c>
      <c r="Q63" s="22">
        <v>6.7761099999999991E-2</v>
      </c>
    </row>
    <row r="64" spans="2:17" x14ac:dyDescent="0.25">
      <c r="B64" s="4" t="s">
        <v>42</v>
      </c>
      <c r="C64" s="23">
        <v>4.7E-2</v>
      </c>
      <c r="D64" s="21">
        <v>6470.5865875329364</v>
      </c>
      <c r="E64" s="33">
        <v>0.21</v>
      </c>
      <c r="F64" s="54">
        <v>0.02</v>
      </c>
      <c r="G64" s="22">
        <v>6.7000000000000004E-2</v>
      </c>
      <c r="H64" s="22">
        <v>0.04</v>
      </c>
      <c r="I64" s="21">
        <v>5367.9160922573255</v>
      </c>
      <c r="J64" s="33">
        <v>0.17</v>
      </c>
      <c r="K64" s="54">
        <v>0.02</v>
      </c>
      <c r="L64" s="22">
        <v>5.6000000000000001E-2</v>
      </c>
      <c r="M64" s="22">
        <v>4.8000000000000001E-2</v>
      </c>
      <c r="N64" s="21">
        <v>6014.53326858334</v>
      </c>
      <c r="O64" s="33">
        <v>0.19</v>
      </c>
      <c r="P64" s="54">
        <v>0.02</v>
      </c>
      <c r="Q64" s="22">
        <v>8.2000000000000003E-2</v>
      </c>
    </row>
    <row r="65" spans="2:2" x14ac:dyDescent="0.25">
      <c r="B65" t="s">
        <v>36</v>
      </c>
    </row>
    <row r="66" spans="2:2" x14ac:dyDescent="0.25">
      <c r="B66" t="s">
        <v>43</v>
      </c>
    </row>
    <row r="67" spans="2:2" x14ac:dyDescent="0.25">
      <c r="B67" t="s">
        <v>215</v>
      </c>
    </row>
    <row r="68" spans="2:2" x14ac:dyDescent="0.25">
      <c r="B68" t="s">
        <v>44</v>
      </c>
    </row>
  </sheetData>
  <mergeCells count="45">
    <mergeCell ref="M39:Q39"/>
    <mergeCell ref="M40:P40"/>
    <mergeCell ref="Q40:Q43"/>
    <mergeCell ref="N41:N43"/>
    <mergeCell ref="O41:O43"/>
    <mergeCell ref="P41:P43"/>
    <mergeCell ref="M41:M43"/>
    <mergeCell ref="G5:G7"/>
    <mergeCell ref="F5:F7"/>
    <mergeCell ref="R4:R7"/>
    <mergeCell ref="Q5:Q7"/>
    <mergeCell ref="P5:P7"/>
    <mergeCell ref="O5:O7"/>
    <mergeCell ref="M4:M7"/>
    <mergeCell ref="B3:B7"/>
    <mergeCell ref="C3:C7"/>
    <mergeCell ref="J5:J7"/>
    <mergeCell ref="L5:L7"/>
    <mergeCell ref="N5:N7"/>
    <mergeCell ref="E5:E7"/>
    <mergeCell ref="D5:D7"/>
    <mergeCell ref="N3:R3"/>
    <mergeCell ref="I3:M3"/>
    <mergeCell ref="D3:H3"/>
    <mergeCell ref="N4:Q4"/>
    <mergeCell ref="I4:L4"/>
    <mergeCell ref="D4:G4"/>
    <mergeCell ref="K5:K7"/>
    <mergeCell ref="I5:I7"/>
    <mergeCell ref="H4:H7"/>
    <mergeCell ref="B39:B43"/>
    <mergeCell ref="C41:C43"/>
    <mergeCell ref="D41:D43"/>
    <mergeCell ref="I41:I43"/>
    <mergeCell ref="E41:E43"/>
    <mergeCell ref="H41:H43"/>
    <mergeCell ref="C39:G39"/>
    <mergeCell ref="C40:F40"/>
    <mergeCell ref="G40:G43"/>
    <mergeCell ref="F41:F43"/>
    <mergeCell ref="H39:L39"/>
    <mergeCell ref="H40:K40"/>
    <mergeCell ref="L40:L43"/>
    <mergeCell ref="J41:J43"/>
    <mergeCell ref="K41:K43"/>
  </mergeCells>
  <pageMargins left="0.7" right="0.7" top="0.75" bottom="0.75" header="0.3" footer="0.3"/>
  <customProperties>
    <customPr name="_pios_i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C88AB-8854-4818-BE00-CBAB1C1E6689}">
  <dimension ref="A1:AY67"/>
  <sheetViews>
    <sheetView zoomScaleNormal="100" workbookViewId="0"/>
  </sheetViews>
  <sheetFormatPr defaultRowHeight="15" x14ac:dyDescent="0.25"/>
  <cols>
    <col min="2" max="2" width="15.28515625" customWidth="1"/>
    <col min="3" max="3" width="14.140625" customWidth="1"/>
  </cols>
  <sheetData>
    <row r="1" spans="1:51" x14ac:dyDescent="0.25">
      <c r="A1" t="s">
        <v>415</v>
      </c>
    </row>
    <row r="3" spans="1:51" x14ac:dyDescent="0.25">
      <c r="B3" s="18" t="s">
        <v>45</v>
      </c>
    </row>
    <row r="4" spans="1:51" x14ac:dyDescent="0.25">
      <c r="B4" s="12"/>
      <c r="C4" s="12"/>
      <c r="D4" s="172">
        <v>202201</v>
      </c>
      <c r="E4" s="173"/>
      <c r="F4" s="172">
        <v>202202</v>
      </c>
      <c r="G4" s="173"/>
      <c r="H4" s="172">
        <v>202203</v>
      </c>
      <c r="I4" s="173"/>
      <c r="J4" s="172">
        <v>202204</v>
      </c>
      <c r="K4" s="173"/>
      <c r="L4" s="172">
        <v>202205</v>
      </c>
      <c r="M4" s="173"/>
      <c r="N4" s="172">
        <v>202206</v>
      </c>
      <c r="O4" s="173"/>
      <c r="P4" s="172">
        <v>202207</v>
      </c>
      <c r="Q4" s="173"/>
      <c r="R4" s="172">
        <v>202208</v>
      </c>
      <c r="S4" s="173"/>
      <c r="T4" s="172">
        <v>202209</v>
      </c>
      <c r="U4" s="173"/>
      <c r="V4" s="172">
        <v>202210</v>
      </c>
      <c r="W4" s="173"/>
      <c r="X4" s="172">
        <v>202211</v>
      </c>
      <c r="Y4" s="173"/>
      <c r="Z4" s="172">
        <v>202212</v>
      </c>
      <c r="AA4" s="173"/>
      <c r="AB4" s="172">
        <v>202301</v>
      </c>
      <c r="AC4" s="173"/>
      <c r="AD4" s="172">
        <v>202302</v>
      </c>
      <c r="AE4" s="173"/>
      <c r="AF4" s="172">
        <v>202303</v>
      </c>
      <c r="AG4" s="173"/>
      <c r="AH4" s="172">
        <v>202304</v>
      </c>
      <c r="AI4" s="173"/>
      <c r="AJ4" s="172">
        <v>202305</v>
      </c>
      <c r="AK4" s="173"/>
      <c r="AL4" s="172">
        <v>202306</v>
      </c>
      <c r="AM4" s="173"/>
      <c r="AN4" s="172">
        <v>202307</v>
      </c>
      <c r="AO4" s="173"/>
      <c r="AP4" s="172">
        <v>202308</v>
      </c>
      <c r="AQ4" s="173"/>
      <c r="AR4" s="172">
        <v>202309</v>
      </c>
      <c r="AS4" s="173"/>
      <c r="AT4" s="172">
        <v>202310</v>
      </c>
      <c r="AU4" s="173"/>
      <c r="AV4" s="172">
        <v>202311</v>
      </c>
      <c r="AW4" s="173"/>
      <c r="AX4" s="172">
        <v>202312</v>
      </c>
      <c r="AY4" s="173"/>
    </row>
    <row r="5" spans="1:51" x14ac:dyDescent="0.25">
      <c r="B5" s="13" t="s">
        <v>46</v>
      </c>
      <c r="C5" s="13" t="s">
        <v>47</v>
      </c>
      <c r="D5" s="14" t="s">
        <v>42</v>
      </c>
      <c r="E5" s="14" t="s">
        <v>48</v>
      </c>
      <c r="F5" s="14" t="s">
        <v>42</v>
      </c>
      <c r="G5" s="14" t="s">
        <v>48</v>
      </c>
      <c r="H5" s="14" t="s">
        <v>42</v>
      </c>
      <c r="I5" s="14" t="s">
        <v>48</v>
      </c>
      <c r="J5" s="14" t="s">
        <v>42</v>
      </c>
      <c r="K5" s="14" t="s">
        <v>48</v>
      </c>
      <c r="L5" s="14" t="s">
        <v>42</v>
      </c>
      <c r="M5" s="14" t="s">
        <v>48</v>
      </c>
      <c r="N5" s="14" t="s">
        <v>42</v>
      </c>
      <c r="O5" s="14" t="s">
        <v>48</v>
      </c>
      <c r="P5" s="14" t="s">
        <v>42</v>
      </c>
      <c r="Q5" s="14" t="s">
        <v>48</v>
      </c>
      <c r="R5" s="14" t="s">
        <v>42</v>
      </c>
      <c r="S5" s="14" t="s">
        <v>48</v>
      </c>
      <c r="T5" s="14" t="s">
        <v>42</v>
      </c>
      <c r="U5" s="14" t="s">
        <v>48</v>
      </c>
      <c r="V5" s="14" t="s">
        <v>42</v>
      </c>
      <c r="W5" s="14" t="s">
        <v>48</v>
      </c>
      <c r="X5" s="14" t="s">
        <v>42</v>
      </c>
      <c r="Y5" s="14" t="s">
        <v>48</v>
      </c>
      <c r="Z5" s="14" t="s">
        <v>42</v>
      </c>
      <c r="AA5" s="14" t="s">
        <v>48</v>
      </c>
      <c r="AB5" s="14" t="s">
        <v>42</v>
      </c>
      <c r="AC5" s="14" t="s">
        <v>48</v>
      </c>
      <c r="AD5" s="14" t="s">
        <v>42</v>
      </c>
      <c r="AE5" s="14" t="s">
        <v>48</v>
      </c>
      <c r="AF5" s="14" t="s">
        <v>42</v>
      </c>
      <c r="AG5" s="14" t="s">
        <v>48</v>
      </c>
      <c r="AH5" s="14" t="s">
        <v>42</v>
      </c>
      <c r="AI5" s="14" t="s">
        <v>48</v>
      </c>
      <c r="AJ5" s="14" t="s">
        <v>42</v>
      </c>
      <c r="AK5" s="14" t="s">
        <v>48</v>
      </c>
      <c r="AL5" s="14" t="s">
        <v>42</v>
      </c>
      <c r="AM5" s="14" t="s">
        <v>48</v>
      </c>
      <c r="AN5" s="14" t="s">
        <v>42</v>
      </c>
      <c r="AO5" s="14" t="s">
        <v>48</v>
      </c>
      <c r="AP5" s="14" t="s">
        <v>42</v>
      </c>
      <c r="AQ5" s="14" t="s">
        <v>48</v>
      </c>
      <c r="AR5" s="14" t="s">
        <v>42</v>
      </c>
      <c r="AS5" s="14" t="s">
        <v>48</v>
      </c>
      <c r="AT5" s="14" t="s">
        <v>42</v>
      </c>
      <c r="AU5" s="14" t="s">
        <v>48</v>
      </c>
      <c r="AV5" s="14" t="s">
        <v>42</v>
      </c>
      <c r="AW5" s="14" t="s">
        <v>48</v>
      </c>
      <c r="AX5" s="14" t="s">
        <v>42</v>
      </c>
      <c r="AY5" s="14" t="s">
        <v>48</v>
      </c>
    </row>
    <row r="6" spans="1:51" x14ac:dyDescent="0.25">
      <c r="B6" s="4" t="s">
        <v>49</v>
      </c>
      <c r="C6" s="4" t="s">
        <v>50</v>
      </c>
      <c r="D6" s="5">
        <v>2100</v>
      </c>
      <c r="E6" s="5">
        <v>491</v>
      </c>
      <c r="F6" s="5">
        <v>2480</v>
      </c>
      <c r="G6" s="5">
        <v>504</v>
      </c>
      <c r="H6" s="5">
        <v>2605</v>
      </c>
      <c r="I6" s="5">
        <v>462</v>
      </c>
      <c r="J6" s="5">
        <v>2645</v>
      </c>
      <c r="K6" s="5">
        <v>441</v>
      </c>
      <c r="L6" s="5">
        <v>2504</v>
      </c>
      <c r="M6" s="5">
        <v>470</v>
      </c>
      <c r="N6" s="5">
        <v>2473</v>
      </c>
      <c r="O6" s="5">
        <v>483</v>
      </c>
      <c r="P6" s="5">
        <v>2404</v>
      </c>
      <c r="Q6" s="5">
        <v>478</v>
      </c>
      <c r="R6" s="5">
        <v>2245</v>
      </c>
      <c r="S6" s="5">
        <v>475</v>
      </c>
      <c r="T6" s="5">
        <v>2298</v>
      </c>
      <c r="U6" s="5">
        <v>450</v>
      </c>
      <c r="V6" s="5">
        <v>2338</v>
      </c>
      <c r="W6" s="5">
        <v>469</v>
      </c>
      <c r="X6" s="5">
        <v>2193</v>
      </c>
      <c r="Y6" s="5">
        <v>459</v>
      </c>
      <c r="Z6" s="5">
        <v>1882</v>
      </c>
      <c r="AA6" s="5">
        <v>414</v>
      </c>
      <c r="AB6" s="5">
        <v>2404</v>
      </c>
      <c r="AC6" s="5">
        <v>524</v>
      </c>
      <c r="AD6" s="5">
        <v>2926</v>
      </c>
      <c r="AE6" s="5">
        <v>560</v>
      </c>
      <c r="AF6" s="5">
        <v>2874</v>
      </c>
      <c r="AG6" s="5">
        <v>515</v>
      </c>
      <c r="AH6" s="5">
        <v>2987</v>
      </c>
      <c r="AI6" s="5">
        <v>559</v>
      </c>
      <c r="AJ6" s="5">
        <v>2887</v>
      </c>
      <c r="AK6" s="5">
        <v>572</v>
      </c>
      <c r="AL6" s="5">
        <v>2941</v>
      </c>
      <c r="AM6" s="5">
        <v>568</v>
      </c>
      <c r="AN6" s="5">
        <v>2678</v>
      </c>
      <c r="AO6" s="5">
        <v>515</v>
      </c>
      <c r="AP6" s="5">
        <v>2593</v>
      </c>
      <c r="AQ6" s="5">
        <v>430</v>
      </c>
      <c r="AR6" s="5">
        <v>2774</v>
      </c>
      <c r="AS6" s="5">
        <v>461</v>
      </c>
      <c r="AT6" s="5">
        <v>2522</v>
      </c>
      <c r="AU6" s="5">
        <v>451</v>
      </c>
      <c r="AV6" s="5">
        <v>2894</v>
      </c>
      <c r="AW6" s="5">
        <v>565</v>
      </c>
      <c r="AX6" s="5">
        <v>2046</v>
      </c>
      <c r="AY6" s="5">
        <v>440</v>
      </c>
    </row>
    <row r="7" spans="1:51" x14ac:dyDescent="0.25">
      <c r="B7" s="4" t="s">
        <v>49</v>
      </c>
      <c r="C7" s="4" t="s">
        <v>51</v>
      </c>
      <c r="D7" s="5">
        <v>4059</v>
      </c>
      <c r="E7" s="5">
        <v>728</v>
      </c>
      <c r="F7" s="5">
        <v>4468</v>
      </c>
      <c r="G7" s="5">
        <v>772</v>
      </c>
      <c r="H7" s="5">
        <v>4571</v>
      </c>
      <c r="I7" s="5">
        <v>753</v>
      </c>
      <c r="J7" s="5">
        <v>5122</v>
      </c>
      <c r="K7" s="5">
        <v>783</v>
      </c>
      <c r="L7" s="5">
        <v>4702</v>
      </c>
      <c r="M7" s="5">
        <v>766</v>
      </c>
      <c r="N7" s="5">
        <v>4285</v>
      </c>
      <c r="O7" s="5">
        <v>781</v>
      </c>
      <c r="P7" s="5">
        <v>4516</v>
      </c>
      <c r="Q7" s="5">
        <v>778</v>
      </c>
      <c r="R7" s="5">
        <v>4013</v>
      </c>
      <c r="S7" s="5">
        <v>735</v>
      </c>
      <c r="T7" s="5">
        <v>4687</v>
      </c>
      <c r="U7" s="5">
        <v>786</v>
      </c>
      <c r="V7" s="5">
        <v>4964</v>
      </c>
      <c r="W7" s="5">
        <v>858</v>
      </c>
      <c r="X7" s="5">
        <v>4324</v>
      </c>
      <c r="Y7" s="5">
        <v>803</v>
      </c>
      <c r="Z7" s="5">
        <v>4657</v>
      </c>
      <c r="AA7" s="5">
        <v>846</v>
      </c>
      <c r="AB7" s="5">
        <v>4527</v>
      </c>
      <c r="AC7" s="5">
        <v>857</v>
      </c>
      <c r="AD7" s="5">
        <v>4799</v>
      </c>
      <c r="AE7" s="5">
        <v>913</v>
      </c>
      <c r="AF7" s="5">
        <v>5378</v>
      </c>
      <c r="AG7" s="5">
        <v>907</v>
      </c>
      <c r="AH7" s="5">
        <v>5255</v>
      </c>
      <c r="AI7" s="5">
        <v>907</v>
      </c>
      <c r="AJ7" s="5">
        <v>4917</v>
      </c>
      <c r="AK7" s="5">
        <v>918</v>
      </c>
      <c r="AL7" s="5">
        <v>4767</v>
      </c>
      <c r="AM7" s="5">
        <v>851</v>
      </c>
      <c r="AN7" s="5">
        <v>5105</v>
      </c>
      <c r="AO7" s="5">
        <v>882</v>
      </c>
      <c r="AP7" s="5">
        <v>4437</v>
      </c>
      <c r="AQ7" s="5">
        <v>728</v>
      </c>
      <c r="AR7" s="5">
        <v>5248</v>
      </c>
      <c r="AS7" s="5">
        <v>792</v>
      </c>
      <c r="AT7" s="5">
        <v>4797</v>
      </c>
      <c r="AU7" s="5">
        <v>773</v>
      </c>
      <c r="AV7" s="5">
        <v>4606</v>
      </c>
      <c r="AW7" s="5">
        <v>787</v>
      </c>
      <c r="AX7" s="5">
        <v>4709</v>
      </c>
      <c r="AY7" s="5">
        <v>811</v>
      </c>
    </row>
    <row r="8" spans="1:51" x14ac:dyDescent="0.25">
      <c r="B8" s="4" t="s">
        <v>49</v>
      </c>
      <c r="C8" s="4" t="s">
        <v>52</v>
      </c>
      <c r="D8" s="5">
        <v>1423</v>
      </c>
      <c r="E8" s="5">
        <v>196</v>
      </c>
      <c r="F8" s="5">
        <v>1787</v>
      </c>
      <c r="G8" s="5">
        <v>230</v>
      </c>
      <c r="H8" s="5">
        <v>1875</v>
      </c>
      <c r="I8" s="5">
        <v>221</v>
      </c>
      <c r="J8" s="5">
        <v>2021</v>
      </c>
      <c r="K8" s="5">
        <v>238</v>
      </c>
      <c r="L8" s="5">
        <v>1758</v>
      </c>
      <c r="M8" s="5">
        <v>214</v>
      </c>
      <c r="N8" s="5">
        <v>1718</v>
      </c>
      <c r="O8" s="5">
        <v>232</v>
      </c>
      <c r="P8" s="5">
        <v>1883</v>
      </c>
      <c r="Q8" s="5">
        <v>245</v>
      </c>
      <c r="R8" s="5">
        <v>1557</v>
      </c>
      <c r="S8" s="5">
        <v>212</v>
      </c>
      <c r="T8" s="5">
        <v>1622</v>
      </c>
      <c r="U8" s="5">
        <v>207</v>
      </c>
      <c r="V8" s="5">
        <v>1706</v>
      </c>
      <c r="W8" s="5">
        <v>236</v>
      </c>
      <c r="X8" s="5">
        <v>1670</v>
      </c>
      <c r="Y8" s="5">
        <v>247</v>
      </c>
      <c r="Z8" s="5">
        <v>1623</v>
      </c>
      <c r="AA8" s="5">
        <v>218</v>
      </c>
      <c r="AB8" s="5">
        <v>1768</v>
      </c>
      <c r="AC8" s="5">
        <v>215</v>
      </c>
      <c r="AD8" s="5">
        <v>1686</v>
      </c>
      <c r="AE8" s="5">
        <v>245</v>
      </c>
      <c r="AF8" s="5">
        <v>2333</v>
      </c>
      <c r="AG8" s="5">
        <v>290</v>
      </c>
      <c r="AH8" s="5">
        <v>2111</v>
      </c>
      <c r="AI8" s="5">
        <v>270</v>
      </c>
      <c r="AJ8" s="5">
        <v>2052</v>
      </c>
      <c r="AK8" s="5">
        <v>276</v>
      </c>
      <c r="AL8" s="5">
        <v>2051</v>
      </c>
      <c r="AM8" s="5">
        <v>269</v>
      </c>
      <c r="AN8" s="5">
        <v>2118</v>
      </c>
      <c r="AO8" s="5">
        <v>271</v>
      </c>
      <c r="AP8" s="5">
        <v>1894</v>
      </c>
      <c r="AQ8" s="5">
        <v>217</v>
      </c>
      <c r="AR8" s="5">
        <v>2281</v>
      </c>
      <c r="AS8" s="5">
        <v>266</v>
      </c>
      <c r="AT8" s="5">
        <v>1683</v>
      </c>
      <c r="AU8" s="5">
        <v>205</v>
      </c>
      <c r="AV8" s="5">
        <v>1827</v>
      </c>
      <c r="AW8" s="5">
        <v>273</v>
      </c>
      <c r="AX8" s="5">
        <v>1720</v>
      </c>
      <c r="AY8" s="5">
        <v>249</v>
      </c>
    </row>
    <row r="9" spans="1:51" x14ac:dyDescent="0.25">
      <c r="B9" s="4" t="s">
        <v>49</v>
      </c>
      <c r="C9" s="4" t="s">
        <v>53</v>
      </c>
      <c r="D9" s="5">
        <v>0</v>
      </c>
      <c r="E9" s="5">
        <v>0</v>
      </c>
      <c r="F9" s="5">
        <v>0</v>
      </c>
      <c r="G9" s="5">
        <v>0</v>
      </c>
      <c r="H9" s="5">
        <v>1</v>
      </c>
      <c r="I9" s="5">
        <v>0</v>
      </c>
      <c r="J9" s="5">
        <v>0</v>
      </c>
      <c r="K9" s="5">
        <v>0</v>
      </c>
      <c r="L9" s="5">
        <v>0</v>
      </c>
      <c r="M9" s="5">
        <v>0</v>
      </c>
      <c r="N9" s="5">
        <v>0</v>
      </c>
      <c r="O9" s="5">
        <v>0</v>
      </c>
      <c r="P9" s="5">
        <v>0</v>
      </c>
      <c r="Q9" s="5">
        <v>0</v>
      </c>
      <c r="R9" s="5">
        <v>0</v>
      </c>
      <c r="S9" s="5">
        <v>0</v>
      </c>
      <c r="T9" s="5">
        <v>0</v>
      </c>
      <c r="U9" s="5">
        <v>0</v>
      </c>
      <c r="V9" s="5">
        <v>0</v>
      </c>
      <c r="W9" s="5">
        <v>0</v>
      </c>
      <c r="X9" s="5">
        <v>0</v>
      </c>
      <c r="Y9" s="5">
        <v>0</v>
      </c>
      <c r="Z9" s="5">
        <v>1</v>
      </c>
      <c r="AA9" s="5">
        <v>0</v>
      </c>
      <c r="AB9" s="5">
        <v>0</v>
      </c>
      <c r="AC9" s="5">
        <v>0</v>
      </c>
      <c r="AD9" s="5">
        <v>1</v>
      </c>
      <c r="AE9" s="5">
        <v>0</v>
      </c>
      <c r="AF9" s="5">
        <v>0</v>
      </c>
      <c r="AG9" s="5">
        <v>0</v>
      </c>
      <c r="AH9" s="5">
        <v>0</v>
      </c>
      <c r="AI9" s="5">
        <v>0</v>
      </c>
      <c r="AJ9" s="5">
        <v>0</v>
      </c>
      <c r="AK9" s="5">
        <v>0</v>
      </c>
      <c r="AL9" s="5">
        <v>0</v>
      </c>
      <c r="AM9" s="5">
        <v>0</v>
      </c>
      <c r="AN9" s="5">
        <v>0</v>
      </c>
      <c r="AO9" s="5">
        <v>0</v>
      </c>
      <c r="AP9" s="5">
        <v>0</v>
      </c>
      <c r="AQ9" s="5">
        <v>0</v>
      </c>
      <c r="AR9" s="5">
        <v>0</v>
      </c>
      <c r="AS9" s="5">
        <v>0</v>
      </c>
      <c r="AT9" s="5">
        <v>1</v>
      </c>
      <c r="AU9" s="5">
        <v>0</v>
      </c>
      <c r="AV9" s="5">
        <v>0</v>
      </c>
      <c r="AW9" s="5">
        <v>0</v>
      </c>
      <c r="AX9" s="5">
        <v>0</v>
      </c>
      <c r="AY9" s="5">
        <v>0</v>
      </c>
    </row>
    <row r="10" spans="1:51" x14ac:dyDescent="0.25">
      <c r="B10" s="4" t="s">
        <v>49</v>
      </c>
      <c r="C10" s="4" t="s">
        <v>54</v>
      </c>
      <c r="D10" s="5">
        <v>3350</v>
      </c>
      <c r="E10" s="5">
        <v>284</v>
      </c>
      <c r="F10" s="5">
        <v>3908</v>
      </c>
      <c r="G10" s="5">
        <v>294</v>
      </c>
      <c r="H10" s="5">
        <v>4061</v>
      </c>
      <c r="I10" s="5">
        <v>281</v>
      </c>
      <c r="J10" s="5">
        <v>3858</v>
      </c>
      <c r="K10" s="5">
        <v>269</v>
      </c>
      <c r="L10" s="5">
        <v>3683</v>
      </c>
      <c r="M10" s="5">
        <v>280</v>
      </c>
      <c r="N10" s="5">
        <v>3451</v>
      </c>
      <c r="O10" s="5">
        <v>279</v>
      </c>
      <c r="P10" s="5">
        <v>3156</v>
      </c>
      <c r="Q10" s="5">
        <v>270</v>
      </c>
      <c r="R10" s="5">
        <v>3324</v>
      </c>
      <c r="S10" s="5">
        <v>300</v>
      </c>
      <c r="T10" s="5">
        <v>3581</v>
      </c>
      <c r="U10" s="5">
        <v>308</v>
      </c>
      <c r="V10" s="5">
        <v>3563</v>
      </c>
      <c r="W10" s="5">
        <v>323</v>
      </c>
      <c r="X10" s="5">
        <v>3004</v>
      </c>
      <c r="Y10" s="5">
        <v>298</v>
      </c>
      <c r="Z10" s="5">
        <v>3307</v>
      </c>
      <c r="AA10" s="5">
        <v>304</v>
      </c>
      <c r="AB10" s="5">
        <v>3977</v>
      </c>
      <c r="AC10" s="5">
        <v>365</v>
      </c>
      <c r="AD10" s="5">
        <v>4250</v>
      </c>
      <c r="AE10" s="5">
        <v>367</v>
      </c>
      <c r="AF10" s="5">
        <v>4341</v>
      </c>
      <c r="AG10" s="5">
        <v>353</v>
      </c>
      <c r="AH10" s="5">
        <v>4349</v>
      </c>
      <c r="AI10" s="5">
        <v>368</v>
      </c>
      <c r="AJ10" s="5">
        <v>4038</v>
      </c>
      <c r="AK10" s="5">
        <v>364</v>
      </c>
      <c r="AL10" s="5">
        <v>4106</v>
      </c>
      <c r="AM10" s="5">
        <v>351</v>
      </c>
      <c r="AN10" s="5">
        <v>3977</v>
      </c>
      <c r="AO10" s="5">
        <v>331</v>
      </c>
      <c r="AP10" s="5">
        <v>4073</v>
      </c>
      <c r="AQ10" s="5">
        <v>295</v>
      </c>
      <c r="AR10" s="5">
        <v>4143</v>
      </c>
      <c r="AS10" s="5">
        <v>291</v>
      </c>
      <c r="AT10" s="5">
        <v>3876</v>
      </c>
      <c r="AU10" s="5">
        <v>282</v>
      </c>
      <c r="AV10" s="5">
        <v>3351</v>
      </c>
      <c r="AW10" s="5">
        <v>275</v>
      </c>
      <c r="AX10" s="5">
        <v>3526</v>
      </c>
      <c r="AY10" s="5">
        <v>299</v>
      </c>
    </row>
    <row r="11" spans="1:51" x14ac:dyDescent="0.25">
      <c r="B11" s="4" t="s">
        <v>49</v>
      </c>
      <c r="C11" s="4" t="s">
        <v>55</v>
      </c>
      <c r="D11" s="5">
        <v>1</v>
      </c>
      <c r="E11" s="5">
        <v>0</v>
      </c>
      <c r="F11" s="5">
        <v>1</v>
      </c>
      <c r="G11" s="5">
        <v>0</v>
      </c>
      <c r="H11" s="5">
        <v>1</v>
      </c>
      <c r="I11" s="5">
        <v>0</v>
      </c>
      <c r="J11" s="5">
        <v>1</v>
      </c>
      <c r="K11" s="5">
        <v>0</v>
      </c>
      <c r="L11" s="5">
        <v>1</v>
      </c>
      <c r="M11" s="5">
        <v>0</v>
      </c>
      <c r="N11" s="5">
        <v>1</v>
      </c>
      <c r="O11" s="5">
        <v>0</v>
      </c>
      <c r="P11" s="5">
        <v>1</v>
      </c>
      <c r="Q11" s="5">
        <v>0</v>
      </c>
      <c r="R11" s="5">
        <v>1</v>
      </c>
      <c r="S11" s="5">
        <v>0</v>
      </c>
      <c r="T11" s="5">
        <v>1</v>
      </c>
      <c r="U11" s="5">
        <v>0</v>
      </c>
      <c r="V11" s="5">
        <v>1</v>
      </c>
      <c r="W11" s="5">
        <v>0</v>
      </c>
      <c r="X11" s="5">
        <v>0</v>
      </c>
      <c r="Y11" s="5">
        <v>0</v>
      </c>
      <c r="Z11" s="5">
        <v>0</v>
      </c>
      <c r="AA11" s="5">
        <v>0</v>
      </c>
      <c r="AB11" s="5">
        <v>0</v>
      </c>
      <c r="AC11" s="5">
        <v>0</v>
      </c>
      <c r="AD11" s="5">
        <v>0</v>
      </c>
      <c r="AE11" s="5">
        <v>0</v>
      </c>
      <c r="AF11" s="5">
        <v>0</v>
      </c>
      <c r="AG11" s="5">
        <v>0</v>
      </c>
      <c r="AH11" s="5">
        <v>1</v>
      </c>
      <c r="AI11" s="5">
        <v>0</v>
      </c>
      <c r="AJ11" s="5">
        <v>1</v>
      </c>
      <c r="AK11" s="5">
        <v>0</v>
      </c>
      <c r="AL11" s="5">
        <v>0</v>
      </c>
      <c r="AM11" s="5">
        <v>0</v>
      </c>
      <c r="AN11" s="5">
        <v>0</v>
      </c>
      <c r="AO11" s="5">
        <v>0</v>
      </c>
      <c r="AP11" s="5">
        <v>1</v>
      </c>
      <c r="AQ11" s="5">
        <v>0</v>
      </c>
      <c r="AR11" s="5">
        <v>1</v>
      </c>
      <c r="AS11" s="5">
        <v>0</v>
      </c>
      <c r="AT11" s="5">
        <v>1</v>
      </c>
      <c r="AU11" s="5">
        <v>0</v>
      </c>
      <c r="AV11" s="5">
        <v>0</v>
      </c>
      <c r="AW11" s="5">
        <v>0</v>
      </c>
      <c r="AX11" s="5">
        <v>1</v>
      </c>
      <c r="AY11" s="5">
        <v>0</v>
      </c>
    </row>
    <row r="12" spans="1:51" x14ac:dyDescent="0.25">
      <c r="B12" s="4" t="s">
        <v>49</v>
      </c>
      <c r="C12" s="4" t="s">
        <v>56</v>
      </c>
      <c r="D12" s="5">
        <v>74</v>
      </c>
      <c r="E12" s="5">
        <v>21</v>
      </c>
      <c r="F12" s="5">
        <v>94</v>
      </c>
      <c r="G12" s="5">
        <v>29</v>
      </c>
      <c r="H12" s="5">
        <v>94</v>
      </c>
      <c r="I12" s="5">
        <v>30</v>
      </c>
      <c r="J12" s="5">
        <v>94</v>
      </c>
      <c r="K12" s="5">
        <v>31</v>
      </c>
      <c r="L12" s="5">
        <v>92</v>
      </c>
      <c r="M12" s="5">
        <v>31</v>
      </c>
      <c r="N12" s="5">
        <v>93</v>
      </c>
      <c r="O12" s="5">
        <v>32</v>
      </c>
      <c r="P12" s="5">
        <v>89</v>
      </c>
      <c r="Q12" s="5">
        <v>33</v>
      </c>
      <c r="R12" s="5">
        <v>88</v>
      </c>
      <c r="S12" s="5">
        <v>31</v>
      </c>
      <c r="T12" s="5">
        <v>87</v>
      </c>
      <c r="U12" s="5">
        <v>30</v>
      </c>
      <c r="V12" s="5">
        <v>88</v>
      </c>
      <c r="W12" s="5">
        <v>34</v>
      </c>
      <c r="X12" s="5">
        <v>82</v>
      </c>
      <c r="Y12" s="5">
        <v>28</v>
      </c>
      <c r="Z12" s="5">
        <v>84</v>
      </c>
      <c r="AA12" s="5">
        <v>36</v>
      </c>
      <c r="AB12" s="5">
        <v>110</v>
      </c>
      <c r="AC12" s="5">
        <v>42</v>
      </c>
      <c r="AD12" s="5">
        <v>105</v>
      </c>
      <c r="AE12" s="5">
        <v>41</v>
      </c>
      <c r="AF12" s="5">
        <v>98</v>
      </c>
      <c r="AG12" s="5">
        <v>38</v>
      </c>
      <c r="AH12" s="5">
        <v>109</v>
      </c>
      <c r="AI12" s="5">
        <v>41</v>
      </c>
      <c r="AJ12" s="5">
        <v>102</v>
      </c>
      <c r="AK12" s="5">
        <v>38</v>
      </c>
      <c r="AL12" s="5">
        <v>111</v>
      </c>
      <c r="AM12" s="5">
        <v>39</v>
      </c>
      <c r="AN12" s="5">
        <v>98</v>
      </c>
      <c r="AO12" s="5">
        <v>37</v>
      </c>
      <c r="AP12" s="5">
        <v>97</v>
      </c>
      <c r="AQ12" s="5">
        <v>39</v>
      </c>
      <c r="AR12" s="5">
        <v>91</v>
      </c>
      <c r="AS12" s="5">
        <v>35</v>
      </c>
      <c r="AT12" s="5">
        <v>88</v>
      </c>
      <c r="AU12" s="5">
        <v>36</v>
      </c>
      <c r="AV12" s="5">
        <v>74</v>
      </c>
      <c r="AW12" s="5">
        <v>31</v>
      </c>
      <c r="AX12" s="5">
        <v>93</v>
      </c>
      <c r="AY12" s="5">
        <v>37</v>
      </c>
    </row>
    <row r="13" spans="1:51" x14ac:dyDescent="0.25">
      <c r="B13" s="4" t="s">
        <v>49</v>
      </c>
      <c r="C13" s="4" t="s">
        <v>57</v>
      </c>
      <c r="D13" s="5">
        <v>93</v>
      </c>
      <c r="E13" s="5">
        <v>9</v>
      </c>
      <c r="F13" s="5">
        <v>143</v>
      </c>
      <c r="G13" s="5">
        <v>10</v>
      </c>
      <c r="H13" s="5">
        <v>133</v>
      </c>
      <c r="I13" s="5">
        <v>11</v>
      </c>
      <c r="J13" s="5">
        <v>150</v>
      </c>
      <c r="K13" s="5">
        <v>12</v>
      </c>
      <c r="L13" s="5">
        <v>136</v>
      </c>
      <c r="M13" s="5">
        <v>15</v>
      </c>
      <c r="N13" s="5">
        <v>129</v>
      </c>
      <c r="O13" s="5">
        <v>17</v>
      </c>
      <c r="P13" s="5">
        <v>116</v>
      </c>
      <c r="Q13" s="5">
        <v>16</v>
      </c>
      <c r="R13" s="5">
        <v>124</v>
      </c>
      <c r="S13" s="5">
        <v>16</v>
      </c>
      <c r="T13" s="5">
        <v>113</v>
      </c>
      <c r="U13" s="5">
        <v>15</v>
      </c>
      <c r="V13" s="5">
        <v>112</v>
      </c>
      <c r="W13" s="5">
        <v>14</v>
      </c>
      <c r="X13" s="5">
        <v>95</v>
      </c>
      <c r="Y13" s="5">
        <v>13</v>
      </c>
      <c r="Z13" s="5">
        <v>106</v>
      </c>
      <c r="AA13" s="5">
        <v>18</v>
      </c>
      <c r="AB13" s="5">
        <v>123</v>
      </c>
      <c r="AC13" s="5">
        <v>17</v>
      </c>
      <c r="AD13" s="5">
        <v>150</v>
      </c>
      <c r="AE13" s="5">
        <v>23</v>
      </c>
      <c r="AF13" s="5">
        <v>142</v>
      </c>
      <c r="AG13" s="5">
        <v>17</v>
      </c>
      <c r="AH13" s="5">
        <v>152</v>
      </c>
      <c r="AI13" s="5">
        <v>21</v>
      </c>
      <c r="AJ13" s="5">
        <v>139</v>
      </c>
      <c r="AK13" s="5">
        <v>18</v>
      </c>
      <c r="AL13" s="5">
        <v>142</v>
      </c>
      <c r="AM13" s="5">
        <v>17</v>
      </c>
      <c r="AN13" s="5">
        <v>123</v>
      </c>
      <c r="AO13" s="5">
        <v>13</v>
      </c>
      <c r="AP13" s="5">
        <v>121</v>
      </c>
      <c r="AQ13" s="5">
        <v>12</v>
      </c>
      <c r="AR13" s="5">
        <v>115</v>
      </c>
      <c r="AS13" s="5">
        <v>11</v>
      </c>
      <c r="AT13" s="5">
        <v>103</v>
      </c>
      <c r="AU13" s="5">
        <v>11</v>
      </c>
      <c r="AV13" s="5">
        <v>95</v>
      </c>
      <c r="AW13" s="5">
        <v>10</v>
      </c>
      <c r="AX13" s="5">
        <v>94</v>
      </c>
      <c r="AY13" s="5">
        <v>10</v>
      </c>
    </row>
    <row r="14" spans="1:51" x14ac:dyDescent="0.25">
      <c r="B14" s="4" t="s">
        <v>49</v>
      </c>
      <c r="C14" s="4" t="s">
        <v>58</v>
      </c>
      <c r="D14" s="5">
        <v>691</v>
      </c>
      <c r="E14" s="5">
        <v>125</v>
      </c>
      <c r="F14" s="5">
        <v>880</v>
      </c>
      <c r="G14" s="5">
        <v>167</v>
      </c>
      <c r="H14" s="5">
        <v>1007</v>
      </c>
      <c r="I14" s="5">
        <v>180</v>
      </c>
      <c r="J14" s="5">
        <v>1034</v>
      </c>
      <c r="K14" s="5">
        <v>176</v>
      </c>
      <c r="L14" s="5">
        <v>987</v>
      </c>
      <c r="M14" s="5">
        <v>183</v>
      </c>
      <c r="N14" s="5">
        <v>978</v>
      </c>
      <c r="O14" s="5">
        <v>181</v>
      </c>
      <c r="P14" s="5">
        <v>880</v>
      </c>
      <c r="Q14" s="5">
        <v>167</v>
      </c>
      <c r="R14" s="5">
        <v>850</v>
      </c>
      <c r="S14" s="5">
        <v>165</v>
      </c>
      <c r="T14" s="5">
        <v>894</v>
      </c>
      <c r="U14" s="5">
        <v>168</v>
      </c>
      <c r="V14" s="5">
        <v>886</v>
      </c>
      <c r="W14" s="5">
        <v>179</v>
      </c>
      <c r="X14" s="5">
        <v>773</v>
      </c>
      <c r="Y14" s="5">
        <v>165</v>
      </c>
      <c r="Z14" s="5">
        <v>656</v>
      </c>
      <c r="AA14" s="5">
        <v>151</v>
      </c>
      <c r="AB14" s="5">
        <v>926</v>
      </c>
      <c r="AC14" s="5">
        <v>198</v>
      </c>
      <c r="AD14" s="5">
        <v>1148</v>
      </c>
      <c r="AE14" s="5">
        <v>207</v>
      </c>
      <c r="AF14" s="5">
        <v>1137</v>
      </c>
      <c r="AG14" s="5">
        <v>197</v>
      </c>
      <c r="AH14" s="5">
        <v>1210</v>
      </c>
      <c r="AI14" s="5">
        <v>230</v>
      </c>
      <c r="AJ14" s="5">
        <v>1127</v>
      </c>
      <c r="AK14" s="5">
        <v>195</v>
      </c>
      <c r="AL14" s="5">
        <v>1168</v>
      </c>
      <c r="AM14" s="5">
        <v>209</v>
      </c>
      <c r="AN14" s="5">
        <v>1049</v>
      </c>
      <c r="AO14" s="5">
        <v>197</v>
      </c>
      <c r="AP14" s="5">
        <v>1013</v>
      </c>
      <c r="AQ14" s="5">
        <v>176</v>
      </c>
      <c r="AR14" s="5">
        <v>1033</v>
      </c>
      <c r="AS14" s="5">
        <v>173</v>
      </c>
      <c r="AT14" s="5">
        <v>1026</v>
      </c>
      <c r="AU14" s="5">
        <v>181</v>
      </c>
      <c r="AV14" s="5">
        <v>1168</v>
      </c>
      <c r="AW14" s="5">
        <v>205</v>
      </c>
      <c r="AX14" s="5">
        <v>766</v>
      </c>
      <c r="AY14" s="5">
        <v>159</v>
      </c>
    </row>
    <row r="15" spans="1:51" x14ac:dyDescent="0.25">
      <c r="B15" s="4" t="s">
        <v>49</v>
      </c>
      <c r="C15" s="4" t="s">
        <v>59</v>
      </c>
      <c r="D15" s="5">
        <v>480</v>
      </c>
      <c r="E15" s="5">
        <v>98</v>
      </c>
      <c r="F15" s="5">
        <v>546</v>
      </c>
      <c r="G15" s="5">
        <v>113</v>
      </c>
      <c r="H15" s="5">
        <v>553</v>
      </c>
      <c r="I15" s="5">
        <v>111</v>
      </c>
      <c r="J15" s="5">
        <v>565</v>
      </c>
      <c r="K15" s="5">
        <v>119</v>
      </c>
      <c r="L15" s="5">
        <v>552</v>
      </c>
      <c r="M15" s="5">
        <v>115</v>
      </c>
      <c r="N15" s="5">
        <v>543</v>
      </c>
      <c r="O15" s="5">
        <v>120</v>
      </c>
      <c r="P15" s="5">
        <v>481</v>
      </c>
      <c r="Q15" s="5">
        <v>105</v>
      </c>
      <c r="R15" s="5">
        <v>512</v>
      </c>
      <c r="S15" s="5">
        <v>117</v>
      </c>
      <c r="T15" s="5">
        <v>505</v>
      </c>
      <c r="U15" s="5">
        <v>106</v>
      </c>
      <c r="V15" s="5">
        <v>526</v>
      </c>
      <c r="W15" s="5">
        <v>126</v>
      </c>
      <c r="X15" s="5">
        <v>421</v>
      </c>
      <c r="Y15" s="5">
        <v>109</v>
      </c>
      <c r="Z15" s="5">
        <v>497</v>
      </c>
      <c r="AA15" s="5">
        <v>132</v>
      </c>
      <c r="AB15" s="5">
        <v>596</v>
      </c>
      <c r="AC15" s="5">
        <v>158</v>
      </c>
      <c r="AD15" s="5">
        <v>605</v>
      </c>
      <c r="AE15" s="5">
        <v>153</v>
      </c>
      <c r="AF15" s="5">
        <v>576</v>
      </c>
      <c r="AG15" s="5">
        <v>138</v>
      </c>
      <c r="AH15" s="5">
        <v>598</v>
      </c>
      <c r="AI15" s="5">
        <v>146</v>
      </c>
      <c r="AJ15" s="5">
        <v>554</v>
      </c>
      <c r="AK15" s="5">
        <v>134</v>
      </c>
      <c r="AL15" s="5">
        <v>578</v>
      </c>
      <c r="AM15" s="5">
        <v>142</v>
      </c>
      <c r="AN15" s="5">
        <v>550</v>
      </c>
      <c r="AO15" s="5">
        <v>139</v>
      </c>
      <c r="AP15" s="5">
        <v>554</v>
      </c>
      <c r="AQ15" s="5">
        <v>131</v>
      </c>
      <c r="AR15" s="5">
        <v>565</v>
      </c>
      <c r="AS15" s="5">
        <v>139</v>
      </c>
      <c r="AT15" s="5">
        <v>534</v>
      </c>
      <c r="AU15" s="5">
        <v>137</v>
      </c>
      <c r="AV15" s="5">
        <v>487</v>
      </c>
      <c r="AW15" s="5">
        <v>123</v>
      </c>
      <c r="AX15" s="5">
        <v>515</v>
      </c>
      <c r="AY15" s="5">
        <v>133</v>
      </c>
    </row>
    <row r="16" spans="1:51" x14ac:dyDescent="0.25">
      <c r="B16" s="4" t="s">
        <v>49</v>
      </c>
      <c r="C16" s="4" t="s">
        <v>60</v>
      </c>
      <c r="D16" s="5">
        <v>64</v>
      </c>
      <c r="E16" s="5">
        <v>15</v>
      </c>
      <c r="F16" s="5">
        <v>83</v>
      </c>
      <c r="G16" s="5">
        <v>14</v>
      </c>
      <c r="H16" s="5">
        <v>86</v>
      </c>
      <c r="I16" s="5">
        <v>15</v>
      </c>
      <c r="J16" s="5">
        <v>88</v>
      </c>
      <c r="K16" s="5">
        <v>16</v>
      </c>
      <c r="L16" s="5">
        <v>82</v>
      </c>
      <c r="M16" s="5">
        <v>14</v>
      </c>
      <c r="N16" s="5">
        <v>86</v>
      </c>
      <c r="O16" s="5">
        <v>16</v>
      </c>
      <c r="P16" s="5">
        <v>76</v>
      </c>
      <c r="Q16" s="5">
        <v>15</v>
      </c>
      <c r="R16" s="5">
        <v>73</v>
      </c>
      <c r="S16" s="5">
        <v>14</v>
      </c>
      <c r="T16" s="5">
        <v>86</v>
      </c>
      <c r="U16" s="5">
        <v>16</v>
      </c>
      <c r="V16" s="5">
        <v>85</v>
      </c>
      <c r="W16" s="5">
        <v>15</v>
      </c>
      <c r="X16" s="5">
        <v>67</v>
      </c>
      <c r="Y16" s="5">
        <v>15</v>
      </c>
      <c r="Z16" s="5">
        <v>65</v>
      </c>
      <c r="AA16" s="5">
        <v>16</v>
      </c>
      <c r="AB16" s="5">
        <v>94</v>
      </c>
      <c r="AC16" s="5">
        <v>18</v>
      </c>
      <c r="AD16" s="5">
        <v>108</v>
      </c>
      <c r="AE16" s="5">
        <v>16</v>
      </c>
      <c r="AF16" s="5">
        <v>102</v>
      </c>
      <c r="AG16" s="5">
        <v>14</v>
      </c>
      <c r="AH16" s="5">
        <v>107</v>
      </c>
      <c r="AI16" s="5">
        <v>14</v>
      </c>
      <c r="AJ16" s="5">
        <v>110</v>
      </c>
      <c r="AK16" s="5">
        <v>17</v>
      </c>
      <c r="AL16" s="5">
        <v>112</v>
      </c>
      <c r="AM16" s="5">
        <v>20</v>
      </c>
      <c r="AN16" s="5">
        <v>93</v>
      </c>
      <c r="AO16" s="5">
        <v>14</v>
      </c>
      <c r="AP16" s="5">
        <v>97</v>
      </c>
      <c r="AQ16" s="5">
        <v>15</v>
      </c>
      <c r="AR16" s="5">
        <v>94</v>
      </c>
      <c r="AS16" s="5">
        <v>17</v>
      </c>
      <c r="AT16" s="5">
        <v>84</v>
      </c>
      <c r="AU16" s="5">
        <v>14</v>
      </c>
      <c r="AV16" s="5">
        <v>67</v>
      </c>
      <c r="AW16" s="5">
        <v>14</v>
      </c>
      <c r="AX16" s="5">
        <v>71</v>
      </c>
      <c r="AY16" s="5">
        <v>15</v>
      </c>
    </row>
    <row r="17" spans="2:51" x14ac:dyDescent="0.25">
      <c r="B17" s="4" t="s">
        <v>49</v>
      </c>
      <c r="C17" s="4" t="s">
        <v>61</v>
      </c>
      <c r="D17" s="5">
        <v>172</v>
      </c>
      <c r="E17" s="5">
        <v>42</v>
      </c>
      <c r="F17" s="5">
        <v>206</v>
      </c>
      <c r="G17" s="5">
        <v>44</v>
      </c>
      <c r="H17" s="5">
        <v>236</v>
      </c>
      <c r="I17" s="5">
        <v>54</v>
      </c>
      <c r="J17" s="5">
        <v>248</v>
      </c>
      <c r="K17" s="5">
        <v>61</v>
      </c>
      <c r="L17" s="5">
        <v>233</v>
      </c>
      <c r="M17" s="5">
        <v>61</v>
      </c>
      <c r="N17" s="5">
        <v>246</v>
      </c>
      <c r="O17" s="5">
        <v>57</v>
      </c>
      <c r="P17" s="5">
        <v>305</v>
      </c>
      <c r="Q17" s="5">
        <v>72</v>
      </c>
      <c r="R17" s="5">
        <v>202</v>
      </c>
      <c r="S17" s="5">
        <v>47</v>
      </c>
      <c r="T17" s="5">
        <v>222</v>
      </c>
      <c r="U17" s="5">
        <v>58</v>
      </c>
      <c r="V17" s="5">
        <v>219</v>
      </c>
      <c r="W17" s="5">
        <v>54</v>
      </c>
      <c r="X17" s="5">
        <v>268</v>
      </c>
      <c r="Y17" s="5">
        <v>66</v>
      </c>
      <c r="Z17" s="5">
        <v>155</v>
      </c>
      <c r="AA17" s="5">
        <v>47</v>
      </c>
      <c r="AB17" s="5">
        <v>197</v>
      </c>
      <c r="AC17" s="5">
        <v>55</v>
      </c>
      <c r="AD17" s="5">
        <v>265</v>
      </c>
      <c r="AE17" s="5">
        <v>69</v>
      </c>
      <c r="AF17" s="5">
        <v>276</v>
      </c>
      <c r="AG17" s="5">
        <v>69</v>
      </c>
      <c r="AH17" s="5">
        <v>309</v>
      </c>
      <c r="AI17" s="5">
        <v>75</v>
      </c>
      <c r="AJ17" s="5">
        <v>280</v>
      </c>
      <c r="AK17" s="5">
        <v>73</v>
      </c>
      <c r="AL17" s="5">
        <v>285</v>
      </c>
      <c r="AM17" s="5">
        <v>68</v>
      </c>
      <c r="AN17" s="5">
        <v>273</v>
      </c>
      <c r="AO17" s="5">
        <v>64</v>
      </c>
      <c r="AP17" s="5">
        <v>246</v>
      </c>
      <c r="AQ17" s="5">
        <v>61</v>
      </c>
      <c r="AR17" s="5">
        <v>350</v>
      </c>
      <c r="AS17" s="5">
        <v>78</v>
      </c>
      <c r="AT17" s="5">
        <v>217</v>
      </c>
      <c r="AU17" s="5">
        <v>56</v>
      </c>
      <c r="AV17" s="5">
        <v>297</v>
      </c>
      <c r="AW17" s="5">
        <v>72</v>
      </c>
      <c r="AX17" s="5">
        <v>174</v>
      </c>
      <c r="AY17" s="5">
        <v>52</v>
      </c>
    </row>
    <row r="18" spans="2:51" x14ac:dyDescent="0.25">
      <c r="B18" s="4" t="s">
        <v>49</v>
      </c>
      <c r="C18" s="4" t="s">
        <v>62</v>
      </c>
      <c r="D18" s="5">
        <v>365</v>
      </c>
      <c r="E18" s="5">
        <v>49</v>
      </c>
      <c r="F18" s="5">
        <v>457</v>
      </c>
      <c r="G18" s="5">
        <v>52</v>
      </c>
      <c r="H18" s="5">
        <v>481</v>
      </c>
      <c r="I18" s="5">
        <v>50</v>
      </c>
      <c r="J18" s="5">
        <v>480</v>
      </c>
      <c r="K18" s="5">
        <v>48</v>
      </c>
      <c r="L18" s="5">
        <v>462</v>
      </c>
      <c r="M18" s="5">
        <v>57</v>
      </c>
      <c r="N18" s="5">
        <v>457</v>
      </c>
      <c r="O18" s="5">
        <v>63</v>
      </c>
      <c r="P18" s="5">
        <v>402</v>
      </c>
      <c r="Q18" s="5">
        <v>63</v>
      </c>
      <c r="R18" s="5">
        <v>392</v>
      </c>
      <c r="S18" s="5">
        <v>61</v>
      </c>
      <c r="T18" s="5">
        <v>434</v>
      </c>
      <c r="U18" s="5">
        <v>60</v>
      </c>
      <c r="V18" s="5">
        <v>439</v>
      </c>
      <c r="W18" s="5">
        <v>53</v>
      </c>
      <c r="X18" s="5">
        <v>386</v>
      </c>
      <c r="Y18" s="5">
        <v>55</v>
      </c>
      <c r="Z18" s="5">
        <v>353</v>
      </c>
      <c r="AA18" s="5">
        <v>46</v>
      </c>
      <c r="AB18" s="5">
        <v>457</v>
      </c>
      <c r="AC18" s="5">
        <v>60</v>
      </c>
      <c r="AD18" s="5">
        <v>593</v>
      </c>
      <c r="AE18" s="5">
        <v>76</v>
      </c>
      <c r="AF18" s="5">
        <v>588</v>
      </c>
      <c r="AG18" s="5">
        <v>68</v>
      </c>
      <c r="AH18" s="5">
        <v>583</v>
      </c>
      <c r="AI18" s="5">
        <v>72</v>
      </c>
      <c r="AJ18" s="5">
        <v>535</v>
      </c>
      <c r="AK18" s="5">
        <v>68</v>
      </c>
      <c r="AL18" s="5">
        <v>547</v>
      </c>
      <c r="AM18" s="5">
        <v>63</v>
      </c>
      <c r="AN18" s="5">
        <v>507</v>
      </c>
      <c r="AO18" s="5">
        <v>54</v>
      </c>
      <c r="AP18" s="5">
        <v>498</v>
      </c>
      <c r="AQ18" s="5">
        <v>45</v>
      </c>
      <c r="AR18" s="5">
        <v>518</v>
      </c>
      <c r="AS18" s="5">
        <v>40</v>
      </c>
      <c r="AT18" s="5">
        <v>511</v>
      </c>
      <c r="AU18" s="5">
        <v>40</v>
      </c>
      <c r="AV18" s="5">
        <v>757</v>
      </c>
      <c r="AW18" s="5">
        <v>56</v>
      </c>
      <c r="AX18" s="5">
        <v>374</v>
      </c>
      <c r="AY18" s="5">
        <v>38</v>
      </c>
    </row>
    <row r="19" spans="2:51" x14ac:dyDescent="0.25">
      <c r="B19" s="4" t="s">
        <v>49</v>
      </c>
      <c r="C19" s="4" t="s">
        <v>63</v>
      </c>
      <c r="D19" s="5">
        <v>322</v>
      </c>
      <c r="E19" s="5">
        <v>25</v>
      </c>
      <c r="F19" s="5">
        <v>395</v>
      </c>
      <c r="G19" s="5">
        <v>24</v>
      </c>
      <c r="H19" s="5">
        <v>434</v>
      </c>
      <c r="I19" s="5">
        <v>25</v>
      </c>
      <c r="J19" s="5">
        <v>423</v>
      </c>
      <c r="K19" s="5">
        <v>23</v>
      </c>
      <c r="L19" s="5">
        <v>397</v>
      </c>
      <c r="M19" s="5">
        <v>26</v>
      </c>
      <c r="N19" s="5">
        <v>413</v>
      </c>
      <c r="O19" s="5">
        <v>24</v>
      </c>
      <c r="P19" s="5">
        <v>368</v>
      </c>
      <c r="Q19" s="5">
        <v>27</v>
      </c>
      <c r="R19" s="5">
        <v>363</v>
      </c>
      <c r="S19" s="5">
        <v>26</v>
      </c>
      <c r="T19" s="5">
        <v>378</v>
      </c>
      <c r="U19" s="5">
        <v>23</v>
      </c>
      <c r="V19" s="5">
        <v>367</v>
      </c>
      <c r="W19" s="5">
        <v>20</v>
      </c>
      <c r="X19" s="5">
        <v>302</v>
      </c>
      <c r="Y19" s="5">
        <v>13</v>
      </c>
      <c r="Z19" s="5">
        <v>306</v>
      </c>
      <c r="AA19" s="5">
        <v>23</v>
      </c>
      <c r="AB19" s="5">
        <v>436</v>
      </c>
      <c r="AC19" s="5">
        <v>29</v>
      </c>
      <c r="AD19" s="5">
        <v>480</v>
      </c>
      <c r="AE19" s="5">
        <v>26</v>
      </c>
      <c r="AF19" s="5">
        <v>483</v>
      </c>
      <c r="AG19" s="5">
        <v>27</v>
      </c>
      <c r="AH19" s="5">
        <v>491</v>
      </c>
      <c r="AI19" s="5">
        <v>34</v>
      </c>
      <c r="AJ19" s="5">
        <v>439</v>
      </c>
      <c r="AK19" s="5">
        <v>34</v>
      </c>
      <c r="AL19" s="5">
        <v>468</v>
      </c>
      <c r="AM19" s="5">
        <v>31</v>
      </c>
      <c r="AN19" s="5">
        <v>436</v>
      </c>
      <c r="AO19" s="5">
        <v>24</v>
      </c>
      <c r="AP19" s="5">
        <v>435</v>
      </c>
      <c r="AQ19" s="5">
        <v>22</v>
      </c>
      <c r="AR19" s="5">
        <v>429</v>
      </c>
      <c r="AS19" s="5">
        <v>21</v>
      </c>
      <c r="AT19" s="5">
        <v>390</v>
      </c>
      <c r="AU19" s="5">
        <v>19</v>
      </c>
      <c r="AV19" s="5">
        <v>304</v>
      </c>
      <c r="AW19" s="5">
        <v>16</v>
      </c>
      <c r="AX19" s="5">
        <v>308</v>
      </c>
      <c r="AY19" s="5">
        <v>13</v>
      </c>
    </row>
    <row r="20" spans="2:51" x14ac:dyDescent="0.25">
      <c r="B20" s="4" t="s">
        <v>49</v>
      </c>
      <c r="C20" s="4" t="s">
        <v>64</v>
      </c>
      <c r="D20" s="5">
        <v>157</v>
      </c>
      <c r="E20" s="5">
        <v>22</v>
      </c>
      <c r="F20" s="5">
        <v>183</v>
      </c>
      <c r="G20" s="5">
        <v>24</v>
      </c>
      <c r="H20" s="5">
        <v>199</v>
      </c>
      <c r="I20" s="5">
        <v>29</v>
      </c>
      <c r="J20" s="5">
        <v>201</v>
      </c>
      <c r="K20" s="5">
        <v>31</v>
      </c>
      <c r="L20" s="5">
        <v>193</v>
      </c>
      <c r="M20" s="5">
        <v>31</v>
      </c>
      <c r="N20" s="5">
        <v>181</v>
      </c>
      <c r="O20" s="5">
        <v>27</v>
      </c>
      <c r="P20" s="5">
        <v>170</v>
      </c>
      <c r="Q20" s="5">
        <v>25</v>
      </c>
      <c r="R20" s="5">
        <v>172</v>
      </c>
      <c r="S20" s="5">
        <v>27</v>
      </c>
      <c r="T20" s="5">
        <v>184</v>
      </c>
      <c r="U20" s="5">
        <v>27</v>
      </c>
      <c r="V20" s="5">
        <v>165</v>
      </c>
      <c r="W20" s="5">
        <v>26</v>
      </c>
      <c r="X20" s="5">
        <v>156</v>
      </c>
      <c r="Y20" s="5">
        <v>27</v>
      </c>
      <c r="Z20" s="5">
        <v>179</v>
      </c>
      <c r="AA20" s="5">
        <v>32</v>
      </c>
      <c r="AB20" s="5">
        <v>213</v>
      </c>
      <c r="AC20" s="5">
        <v>36</v>
      </c>
      <c r="AD20" s="5">
        <v>222</v>
      </c>
      <c r="AE20" s="5">
        <v>35</v>
      </c>
      <c r="AF20" s="5">
        <v>230</v>
      </c>
      <c r="AG20" s="5">
        <v>33</v>
      </c>
      <c r="AH20" s="5">
        <v>241</v>
      </c>
      <c r="AI20" s="5">
        <v>37</v>
      </c>
      <c r="AJ20" s="5">
        <v>203</v>
      </c>
      <c r="AK20" s="5">
        <v>35</v>
      </c>
      <c r="AL20" s="5">
        <v>223</v>
      </c>
      <c r="AM20" s="5">
        <v>34</v>
      </c>
      <c r="AN20" s="5">
        <v>201</v>
      </c>
      <c r="AO20" s="5">
        <v>31</v>
      </c>
      <c r="AP20" s="5">
        <v>200</v>
      </c>
      <c r="AQ20" s="5">
        <v>31</v>
      </c>
      <c r="AR20" s="5">
        <v>189</v>
      </c>
      <c r="AS20" s="5">
        <v>30</v>
      </c>
      <c r="AT20" s="5">
        <v>190</v>
      </c>
      <c r="AU20" s="5">
        <v>30</v>
      </c>
      <c r="AV20" s="5">
        <v>159</v>
      </c>
      <c r="AW20" s="5">
        <v>25</v>
      </c>
      <c r="AX20" s="5">
        <v>174</v>
      </c>
      <c r="AY20" s="5">
        <v>27</v>
      </c>
    </row>
    <row r="21" spans="2:51" x14ac:dyDescent="0.25">
      <c r="B21" s="4" t="s">
        <v>49</v>
      </c>
      <c r="C21" s="4" t="s">
        <v>65</v>
      </c>
      <c r="D21" s="5">
        <v>21</v>
      </c>
      <c r="E21" s="5">
        <v>4</v>
      </c>
      <c r="F21" s="5">
        <v>27</v>
      </c>
      <c r="G21" s="5">
        <v>5</v>
      </c>
      <c r="H21" s="5">
        <v>33</v>
      </c>
      <c r="I21" s="5">
        <v>6</v>
      </c>
      <c r="J21" s="5">
        <v>27</v>
      </c>
      <c r="K21" s="5">
        <v>4</v>
      </c>
      <c r="L21" s="5">
        <v>28</v>
      </c>
      <c r="M21" s="5">
        <v>4</v>
      </c>
      <c r="N21" s="5">
        <v>24</v>
      </c>
      <c r="O21" s="5">
        <v>5</v>
      </c>
      <c r="P21" s="5">
        <v>26</v>
      </c>
      <c r="Q21" s="5">
        <v>6</v>
      </c>
      <c r="R21" s="5">
        <v>25</v>
      </c>
      <c r="S21" s="5">
        <v>9</v>
      </c>
      <c r="T21" s="5">
        <v>32</v>
      </c>
      <c r="U21" s="5">
        <v>10</v>
      </c>
      <c r="V21" s="5">
        <v>29</v>
      </c>
      <c r="W21" s="5">
        <v>10</v>
      </c>
      <c r="X21" s="5">
        <v>27</v>
      </c>
      <c r="Y21" s="5">
        <v>8</v>
      </c>
      <c r="Z21" s="5">
        <v>24</v>
      </c>
      <c r="AA21" s="5">
        <v>10</v>
      </c>
      <c r="AB21" s="5">
        <v>33</v>
      </c>
      <c r="AC21" s="5">
        <v>9</v>
      </c>
      <c r="AD21" s="5">
        <v>29</v>
      </c>
      <c r="AE21" s="5">
        <v>8</v>
      </c>
      <c r="AF21" s="5">
        <v>37</v>
      </c>
      <c r="AG21" s="5">
        <v>10</v>
      </c>
      <c r="AH21" s="5">
        <v>37</v>
      </c>
      <c r="AI21" s="5">
        <v>11</v>
      </c>
      <c r="AJ21" s="5">
        <v>33</v>
      </c>
      <c r="AK21" s="5">
        <v>11</v>
      </c>
      <c r="AL21" s="5">
        <v>42</v>
      </c>
      <c r="AM21" s="5">
        <v>12</v>
      </c>
      <c r="AN21" s="5">
        <v>34</v>
      </c>
      <c r="AO21" s="5">
        <v>11</v>
      </c>
      <c r="AP21" s="5">
        <v>30</v>
      </c>
      <c r="AQ21" s="5">
        <v>12</v>
      </c>
      <c r="AR21" s="5">
        <v>33</v>
      </c>
      <c r="AS21" s="5">
        <v>13</v>
      </c>
      <c r="AT21" s="5">
        <v>28</v>
      </c>
      <c r="AU21" s="5">
        <v>9</v>
      </c>
      <c r="AV21" s="5">
        <v>23</v>
      </c>
      <c r="AW21" s="5">
        <v>8</v>
      </c>
      <c r="AX21" s="5">
        <v>27</v>
      </c>
      <c r="AY21" s="5">
        <v>9</v>
      </c>
    </row>
    <row r="22" spans="2:51" x14ac:dyDescent="0.25">
      <c r="B22" s="4" t="s">
        <v>49</v>
      </c>
      <c r="C22" s="4" t="s">
        <v>66</v>
      </c>
      <c r="D22" s="5">
        <v>1228</v>
      </c>
      <c r="E22" s="5">
        <v>90</v>
      </c>
      <c r="F22" s="5">
        <v>1593</v>
      </c>
      <c r="G22" s="5">
        <v>89</v>
      </c>
      <c r="H22" s="5">
        <v>1765</v>
      </c>
      <c r="I22" s="5">
        <v>92</v>
      </c>
      <c r="J22" s="5">
        <v>1798</v>
      </c>
      <c r="K22" s="5">
        <v>101</v>
      </c>
      <c r="L22" s="5">
        <v>1657</v>
      </c>
      <c r="M22" s="5">
        <v>103</v>
      </c>
      <c r="N22" s="5">
        <v>1610</v>
      </c>
      <c r="O22" s="5">
        <v>105</v>
      </c>
      <c r="P22" s="5">
        <v>1402</v>
      </c>
      <c r="Q22" s="5">
        <v>98</v>
      </c>
      <c r="R22" s="5">
        <v>1364</v>
      </c>
      <c r="S22" s="5">
        <v>99</v>
      </c>
      <c r="T22" s="5">
        <v>1487</v>
      </c>
      <c r="U22" s="5">
        <v>103</v>
      </c>
      <c r="V22" s="5">
        <v>1511</v>
      </c>
      <c r="W22" s="5">
        <v>107</v>
      </c>
      <c r="X22" s="5">
        <v>1261</v>
      </c>
      <c r="Y22" s="5">
        <v>98</v>
      </c>
      <c r="Z22" s="5">
        <v>1165</v>
      </c>
      <c r="AA22" s="5">
        <v>103</v>
      </c>
      <c r="AB22" s="5">
        <v>1633</v>
      </c>
      <c r="AC22" s="5">
        <v>134</v>
      </c>
      <c r="AD22" s="5">
        <v>1943</v>
      </c>
      <c r="AE22" s="5">
        <v>125</v>
      </c>
      <c r="AF22" s="5">
        <v>1942</v>
      </c>
      <c r="AG22" s="5">
        <v>117</v>
      </c>
      <c r="AH22" s="5">
        <v>2002</v>
      </c>
      <c r="AI22" s="5">
        <v>121</v>
      </c>
      <c r="AJ22" s="5">
        <v>1795</v>
      </c>
      <c r="AK22" s="5">
        <v>123</v>
      </c>
      <c r="AL22" s="5">
        <v>1907</v>
      </c>
      <c r="AM22" s="5">
        <v>115</v>
      </c>
      <c r="AN22" s="5">
        <v>1797</v>
      </c>
      <c r="AO22" s="5">
        <v>120</v>
      </c>
      <c r="AP22" s="5">
        <v>1777</v>
      </c>
      <c r="AQ22" s="5">
        <v>106</v>
      </c>
      <c r="AR22" s="5">
        <v>1746</v>
      </c>
      <c r="AS22" s="5">
        <v>97</v>
      </c>
      <c r="AT22" s="5">
        <v>1688</v>
      </c>
      <c r="AU22" s="5">
        <v>102</v>
      </c>
      <c r="AV22" s="5">
        <v>1430</v>
      </c>
      <c r="AW22" s="5">
        <v>104</v>
      </c>
      <c r="AX22" s="5">
        <v>1294</v>
      </c>
      <c r="AY22" s="5">
        <v>103</v>
      </c>
    </row>
    <row r="23" spans="2:51" x14ac:dyDescent="0.25">
      <c r="B23" s="4" t="s">
        <v>49</v>
      </c>
      <c r="C23" s="4" t="s">
        <v>67</v>
      </c>
      <c r="D23" s="5">
        <v>1583</v>
      </c>
      <c r="E23" s="5">
        <v>334</v>
      </c>
      <c r="F23" s="5">
        <v>1911</v>
      </c>
      <c r="G23" s="5">
        <v>376</v>
      </c>
      <c r="H23" s="5">
        <v>1906</v>
      </c>
      <c r="I23" s="5">
        <v>395</v>
      </c>
      <c r="J23" s="5">
        <v>1927</v>
      </c>
      <c r="K23" s="5">
        <v>404</v>
      </c>
      <c r="L23" s="5">
        <v>1843</v>
      </c>
      <c r="M23" s="5">
        <v>386</v>
      </c>
      <c r="N23" s="5">
        <v>1845</v>
      </c>
      <c r="O23" s="5">
        <v>384</v>
      </c>
      <c r="P23" s="5">
        <v>1601</v>
      </c>
      <c r="Q23" s="5">
        <v>367</v>
      </c>
      <c r="R23" s="5">
        <v>1710</v>
      </c>
      <c r="S23" s="5">
        <v>356</v>
      </c>
      <c r="T23" s="5">
        <v>1781</v>
      </c>
      <c r="U23" s="5">
        <v>382</v>
      </c>
      <c r="V23" s="5">
        <v>1832</v>
      </c>
      <c r="W23" s="5">
        <v>403</v>
      </c>
      <c r="X23" s="5">
        <v>1531</v>
      </c>
      <c r="Y23" s="5">
        <v>358</v>
      </c>
      <c r="Z23" s="5">
        <v>1517</v>
      </c>
      <c r="AA23" s="5">
        <v>361</v>
      </c>
      <c r="AB23" s="5">
        <v>1970</v>
      </c>
      <c r="AC23" s="5">
        <v>465</v>
      </c>
      <c r="AD23" s="5">
        <v>2148</v>
      </c>
      <c r="AE23" s="5">
        <v>460</v>
      </c>
      <c r="AF23" s="5">
        <v>2137</v>
      </c>
      <c r="AG23" s="5">
        <v>462</v>
      </c>
      <c r="AH23" s="5">
        <v>2132</v>
      </c>
      <c r="AI23" s="5">
        <v>475</v>
      </c>
      <c r="AJ23" s="5">
        <v>1943</v>
      </c>
      <c r="AK23" s="5">
        <v>434</v>
      </c>
      <c r="AL23" s="5">
        <v>2055</v>
      </c>
      <c r="AM23" s="5">
        <v>441</v>
      </c>
      <c r="AN23" s="5">
        <v>1917</v>
      </c>
      <c r="AO23" s="5">
        <v>409</v>
      </c>
      <c r="AP23" s="5">
        <v>2027</v>
      </c>
      <c r="AQ23" s="5">
        <v>406</v>
      </c>
      <c r="AR23" s="5">
        <v>1996</v>
      </c>
      <c r="AS23" s="5">
        <v>400</v>
      </c>
      <c r="AT23" s="5">
        <v>1984</v>
      </c>
      <c r="AU23" s="5">
        <v>402</v>
      </c>
      <c r="AV23" s="5">
        <v>1698</v>
      </c>
      <c r="AW23" s="5">
        <v>341</v>
      </c>
      <c r="AX23" s="5">
        <v>1703</v>
      </c>
      <c r="AY23" s="5">
        <v>380</v>
      </c>
    </row>
    <row r="24" spans="2:51" x14ac:dyDescent="0.25">
      <c r="B24" s="4" t="s">
        <v>49</v>
      </c>
      <c r="C24" s="4" t="s">
        <v>68</v>
      </c>
      <c r="D24" s="5">
        <v>283</v>
      </c>
      <c r="E24" s="5">
        <v>51</v>
      </c>
      <c r="F24" s="5">
        <v>344</v>
      </c>
      <c r="G24" s="5">
        <v>51</v>
      </c>
      <c r="H24" s="5">
        <v>339</v>
      </c>
      <c r="I24" s="5">
        <v>53</v>
      </c>
      <c r="J24" s="5">
        <v>346</v>
      </c>
      <c r="K24" s="5">
        <v>49</v>
      </c>
      <c r="L24" s="5">
        <v>343</v>
      </c>
      <c r="M24" s="5">
        <v>56</v>
      </c>
      <c r="N24" s="5">
        <v>361</v>
      </c>
      <c r="O24" s="5">
        <v>58</v>
      </c>
      <c r="P24" s="5">
        <v>323</v>
      </c>
      <c r="Q24" s="5">
        <v>53</v>
      </c>
      <c r="R24" s="5">
        <v>327</v>
      </c>
      <c r="S24" s="5">
        <v>55</v>
      </c>
      <c r="T24" s="5">
        <v>327</v>
      </c>
      <c r="U24" s="5">
        <v>55</v>
      </c>
      <c r="V24" s="5">
        <v>307</v>
      </c>
      <c r="W24" s="5">
        <v>56</v>
      </c>
      <c r="X24" s="5">
        <v>265</v>
      </c>
      <c r="Y24" s="5">
        <v>47</v>
      </c>
      <c r="Z24" s="5">
        <v>251</v>
      </c>
      <c r="AA24" s="5">
        <v>43</v>
      </c>
      <c r="AB24" s="5">
        <v>351</v>
      </c>
      <c r="AC24" s="5">
        <v>64</v>
      </c>
      <c r="AD24" s="5">
        <v>406</v>
      </c>
      <c r="AE24" s="5">
        <v>67</v>
      </c>
      <c r="AF24" s="5">
        <v>385</v>
      </c>
      <c r="AG24" s="5">
        <v>61</v>
      </c>
      <c r="AH24" s="5">
        <v>412</v>
      </c>
      <c r="AI24" s="5">
        <v>68</v>
      </c>
      <c r="AJ24" s="5">
        <v>386</v>
      </c>
      <c r="AK24" s="5">
        <v>61</v>
      </c>
      <c r="AL24" s="5">
        <v>396</v>
      </c>
      <c r="AM24" s="5">
        <v>63</v>
      </c>
      <c r="AN24" s="5">
        <v>370</v>
      </c>
      <c r="AO24" s="5">
        <v>65</v>
      </c>
      <c r="AP24" s="5">
        <v>367</v>
      </c>
      <c r="AQ24" s="5">
        <v>53</v>
      </c>
      <c r="AR24" s="5">
        <v>347</v>
      </c>
      <c r="AS24" s="5">
        <v>40</v>
      </c>
      <c r="AT24" s="5">
        <v>311</v>
      </c>
      <c r="AU24" s="5">
        <v>46</v>
      </c>
      <c r="AV24" s="5">
        <v>276</v>
      </c>
      <c r="AW24" s="5">
        <v>43</v>
      </c>
      <c r="AX24" s="5">
        <v>298</v>
      </c>
      <c r="AY24" s="5">
        <v>56</v>
      </c>
    </row>
    <row r="25" spans="2:51" x14ac:dyDescent="0.25">
      <c r="B25" s="4" t="s">
        <v>49</v>
      </c>
      <c r="C25" s="4" t="s">
        <v>69</v>
      </c>
      <c r="D25" s="5">
        <v>727</v>
      </c>
      <c r="E25" s="5">
        <v>209</v>
      </c>
      <c r="F25" s="5">
        <v>847</v>
      </c>
      <c r="G25" s="5">
        <v>242</v>
      </c>
      <c r="H25" s="5">
        <v>924</v>
      </c>
      <c r="I25" s="5">
        <v>247</v>
      </c>
      <c r="J25" s="5">
        <v>1164</v>
      </c>
      <c r="K25" s="5">
        <v>296</v>
      </c>
      <c r="L25" s="5">
        <v>1029</v>
      </c>
      <c r="M25" s="5">
        <v>267</v>
      </c>
      <c r="N25" s="5">
        <v>884</v>
      </c>
      <c r="O25" s="5">
        <v>255</v>
      </c>
      <c r="P25" s="5">
        <v>1055</v>
      </c>
      <c r="Q25" s="5">
        <v>287</v>
      </c>
      <c r="R25" s="5">
        <v>842</v>
      </c>
      <c r="S25" s="5">
        <v>239</v>
      </c>
      <c r="T25" s="5">
        <v>1008</v>
      </c>
      <c r="U25" s="5">
        <v>283</v>
      </c>
      <c r="V25" s="5">
        <v>1127</v>
      </c>
      <c r="W25" s="5">
        <v>309</v>
      </c>
      <c r="X25" s="5">
        <v>1012</v>
      </c>
      <c r="Y25" s="5">
        <v>289</v>
      </c>
      <c r="Z25" s="5">
        <v>1177</v>
      </c>
      <c r="AA25" s="5">
        <v>330</v>
      </c>
      <c r="AB25" s="5">
        <v>768</v>
      </c>
      <c r="AC25" s="5">
        <v>228</v>
      </c>
      <c r="AD25" s="5">
        <v>1016</v>
      </c>
      <c r="AE25" s="5">
        <v>283</v>
      </c>
      <c r="AF25" s="5">
        <v>1371</v>
      </c>
      <c r="AG25" s="5">
        <v>351</v>
      </c>
      <c r="AH25" s="5">
        <v>1178</v>
      </c>
      <c r="AI25" s="5">
        <v>318</v>
      </c>
      <c r="AJ25" s="5">
        <v>1167</v>
      </c>
      <c r="AK25" s="5">
        <v>314</v>
      </c>
      <c r="AL25" s="5">
        <v>1050</v>
      </c>
      <c r="AM25" s="5">
        <v>292</v>
      </c>
      <c r="AN25" s="5">
        <v>1265</v>
      </c>
      <c r="AO25" s="5">
        <v>337</v>
      </c>
      <c r="AP25" s="5">
        <v>987</v>
      </c>
      <c r="AQ25" s="5">
        <v>269</v>
      </c>
      <c r="AR25" s="5">
        <v>1313</v>
      </c>
      <c r="AS25" s="5">
        <v>337</v>
      </c>
      <c r="AT25" s="5">
        <v>1070</v>
      </c>
      <c r="AU25" s="5">
        <v>281</v>
      </c>
      <c r="AV25" s="5">
        <v>1160</v>
      </c>
      <c r="AW25" s="5">
        <v>307</v>
      </c>
      <c r="AX25" s="5">
        <v>1294</v>
      </c>
      <c r="AY25" s="5">
        <v>354</v>
      </c>
    </row>
    <row r="26" spans="2:51" x14ac:dyDescent="0.25">
      <c r="B26" s="4" t="s">
        <v>49</v>
      </c>
      <c r="C26" s="4" t="s">
        <v>70</v>
      </c>
      <c r="D26" s="5">
        <v>894</v>
      </c>
      <c r="E26" s="5">
        <v>240</v>
      </c>
      <c r="F26" s="5">
        <v>1052</v>
      </c>
      <c r="G26" s="5">
        <v>272</v>
      </c>
      <c r="H26" s="5">
        <v>1088</v>
      </c>
      <c r="I26" s="5">
        <v>267</v>
      </c>
      <c r="J26" s="5">
        <v>1130</v>
      </c>
      <c r="K26" s="5">
        <v>278</v>
      </c>
      <c r="L26" s="5">
        <v>1086</v>
      </c>
      <c r="M26" s="5">
        <v>272</v>
      </c>
      <c r="N26" s="5">
        <v>1071</v>
      </c>
      <c r="O26" s="5">
        <v>279</v>
      </c>
      <c r="P26" s="5">
        <v>992</v>
      </c>
      <c r="Q26" s="5">
        <v>277</v>
      </c>
      <c r="R26" s="5">
        <v>1058</v>
      </c>
      <c r="S26" s="5">
        <v>294</v>
      </c>
      <c r="T26" s="5">
        <v>1075</v>
      </c>
      <c r="U26" s="5">
        <v>288</v>
      </c>
      <c r="V26" s="5">
        <v>1106</v>
      </c>
      <c r="W26" s="5">
        <v>300</v>
      </c>
      <c r="X26" s="5">
        <v>956</v>
      </c>
      <c r="Y26" s="5">
        <v>273</v>
      </c>
      <c r="Z26" s="5">
        <v>952</v>
      </c>
      <c r="AA26" s="5">
        <v>292</v>
      </c>
      <c r="AB26" s="5">
        <v>1086</v>
      </c>
      <c r="AC26" s="5">
        <v>282</v>
      </c>
      <c r="AD26" s="5">
        <v>1196</v>
      </c>
      <c r="AE26" s="5">
        <v>287</v>
      </c>
      <c r="AF26" s="5">
        <v>1225</v>
      </c>
      <c r="AG26" s="5">
        <v>296</v>
      </c>
      <c r="AH26" s="5">
        <v>1233</v>
      </c>
      <c r="AI26" s="5">
        <v>304</v>
      </c>
      <c r="AJ26" s="5">
        <v>1155</v>
      </c>
      <c r="AK26" s="5">
        <v>289</v>
      </c>
      <c r="AL26" s="5">
        <v>1196</v>
      </c>
      <c r="AM26" s="5">
        <v>305</v>
      </c>
      <c r="AN26" s="5">
        <v>1120</v>
      </c>
      <c r="AO26" s="5">
        <v>278</v>
      </c>
      <c r="AP26" s="5">
        <v>1120</v>
      </c>
      <c r="AQ26" s="5">
        <v>281</v>
      </c>
      <c r="AR26" s="5">
        <v>1126</v>
      </c>
      <c r="AS26" s="5">
        <v>290</v>
      </c>
      <c r="AT26" s="5">
        <v>1092</v>
      </c>
      <c r="AU26" s="5">
        <v>271</v>
      </c>
      <c r="AV26" s="5">
        <v>1108</v>
      </c>
      <c r="AW26" s="5">
        <v>273</v>
      </c>
      <c r="AX26" s="5">
        <v>1005</v>
      </c>
      <c r="AY26" s="5">
        <v>258</v>
      </c>
    </row>
    <row r="27" spans="2:51" x14ac:dyDescent="0.25">
      <c r="B27" s="4" t="s">
        <v>49</v>
      </c>
      <c r="C27" s="4" t="s">
        <v>71</v>
      </c>
      <c r="D27" s="5">
        <v>76</v>
      </c>
      <c r="E27" s="5">
        <v>27</v>
      </c>
      <c r="F27" s="5">
        <v>89</v>
      </c>
      <c r="G27" s="5">
        <v>27</v>
      </c>
      <c r="H27" s="5">
        <v>84</v>
      </c>
      <c r="I27" s="5">
        <v>27</v>
      </c>
      <c r="J27" s="5">
        <v>82</v>
      </c>
      <c r="K27" s="5">
        <v>22</v>
      </c>
      <c r="L27" s="5">
        <v>82</v>
      </c>
      <c r="M27" s="5">
        <v>24</v>
      </c>
      <c r="N27" s="5">
        <v>86</v>
      </c>
      <c r="O27" s="5">
        <v>27</v>
      </c>
      <c r="P27" s="5">
        <v>86</v>
      </c>
      <c r="Q27" s="5">
        <v>28</v>
      </c>
      <c r="R27" s="5">
        <v>74</v>
      </c>
      <c r="S27" s="5">
        <v>26</v>
      </c>
      <c r="T27" s="5">
        <v>88</v>
      </c>
      <c r="U27" s="5">
        <v>29</v>
      </c>
      <c r="V27" s="5">
        <v>87</v>
      </c>
      <c r="W27" s="5">
        <v>29</v>
      </c>
      <c r="X27" s="5">
        <v>73</v>
      </c>
      <c r="Y27" s="5">
        <v>28</v>
      </c>
      <c r="Z27" s="5">
        <v>83</v>
      </c>
      <c r="AA27" s="5">
        <v>32</v>
      </c>
      <c r="AB27" s="5">
        <v>88</v>
      </c>
      <c r="AC27" s="5">
        <v>27</v>
      </c>
      <c r="AD27" s="5">
        <v>89</v>
      </c>
      <c r="AE27" s="5">
        <v>31</v>
      </c>
      <c r="AF27" s="5">
        <v>99</v>
      </c>
      <c r="AG27" s="5">
        <v>37</v>
      </c>
      <c r="AH27" s="5">
        <v>92</v>
      </c>
      <c r="AI27" s="5">
        <v>32</v>
      </c>
      <c r="AJ27" s="5">
        <v>75</v>
      </c>
      <c r="AK27" s="5">
        <v>26</v>
      </c>
      <c r="AL27" s="5">
        <v>85</v>
      </c>
      <c r="AM27" s="5">
        <v>31</v>
      </c>
      <c r="AN27" s="5">
        <v>90</v>
      </c>
      <c r="AO27" s="5">
        <v>29</v>
      </c>
      <c r="AP27" s="5">
        <v>91</v>
      </c>
      <c r="AQ27" s="5">
        <v>32</v>
      </c>
      <c r="AR27" s="5">
        <v>85</v>
      </c>
      <c r="AS27" s="5">
        <v>28</v>
      </c>
      <c r="AT27" s="5">
        <v>77</v>
      </c>
      <c r="AU27" s="5">
        <v>24</v>
      </c>
      <c r="AV27" s="5">
        <v>76</v>
      </c>
      <c r="AW27" s="5">
        <v>22</v>
      </c>
      <c r="AX27" s="5">
        <v>84</v>
      </c>
      <c r="AY27" s="5">
        <v>26</v>
      </c>
    </row>
    <row r="28" spans="2:51" x14ac:dyDescent="0.25">
      <c r="B28" s="4" t="s">
        <v>49</v>
      </c>
      <c r="C28" s="4" t="s">
        <v>72</v>
      </c>
      <c r="D28" s="5">
        <v>566</v>
      </c>
      <c r="E28" s="5">
        <v>53</v>
      </c>
      <c r="F28" s="5">
        <v>706</v>
      </c>
      <c r="G28" s="5">
        <v>59</v>
      </c>
      <c r="H28" s="5">
        <v>697</v>
      </c>
      <c r="I28" s="5">
        <v>67</v>
      </c>
      <c r="J28" s="5">
        <v>703</v>
      </c>
      <c r="K28" s="5">
        <v>65</v>
      </c>
      <c r="L28" s="5">
        <v>675</v>
      </c>
      <c r="M28" s="5">
        <v>72</v>
      </c>
      <c r="N28" s="5">
        <v>655</v>
      </c>
      <c r="O28" s="5">
        <v>74</v>
      </c>
      <c r="P28" s="5">
        <v>597</v>
      </c>
      <c r="Q28" s="5">
        <v>65</v>
      </c>
      <c r="R28" s="5">
        <v>631</v>
      </c>
      <c r="S28" s="5">
        <v>73</v>
      </c>
      <c r="T28" s="5">
        <v>673</v>
      </c>
      <c r="U28" s="5">
        <v>72</v>
      </c>
      <c r="V28" s="5">
        <v>651</v>
      </c>
      <c r="W28" s="5">
        <v>74</v>
      </c>
      <c r="X28" s="5">
        <v>527</v>
      </c>
      <c r="Y28" s="5">
        <v>58</v>
      </c>
      <c r="Z28" s="5">
        <v>621</v>
      </c>
      <c r="AA28" s="5">
        <v>70</v>
      </c>
      <c r="AB28" s="5">
        <v>765</v>
      </c>
      <c r="AC28" s="5">
        <v>78</v>
      </c>
      <c r="AD28" s="5">
        <v>817</v>
      </c>
      <c r="AE28" s="5">
        <v>81</v>
      </c>
      <c r="AF28" s="5">
        <v>788</v>
      </c>
      <c r="AG28" s="5">
        <v>86</v>
      </c>
      <c r="AH28" s="5">
        <v>791</v>
      </c>
      <c r="AI28" s="5">
        <v>83</v>
      </c>
      <c r="AJ28" s="5">
        <v>733</v>
      </c>
      <c r="AK28" s="5">
        <v>78</v>
      </c>
      <c r="AL28" s="5">
        <v>766</v>
      </c>
      <c r="AM28" s="5">
        <v>79</v>
      </c>
      <c r="AN28" s="5">
        <v>717</v>
      </c>
      <c r="AO28" s="5">
        <v>69</v>
      </c>
      <c r="AP28" s="5">
        <v>770</v>
      </c>
      <c r="AQ28" s="5">
        <v>70</v>
      </c>
      <c r="AR28" s="5">
        <v>734</v>
      </c>
      <c r="AS28" s="5">
        <v>72</v>
      </c>
      <c r="AT28" s="5">
        <v>673</v>
      </c>
      <c r="AU28" s="5">
        <v>71</v>
      </c>
      <c r="AV28" s="5">
        <v>582</v>
      </c>
      <c r="AW28" s="5">
        <v>66</v>
      </c>
      <c r="AX28" s="5">
        <v>621</v>
      </c>
      <c r="AY28" s="5">
        <v>71</v>
      </c>
    </row>
    <row r="29" spans="2:51" x14ac:dyDescent="0.25">
      <c r="B29" s="4" t="s">
        <v>49</v>
      </c>
      <c r="C29" s="4" t="s">
        <v>73</v>
      </c>
      <c r="D29" s="5">
        <v>199</v>
      </c>
      <c r="E29" s="5">
        <v>20</v>
      </c>
      <c r="F29" s="5">
        <v>267</v>
      </c>
      <c r="G29" s="5">
        <v>22</v>
      </c>
      <c r="H29" s="5">
        <v>272</v>
      </c>
      <c r="I29" s="5">
        <v>22</v>
      </c>
      <c r="J29" s="5">
        <v>263</v>
      </c>
      <c r="K29" s="5">
        <v>25</v>
      </c>
      <c r="L29" s="5">
        <v>244</v>
      </c>
      <c r="M29" s="5">
        <v>24</v>
      </c>
      <c r="N29" s="5">
        <v>214</v>
      </c>
      <c r="O29" s="5">
        <v>20</v>
      </c>
      <c r="P29" s="5">
        <v>200</v>
      </c>
      <c r="Q29" s="5">
        <v>20</v>
      </c>
      <c r="R29" s="5">
        <v>98</v>
      </c>
      <c r="S29" s="5">
        <v>15</v>
      </c>
      <c r="T29" s="5">
        <v>235</v>
      </c>
      <c r="U29" s="5">
        <v>20</v>
      </c>
      <c r="V29" s="5">
        <v>229</v>
      </c>
      <c r="W29" s="5">
        <v>23</v>
      </c>
      <c r="X29" s="5">
        <v>185</v>
      </c>
      <c r="Y29" s="5">
        <v>18</v>
      </c>
      <c r="Z29" s="5">
        <v>235</v>
      </c>
      <c r="AA29" s="5">
        <v>20</v>
      </c>
      <c r="AB29" s="5">
        <v>264</v>
      </c>
      <c r="AC29" s="5">
        <v>26</v>
      </c>
      <c r="AD29" s="5">
        <v>282</v>
      </c>
      <c r="AE29" s="5">
        <v>27</v>
      </c>
      <c r="AF29" s="5">
        <v>282</v>
      </c>
      <c r="AG29" s="5">
        <v>23</v>
      </c>
      <c r="AH29" s="5">
        <v>274</v>
      </c>
      <c r="AI29" s="5">
        <v>23</v>
      </c>
      <c r="AJ29" s="5">
        <v>234</v>
      </c>
      <c r="AK29" s="5">
        <v>19</v>
      </c>
      <c r="AL29" s="5">
        <v>266</v>
      </c>
      <c r="AM29" s="5">
        <v>16</v>
      </c>
      <c r="AN29" s="5">
        <v>258</v>
      </c>
      <c r="AO29" s="5">
        <v>14</v>
      </c>
      <c r="AP29" s="5">
        <v>262</v>
      </c>
      <c r="AQ29" s="5">
        <v>18</v>
      </c>
      <c r="AR29" s="5">
        <v>271</v>
      </c>
      <c r="AS29" s="5">
        <v>23</v>
      </c>
      <c r="AT29" s="5">
        <v>256</v>
      </c>
      <c r="AU29" s="5">
        <v>18</v>
      </c>
      <c r="AV29" s="5">
        <v>225</v>
      </c>
      <c r="AW29" s="5">
        <v>14</v>
      </c>
      <c r="AX29" s="5">
        <v>231</v>
      </c>
      <c r="AY29" s="5">
        <v>23</v>
      </c>
    </row>
    <row r="30" spans="2:51" x14ac:dyDescent="0.25">
      <c r="B30" s="4" t="s">
        <v>49</v>
      </c>
      <c r="C30" s="4" t="s">
        <v>74</v>
      </c>
      <c r="D30" s="5">
        <v>492</v>
      </c>
      <c r="E30" s="5">
        <v>91</v>
      </c>
      <c r="F30" s="5">
        <v>582</v>
      </c>
      <c r="G30" s="5">
        <v>98</v>
      </c>
      <c r="H30" s="5">
        <v>622</v>
      </c>
      <c r="I30" s="5">
        <v>91</v>
      </c>
      <c r="J30" s="5">
        <v>620</v>
      </c>
      <c r="K30" s="5">
        <v>89</v>
      </c>
      <c r="L30" s="5">
        <v>579</v>
      </c>
      <c r="M30" s="5">
        <v>94</v>
      </c>
      <c r="N30" s="5">
        <v>562</v>
      </c>
      <c r="O30" s="5">
        <v>89</v>
      </c>
      <c r="P30" s="5">
        <v>518</v>
      </c>
      <c r="Q30" s="5">
        <v>89</v>
      </c>
      <c r="R30" s="5">
        <v>480</v>
      </c>
      <c r="S30" s="5">
        <v>81</v>
      </c>
      <c r="T30" s="5">
        <v>531</v>
      </c>
      <c r="U30" s="5">
        <v>93</v>
      </c>
      <c r="V30" s="5">
        <v>552</v>
      </c>
      <c r="W30" s="5">
        <v>91</v>
      </c>
      <c r="X30" s="5">
        <v>473</v>
      </c>
      <c r="Y30" s="5">
        <v>85</v>
      </c>
      <c r="Z30" s="5">
        <v>471</v>
      </c>
      <c r="AA30" s="5">
        <v>91</v>
      </c>
      <c r="AB30" s="5">
        <v>605</v>
      </c>
      <c r="AC30" s="5">
        <v>109</v>
      </c>
      <c r="AD30" s="5">
        <v>674</v>
      </c>
      <c r="AE30" s="5">
        <v>113</v>
      </c>
      <c r="AF30" s="5">
        <v>655</v>
      </c>
      <c r="AG30" s="5">
        <v>90</v>
      </c>
      <c r="AH30" s="5">
        <v>667</v>
      </c>
      <c r="AI30" s="5">
        <v>97</v>
      </c>
      <c r="AJ30" s="5">
        <v>554</v>
      </c>
      <c r="AK30" s="5">
        <v>71</v>
      </c>
      <c r="AL30" s="5">
        <v>619</v>
      </c>
      <c r="AM30" s="5">
        <v>79</v>
      </c>
      <c r="AN30" s="5">
        <v>569</v>
      </c>
      <c r="AO30" s="5">
        <v>66</v>
      </c>
      <c r="AP30" s="5">
        <v>581</v>
      </c>
      <c r="AQ30" s="5">
        <v>73</v>
      </c>
      <c r="AR30" s="5">
        <v>608</v>
      </c>
      <c r="AS30" s="5">
        <v>76</v>
      </c>
      <c r="AT30" s="5">
        <v>613</v>
      </c>
      <c r="AU30" s="5">
        <v>80</v>
      </c>
      <c r="AV30" s="5">
        <v>505</v>
      </c>
      <c r="AW30" s="5">
        <v>71</v>
      </c>
      <c r="AX30" s="5">
        <v>492</v>
      </c>
      <c r="AY30" s="5">
        <v>73</v>
      </c>
    </row>
    <row r="31" spans="2:51" x14ac:dyDescent="0.25">
      <c r="B31" s="4" t="s">
        <v>49</v>
      </c>
      <c r="C31" s="4" t="s">
        <v>75</v>
      </c>
      <c r="D31" s="5">
        <v>337</v>
      </c>
      <c r="E31" s="5">
        <v>53</v>
      </c>
      <c r="F31" s="5">
        <v>414</v>
      </c>
      <c r="G31" s="5">
        <v>52</v>
      </c>
      <c r="H31" s="5">
        <v>428</v>
      </c>
      <c r="I31" s="5">
        <v>57</v>
      </c>
      <c r="J31" s="5">
        <v>451</v>
      </c>
      <c r="K31" s="5">
        <v>69</v>
      </c>
      <c r="L31" s="5">
        <v>438</v>
      </c>
      <c r="M31" s="5">
        <v>72</v>
      </c>
      <c r="N31" s="5">
        <v>415</v>
      </c>
      <c r="O31" s="5">
        <v>72</v>
      </c>
      <c r="P31" s="5">
        <v>366</v>
      </c>
      <c r="Q31" s="5">
        <v>68</v>
      </c>
      <c r="R31" s="5">
        <v>359</v>
      </c>
      <c r="S31" s="5">
        <v>58</v>
      </c>
      <c r="T31" s="5">
        <v>363</v>
      </c>
      <c r="U31" s="5">
        <v>61</v>
      </c>
      <c r="V31" s="5">
        <v>344</v>
      </c>
      <c r="W31" s="5">
        <v>50</v>
      </c>
      <c r="X31" s="5">
        <v>265</v>
      </c>
      <c r="Y31" s="5">
        <v>37</v>
      </c>
      <c r="Z31" s="5">
        <v>323</v>
      </c>
      <c r="AA31" s="5">
        <v>41</v>
      </c>
      <c r="AB31" s="5">
        <v>430</v>
      </c>
      <c r="AC31" s="5">
        <v>52</v>
      </c>
      <c r="AD31" s="5">
        <v>525</v>
      </c>
      <c r="AE31" s="5">
        <v>61</v>
      </c>
      <c r="AF31" s="5">
        <v>450</v>
      </c>
      <c r="AG31" s="5">
        <v>59</v>
      </c>
      <c r="AH31" s="5">
        <v>469</v>
      </c>
      <c r="AI31" s="5">
        <v>65</v>
      </c>
      <c r="AJ31" s="5">
        <v>413</v>
      </c>
      <c r="AK31" s="5">
        <v>51</v>
      </c>
      <c r="AL31" s="5">
        <v>407</v>
      </c>
      <c r="AM31" s="5">
        <v>57</v>
      </c>
      <c r="AN31" s="5">
        <v>396</v>
      </c>
      <c r="AO31" s="5">
        <v>55</v>
      </c>
      <c r="AP31" s="5">
        <v>387</v>
      </c>
      <c r="AQ31" s="5">
        <v>54</v>
      </c>
      <c r="AR31" s="5">
        <v>392</v>
      </c>
      <c r="AS31" s="5">
        <v>49</v>
      </c>
      <c r="AT31" s="5">
        <v>332</v>
      </c>
      <c r="AU31" s="5">
        <v>33</v>
      </c>
      <c r="AV31" s="5">
        <v>272</v>
      </c>
      <c r="AW31" s="5">
        <v>27</v>
      </c>
      <c r="AX31" s="5">
        <v>327</v>
      </c>
      <c r="AY31" s="5">
        <v>37</v>
      </c>
    </row>
    <row r="32" spans="2:51" x14ac:dyDescent="0.25">
      <c r="B32" s="4" t="s">
        <v>49</v>
      </c>
      <c r="C32" s="4" t="s">
        <v>76</v>
      </c>
      <c r="D32" s="5">
        <v>21</v>
      </c>
      <c r="E32" s="5">
        <v>2</v>
      </c>
      <c r="F32" s="5">
        <v>26</v>
      </c>
      <c r="G32" s="5">
        <v>1</v>
      </c>
      <c r="H32" s="5">
        <v>23</v>
      </c>
      <c r="I32" s="5">
        <v>1</v>
      </c>
      <c r="J32" s="5">
        <v>29</v>
      </c>
      <c r="K32" s="5">
        <v>1</v>
      </c>
      <c r="L32" s="5">
        <v>27</v>
      </c>
      <c r="M32" s="5">
        <v>1</v>
      </c>
      <c r="N32" s="5">
        <v>25</v>
      </c>
      <c r="O32" s="5">
        <v>3</v>
      </c>
      <c r="P32" s="5">
        <v>23</v>
      </c>
      <c r="Q32" s="5">
        <v>3</v>
      </c>
      <c r="R32" s="5">
        <v>22</v>
      </c>
      <c r="S32" s="5">
        <v>3</v>
      </c>
      <c r="T32" s="5">
        <v>25</v>
      </c>
      <c r="U32" s="5">
        <v>4</v>
      </c>
      <c r="V32" s="5">
        <v>15</v>
      </c>
      <c r="W32" s="5">
        <v>3</v>
      </c>
      <c r="X32" s="5">
        <v>14</v>
      </c>
      <c r="Y32" s="5">
        <v>2</v>
      </c>
      <c r="Z32" s="5">
        <v>18</v>
      </c>
      <c r="AA32" s="5">
        <v>2</v>
      </c>
      <c r="AB32" s="5">
        <v>26</v>
      </c>
      <c r="AC32" s="5">
        <v>2</v>
      </c>
      <c r="AD32" s="5">
        <v>29</v>
      </c>
      <c r="AE32" s="5">
        <v>1</v>
      </c>
      <c r="AF32" s="5">
        <v>33</v>
      </c>
      <c r="AG32" s="5">
        <v>1</v>
      </c>
      <c r="AH32" s="5">
        <v>35</v>
      </c>
      <c r="AI32" s="5">
        <v>2</v>
      </c>
      <c r="AJ32" s="5">
        <v>27</v>
      </c>
      <c r="AK32" s="5">
        <v>0</v>
      </c>
      <c r="AL32" s="5">
        <v>28</v>
      </c>
      <c r="AM32" s="5">
        <v>0</v>
      </c>
      <c r="AN32" s="5">
        <v>26</v>
      </c>
      <c r="AO32" s="5">
        <v>0</v>
      </c>
      <c r="AP32" s="5">
        <v>23</v>
      </c>
      <c r="AQ32" s="5">
        <v>0</v>
      </c>
      <c r="AR32" s="5">
        <v>23</v>
      </c>
      <c r="AS32" s="5">
        <v>0</v>
      </c>
      <c r="AT32" s="5">
        <v>27</v>
      </c>
      <c r="AU32" s="5">
        <v>1</v>
      </c>
      <c r="AV32" s="5">
        <v>16</v>
      </c>
      <c r="AW32" s="5">
        <v>1</v>
      </c>
      <c r="AX32" s="5">
        <v>11</v>
      </c>
      <c r="AY32" s="5">
        <v>1</v>
      </c>
    </row>
    <row r="33" spans="2:51" x14ac:dyDescent="0.25">
      <c r="B33" s="4" t="s">
        <v>49</v>
      </c>
      <c r="C33" s="4" t="s">
        <v>77</v>
      </c>
      <c r="D33" s="5">
        <v>127</v>
      </c>
      <c r="E33" s="5">
        <v>12</v>
      </c>
      <c r="F33" s="5">
        <v>182</v>
      </c>
      <c r="G33" s="5">
        <v>17</v>
      </c>
      <c r="H33" s="5">
        <v>191</v>
      </c>
      <c r="I33" s="5">
        <v>18</v>
      </c>
      <c r="J33" s="5">
        <v>220</v>
      </c>
      <c r="K33" s="5">
        <v>21</v>
      </c>
      <c r="L33" s="5">
        <v>212</v>
      </c>
      <c r="M33" s="5">
        <v>20</v>
      </c>
      <c r="N33" s="5">
        <v>213</v>
      </c>
      <c r="O33" s="5">
        <v>21</v>
      </c>
      <c r="P33" s="5">
        <v>195</v>
      </c>
      <c r="Q33" s="5">
        <v>22</v>
      </c>
      <c r="R33" s="5">
        <v>174</v>
      </c>
      <c r="S33" s="5">
        <v>22</v>
      </c>
      <c r="T33" s="5">
        <v>171</v>
      </c>
      <c r="U33" s="5">
        <v>19</v>
      </c>
      <c r="V33" s="5">
        <v>160</v>
      </c>
      <c r="W33" s="5">
        <v>20</v>
      </c>
      <c r="X33" s="5">
        <v>127</v>
      </c>
      <c r="Y33" s="5">
        <v>15</v>
      </c>
      <c r="Z33" s="5">
        <v>122</v>
      </c>
      <c r="AA33" s="5">
        <v>18</v>
      </c>
      <c r="AB33" s="5">
        <v>188</v>
      </c>
      <c r="AC33" s="5">
        <v>21</v>
      </c>
      <c r="AD33" s="5">
        <v>223</v>
      </c>
      <c r="AE33" s="5">
        <v>22</v>
      </c>
      <c r="AF33" s="5">
        <v>228</v>
      </c>
      <c r="AG33" s="5">
        <v>25</v>
      </c>
      <c r="AH33" s="5">
        <v>239</v>
      </c>
      <c r="AI33" s="5">
        <v>24</v>
      </c>
      <c r="AJ33" s="5">
        <v>226</v>
      </c>
      <c r="AK33" s="5">
        <v>22</v>
      </c>
      <c r="AL33" s="5">
        <v>235</v>
      </c>
      <c r="AM33" s="5">
        <v>23</v>
      </c>
      <c r="AN33" s="5">
        <v>210</v>
      </c>
      <c r="AO33" s="5">
        <v>26</v>
      </c>
      <c r="AP33" s="5">
        <v>187</v>
      </c>
      <c r="AQ33" s="5">
        <v>15</v>
      </c>
      <c r="AR33" s="5">
        <v>179</v>
      </c>
      <c r="AS33" s="5">
        <v>19</v>
      </c>
      <c r="AT33" s="5">
        <v>151</v>
      </c>
      <c r="AU33" s="5">
        <v>22</v>
      </c>
      <c r="AV33" s="5">
        <v>111</v>
      </c>
      <c r="AW33" s="5">
        <v>14</v>
      </c>
      <c r="AX33" s="5">
        <v>97</v>
      </c>
      <c r="AY33" s="5">
        <v>15</v>
      </c>
    </row>
    <row r="34" spans="2:51" x14ac:dyDescent="0.25">
      <c r="B34" s="4" t="s">
        <v>49</v>
      </c>
      <c r="C34" s="4" t="s">
        <v>78</v>
      </c>
      <c r="D34" s="5">
        <v>37</v>
      </c>
      <c r="E34" s="5">
        <v>11</v>
      </c>
      <c r="F34" s="5">
        <v>50</v>
      </c>
      <c r="G34" s="5">
        <v>10</v>
      </c>
      <c r="H34" s="5">
        <v>48</v>
      </c>
      <c r="I34" s="5">
        <v>8</v>
      </c>
      <c r="J34" s="5">
        <v>51</v>
      </c>
      <c r="K34" s="5">
        <v>8</v>
      </c>
      <c r="L34" s="5">
        <v>55</v>
      </c>
      <c r="M34" s="5">
        <v>9</v>
      </c>
      <c r="N34" s="5">
        <v>54</v>
      </c>
      <c r="O34" s="5">
        <v>9</v>
      </c>
      <c r="P34" s="5">
        <v>50</v>
      </c>
      <c r="Q34" s="5">
        <v>9</v>
      </c>
      <c r="R34" s="5">
        <v>43</v>
      </c>
      <c r="S34" s="5">
        <v>8</v>
      </c>
      <c r="T34" s="5">
        <v>41</v>
      </c>
      <c r="U34" s="5">
        <v>6</v>
      </c>
      <c r="V34" s="5">
        <v>41</v>
      </c>
      <c r="W34" s="5">
        <v>8</v>
      </c>
      <c r="X34" s="5">
        <v>28</v>
      </c>
      <c r="Y34" s="5">
        <v>5</v>
      </c>
      <c r="Z34" s="5">
        <v>34</v>
      </c>
      <c r="AA34" s="5">
        <v>7</v>
      </c>
      <c r="AB34" s="5">
        <v>41</v>
      </c>
      <c r="AC34" s="5">
        <v>9</v>
      </c>
      <c r="AD34" s="5">
        <v>53</v>
      </c>
      <c r="AE34" s="5">
        <v>8</v>
      </c>
      <c r="AF34" s="5">
        <v>58</v>
      </c>
      <c r="AG34" s="5">
        <v>6</v>
      </c>
      <c r="AH34" s="5">
        <v>62</v>
      </c>
      <c r="AI34" s="5">
        <v>7</v>
      </c>
      <c r="AJ34" s="5">
        <v>62</v>
      </c>
      <c r="AK34" s="5">
        <v>8</v>
      </c>
      <c r="AL34" s="5">
        <v>57</v>
      </c>
      <c r="AM34" s="5">
        <v>8</v>
      </c>
      <c r="AN34" s="5">
        <v>47</v>
      </c>
      <c r="AO34" s="5">
        <v>6</v>
      </c>
      <c r="AP34" s="5">
        <v>48</v>
      </c>
      <c r="AQ34" s="5">
        <v>5</v>
      </c>
      <c r="AR34" s="5">
        <v>44</v>
      </c>
      <c r="AS34" s="5">
        <v>6</v>
      </c>
      <c r="AT34" s="5">
        <v>43</v>
      </c>
      <c r="AU34" s="5">
        <v>3</v>
      </c>
      <c r="AV34" s="5">
        <v>32</v>
      </c>
      <c r="AW34" s="5">
        <v>6</v>
      </c>
      <c r="AX34" s="5">
        <v>37</v>
      </c>
      <c r="AY34" s="5">
        <v>8</v>
      </c>
    </row>
    <row r="35" spans="2:51" x14ac:dyDescent="0.25">
      <c r="B35" s="4" t="s">
        <v>49</v>
      </c>
      <c r="C35" s="4" t="s">
        <v>79</v>
      </c>
      <c r="D35" s="5">
        <v>4</v>
      </c>
      <c r="E35" s="5">
        <v>1</v>
      </c>
      <c r="F35" s="5">
        <v>7</v>
      </c>
      <c r="G35" s="5">
        <v>1</v>
      </c>
      <c r="H35" s="5">
        <v>7</v>
      </c>
      <c r="I35" s="5">
        <v>2</v>
      </c>
      <c r="J35" s="5">
        <v>7</v>
      </c>
      <c r="K35" s="5">
        <v>2</v>
      </c>
      <c r="L35" s="5">
        <v>6</v>
      </c>
      <c r="M35" s="5">
        <v>2</v>
      </c>
      <c r="N35" s="5">
        <v>6</v>
      </c>
      <c r="O35" s="5">
        <v>2</v>
      </c>
      <c r="P35" s="5">
        <v>13</v>
      </c>
      <c r="Q35" s="5">
        <v>1</v>
      </c>
      <c r="R35" s="5">
        <v>3</v>
      </c>
      <c r="S35" s="5">
        <v>1</v>
      </c>
      <c r="T35" s="5">
        <v>5</v>
      </c>
      <c r="U35" s="5">
        <v>1</v>
      </c>
      <c r="V35" s="5">
        <v>6</v>
      </c>
      <c r="W35" s="5">
        <v>1</v>
      </c>
      <c r="X35" s="5">
        <v>10</v>
      </c>
      <c r="Y35" s="5">
        <v>1</v>
      </c>
      <c r="Z35" s="5">
        <v>3</v>
      </c>
      <c r="AA35" s="5">
        <v>1</v>
      </c>
      <c r="AB35" s="5">
        <v>6</v>
      </c>
      <c r="AC35" s="5">
        <v>2</v>
      </c>
      <c r="AD35" s="5">
        <v>10</v>
      </c>
      <c r="AE35" s="5">
        <v>2</v>
      </c>
      <c r="AF35" s="5">
        <v>10</v>
      </c>
      <c r="AG35" s="5">
        <v>2</v>
      </c>
      <c r="AH35" s="5">
        <v>10</v>
      </c>
      <c r="AI35" s="5">
        <v>1</v>
      </c>
      <c r="AJ35" s="5">
        <v>8</v>
      </c>
      <c r="AK35" s="5">
        <v>2</v>
      </c>
      <c r="AL35" s="5">
        <v>8</v>
      </c>
      <c r="AM35" s="5">
        <v>1</v>
      </c>
      <c r="AN35" s="5">
        <v>8</v>
      </c>
      <c r="AO35" s="5">
        <v>1</v>
      </c>
      <c r="AP35" s="5">
        <v>6</v>
      </c>
      <c r="AQ35" s="5">
        <v>1</v>
      </c>
      <c r="AR35" s="5">
        <v>11</v>
      </c>
      <c r="AS35" s="5">
        <v>1</v>
      </c>
      <c r="AT35" s="5">
        <v>6</v>
      </c>
      <c r="AU35" s="5">
        <v>1</v>
      </c>
      <c r="AV35" s="5">
        <v>11</v>
      </c>
      <c r="AW35" s="5">
        <v>1</v>
      </c>
      <c r="AX35" s="5">
        <v>6</v>
      </c>
      <c r="AY35" s="5">
        <v>1</v>
      </c>
    </row>
    <row r="36" spans="2:51" x14ac:dyDescent="0.25">
      <c r="B36" s="4" t="s">
        <v>49</v>
      </c>
      <c r="C36" s="4" t="s">
        <v>80</v>
      </c>
      <c r="D36" s="5">
        <v>41</v>
      </c>
      <c r="E36" s="5">
        <v>3</v>
      </c>
      <c r="F36" s="5">
        <v>49</v>
      </c>
      <c r="G36" s="5">
        <v>3</v>
      </c>
      <c r="H36" s="5">
        <v>56</v>
      </c>
      <c r="I36" s="5">
        <v>3</v>
      </c>
      <c r="J36" s="5">
        <v>114</v>
      </c>
      <c r="K36" s="5">
        <v>2</v>
      </c>
      <c r="L36" s="5">
        <v>89</v>
      </c>
      <c r="M36" s="5">
        <v>3</v>
      </c>
      <c r="N36" s="5">
        <v>56</v>
      </c>
      <c r="O36" s="5">
        <v>2</v>
      </c>
      <c r="P36" s="5">
        <v>87</v>
      </c>
      <c r="Q36" s="5">
        <v>3</v>
      </c>
      <c r="R36" s="5">
        <v>45</v>
      </c>
      <c r="S36" s="5">
        <v>3</v>
      </c>
      <c r="T36" s="5">
        <v>102</v>
      </c>
      <c r="U36" s="5">
        <v>3</v>
      </c>
      <c r="V36" s="5">
        <v>92</v>
      </c>
      <c r="W36" s="5">
        <v>4</v>
      </c>
      <c r="X36" s="5">
        <v>68</v>
      </c>
      <c r="Y36" s="5">
        <v>3</v>
      </c>
      <c r="Z36" s="5">
        <v>90</v>
      </c>
      <c r="AA36" s="5">
        <v>3</v>
      </c>
      <c r="AB36" s="5">
        <v>43</v>
      </c>
      <c r="AC36" s="5">
        <v>1</v>
      </c>
      <c r="AD36" s="5">
        <v>72</v>
      </c>
      <c r="AE36" s="5">
        <v>1</v>
      </c>
      <c r="AF36" s="5">
        <v>130</v>
      </c>
      <c r="AG36" s="5">
        <v>2</v>
      </c>
      <c r="AH36" s="5">
        <v>110</v>
      </c>
      <c r="AI36" s="5">
        <v>4</v>
      </c>
      <c r="AJ36" s="5">
        <v>109</v>
      </c>
      <c r="AK36" s="5">
        <v>4</v>
      </c>
      <c r="AL36" s="5">
        <v>74</v>
      </c>
      <c r="AM36" s="5">
        <v>2</v>
      </c>
      <c r="AN36" s="5">
        <v>94</v>
      </c>
      <c r="AO36" s="5">
        <v>1</v>
      </c>
      <c r="AP36" s="5">
        <v>51</v>
      </c>
      <c r="AQ36" s="5">
        <v>1</v>
      </c>
      <c r="AR36" s="5">
        <v>95</v>
      </c>
      <c r="AS36" s="5">
        <v>2</v>
      </c>
      <c r="AT36" s="5">
        <v>87</v>
      </c>
      <c r="AU36" s="5">
        <v>3</v>
      </c>
      <c r="AV36" s="5">
        <v>71</v>
      </c>
      <c r="AW36" s="5">
        <v>2</v>
      </c>
      <c r="AX36" s="5">
        <v>80</v>
      </c>
      <c r="AY36" s="5">
        <v>2</v>
      </c>
    </row>
    <row r="37" spans="2:51" x14ac:dyDescent="0.25">
      <c r="B37" s="4" t="s">
        <v>49</v>
      </c>
      <c r="C37" s="4" t="s">
        <v>81</v>
      </c>
      <c r="D37" s="5">
        <v>94</v>
      </c>
      <c r="E37" s="5">
        <v>7</v>
      </c>
      <c r="F37" s="5">
        <v>128</v>
      </c>
      <c r="G37" s="5">
        <v>10</v>
      </c>
      <c r="H37" s="5">
        <v>138</v>
      </c>
      <c r="I37" s="5">
        <v>7</v>
      </c>
      <c r="J37" s="5">
        <v>149</v>
      </c>
      <c r="K37" s="5">
        <v>10</v>
      </c>
      <c r="L37" s="5">
        <v>139</v>
      </c>
      <c r="M37" s="5">
        <v>10</v>
      </c>
      <c r="N37" s="5">
        <v>139</v>
      </c>
      <c r="O37" s="5">
        <v>11</v>
      </c>
      <c r="P37" s="5">
        <v>119</v>
      </c>
      <c r="Q37" s="5">
        <v>10</v>
      </c>
      <c r="R37" s="5">
        <v>103</v>
      </c>
      <c r="S37" s="5">
        <v>8</v>
      </c>
      <c r="T37" s="5">
        <v>117</v>
      </c>
      <c r="U37" s="5">
        <v>12</v>
      </c>
      <c r="V37" s="5">
        <v>106</v>
      </c>
      <c r="W37" s="5">
        <v>11</v>
      </c>
      <c r="X37" s="5">
        <v>88</v>
      </c>
      <c r="Y37" s="5">
        <v>10</v>
      </c>
      <c r="Z37" s="5">
        <v>91</v>
      </c>
      <c r="AA37" s="5">
        <v>10</v>
      </c>
      <c r="AB37" s="5">
        <v>128</v>
      </c>
      <c r="AC37" s="5">
        <v>12</v>
      </c>
      <c r="AD37" s="5">
        <v>147</v>
      </c>
      <c r="AE37" s="5">
        <v>12</v>
      </c>
      <c r="AF37" s="5">
        <v>156</v>
      </c>
      <c r="AG37" s="5">
        <v>12</v>
      </c>
      <c r="AH37" s="5">
        <v>159</v>
      </c>
      <c r="AI37" s="5">
        <v>10</v>
      </c>
      <c r="AJ37" s="5">
        <v>132</v>
      </c>
      <c r="AK37" s="5">
        <v>10</v>
      </c>
      <c r="AL37" s="5">
        <v>150</v>
      </c>
      <c r="AM37" s="5">
        <v>10</v>
      </c>
      <c r="AN37" s="5">
        <v>132</v>
      </c>
      <c r="AO37" s="5">
        <v>9</v>
      </c>
      <c r="AP37" s="5">
        <v>139</v>
      </c>
      <c r="AQ37" s="5">
        <v>11</v>
      </c>
      <c r="AR37" s="5">
        <v>127</v>
      </c>
      <c r="AS37" s="5">
        <v>8</v>
      </c>
      <c r="AT37" s="5">
        <v>116</v>
      </c>
      <c r="AU37" s="5">
        <v>6</v>
      </c>
      <c r="AV37" s="5">
        <v>101</v>
      </c>
      <c r="AW37" s="5">
        <v>7</v>
      </c>
      <c r="AX37" s="5">
        <v>91</v>
      </c>
      <c r="AY37" s="5">
        <v>7</v>
      </c>
    </row>
    <row r="38" spans="2:51" x14ac:dyDescent="0.25">
      <c r="B38" s="4" t="s">
        <v>49</v>
      </c>
      <c r="C38" s="4" t="s">
        <v>82</v>
      </c>
      <c r="D38" s="5">
        <v>2103</v>
      </c>
      <c r="E38" s="5">
        <v>382</v>
      </c>
      <c r="F38" s="5">
        <v>2393</v>
      </c>
      <c r="G38" s="5">
        <v>394</v>
      </c>
      <c r="H38" s="5">
        <v>2533</v>
      </c>
      <c r="I38" s="5">
        <v>381</v>
      </c>
      <c r="J38" s="5">
        <v>2502</v>
      </c>
      <c r="K38" s="5">
        <v>377</v>
      </c>
      <c r="L38" s="5">
        <v>2327</v>
      </c>
      <c r="M38" s="5">
        <v>380</v>
      </c>
      <c r="N38" s="5">
        <v>2238</v>
      </c>
      <c r="O38" s="5">
        <v>384</v>
      </c>
      <c r="P38" s="5">
        <v>2541</v>
      </c>
      <c r="Q38" s="5">
        <v>420</v>
      </c>
      <c r="R38" s="5">
        <v>2032</v>
      </c>
      <c r="S38" s="5">
        <v>371</v>
      </c>
      <c r="T38" s="5">
        <v>2276</v>
      </c>
      <c r="U38" s="5">
        <v>370</v>
      </c>
      <c r="V38" s="5">
        <v>2400</v>
      </c>
      <c r="W38" s="5">
        <v>386</v>
      </c>
      <c r="X38" s="5">
        <v>2604</v>
      </c>
      <c r="Y38" s="5">
        <v>433</v>
      </c>
      <c r="Z38" s="5">
        <v>1911</v>
      </c>
      <c r="AA38" s="5">
        <v>362</v>
      </c>
      <c r="AB38" s="5">
        <v>2366</v>
      </c>
      <c r="AC38" s="5">
        <v>443</v>
      </c>
      <c r="AD38" s="5">
        <v>2836</v>
      </c>
      <c r="AE38" s="5">
        <v>469</v>
      </c>
      <c r="AF38" s="5">
        <v>2799</v>
      </c>
      <c r="AG38" s="5">
        <v>400</v>
      </c>
      <c r="AH38" s="5">
        <v>2826</v>
      </c>
      <c r="AI38" s="5">
        <v>399</v>
      </c>
      <c r="AJ38" s="5">
        <v>2528</v>
      </c>
      <c r="AK38" s="5">
        <v>349</v>
      </c>
      <c r="AL38" s="5">
        <v>2533</v>
      </c>
      <c r="AM38" s="5">
        <v>339</v>
      </c>
      <c r="AN38" s="5">
        <v>2376</v>
      </c>
      <c r="AO38" s="5">
        <v>311</v>
      </c>
      <c r="AP38" s="5">
        <v>2429</v>
      </c>
      <c r="AQ38" s="5">
        <v>313</v>
      </c>
      <c r="AR38" s="5">
        <v>3202</v>
      </c>
      <c r="AS38" s="5">
        <v>392</v>
      </c>
      <c r="AT38" s="5">
        <v>2626</v>
      </c>
      <c r="AU38" s="5">
        <v>335</v>
      </c>
      <c r="AV38" s="5">
        <v>3108</v>
      </c>
      <c r="AW38" s="5">
        <v>386</v>
      </c>
      <c r="AX38" s="5">
        <v>2035</v>
      </c>
      <c r="AY38" s="5">
        <v>289</v>
      </c>
    </row>
    <row r="39" spans="2:51" x14ac:dyDescent="0.25">
      <c r="B39" s="4" t="s">
        <v>49</v>
      </c>
      <c r="C39" s="4" t="s">
        <v>83</v>
      </c>
      <c r="D39" s="5">
        <v>12</v>
      </c>
      <c r="E39" s="5">
        <v>4</v>
      </c>
      <c r="F39" s="5">
        <v>13</v>
      </c>
      <c r="G39" s="5">
        <v>4</v>
      </c>
      <c r="H39" s="5">
        <v>13</v>
      </c>
      <c r="I39" s="5">
        <v>2</v>
      </c>
      <c r="J39" s="5">
        <v>20</v>
      </c>
      <c r="K39" s="5">
        <v>4</v>
      </c>
      <c r="L39" s="5">
        <v>26</v>
      </c>
      <c r="M39" s="5">
        <v>4</v>
      </c>
      <c r="N39" s="5">
        <v>16</v>
      </c>
      <c r="O39" s="5">
        <v>4</v>
      </c>
      <c r="P39" s="5">
        <v>19</v>
      </c>
      <c r="Q39" s="5">
        <v>4</v>
      </c>
      <c r="R39" s="5">
        <v>12</v>
      </c>
      <c r="S39" s="5">
        <v>4</v>
      </c>
      <c r="T39" s="5">
        <v>22</v>
      </c>
      <c r="U39" s="5">
        <v>4</v>
      </c>
      <c r="V39" s="5">
        <v>23</v>
      </c>
      <c r="W39" s="5">
        <v>5</v>
      </c>
      <c r="X39" s="5">
        <v>18</v>
      </c>
      <c r="Y39" s="5">
        <v>4</v>
      </c>
      <c r="Z39" s="5">
        <v>17</v>
      </c>
      <c r="AA39" s="5">
        <v>4</v>
      </c>
      <c r="AB39" s="5">
        <v>10</v>
      </c>
      <c r="AC39" s="5">
        <v>4</v>
      </c>
      <c r="AD39" s="5">
        <v>11</v>
      </c>
      <c r="AE39" s="5">
        <v>2</v>
      </c>
      <c r="AF39" s="5">
        <v>24</v>
      </c>
      <c r="AG39" s="5">
        <v>3</v>
      </c>
      <c r="AH39" s="5">
        <v>23</v>
      </c>
      <c r="AI39" s="5">
        <v>4</v>
      </c>
      <c r="AJ39" s="5">
        <v>26</v>
      </c>
      <c r="AK39" s="5">
        <v>4</v>
      </c>
      <c r="AL39" s="5">
        <v>18</v>
      </c>
      <c r="AM39" s="5">
        <v>3</v>
      </c>
      <c r="AN39" s="5">
        <v>20</v>
      </c>
      <c r="AO39" s="5">
        <v>4</v>
      </c>
      <c r="AP39" s="5">
        <v>11</v>
      </c>
      <c r="AQ39" s="5">
        <v>3</v>
      </c>
      <c r="AR39" s="5">
        <v>24</v>
      </c>
      <c r="AS39" s="5">
        <v>4</v>
      </c>
      <c r="AT39" s="5">
        <v>24</v>
      </c>
      <c r="AU39" s="5">
        <v>4</v>
      </c>
      <c r="AV39" s="5">
        <v>18</v>
      </c>
      <c r="AW39" s="5">
        <v>3</v>
      </c>
      <c r="AX39" s="5">
        <v>23</v>
      </c>
      <c r="AY39" s="5">
        <v>5</v>
      </c>
    </row>
    <row r="40" spans="2:51" x14ac:dyDescent="0.25">
      <c r="B40" s="4" t="s">
        <v>49</v>
      </c>
      <c r="C40" s="4" t="s">
        <v>42</v>
      </c>
      <c r="D40" s="5">
        <v>22196</v>
      </c>
      <c r="E40" s="5">
        <v>3699</v>
      </c>
      <c r="F40" s="5">
        <v>26311</v>
      </c>
      <c r="G40" s="5">
        <v>4010</v>
      </c>
      <c r="H40" s="5">
        <v>27504</v>
      </c>
      <c r="I40" s="5">
        <v>3968</v>
      </c>
      <c r="J40" s="5">
        <v>28533</v>
      </c>
      <c r="K40" s="5">
        <v>4075</v>
      </c>
      <c r="L40" s="5">
        <v>26667</v>
      </c>
      <c r="M40" s="5">
        <v>4066</v>
      </c>
      <c r="N40" s="5">
        <v>25528</v>
      </c>
      <c r="O40" s="5">
        <v>4116</v>
      </c>
      <c r="P40" s="5">
        <v>25060</v>
      </c>
      <c r="Q40" s="5">
        <v>4124</v>
      </c>
      <c r="R40" s="5">
        <v>23318</v>
      </c>
      <c r="S40" s="5">
        <v>3951</v>
      </c>
      <c r="T40" s="5">
        <v>25451</v>
      </c>
      <c r="U40" s="5">
        <v>4069</v>
      </c>
      <c r="V40" s="5">
        <v>26077</v>
      </c>
      <c r="W40" s="5">
        <v>4297</v>
      </c>
      <c r="X40" s="5">
        <v>23273</v>
      </c>
      <c r="Y40" s="5">
        <v>4070</v>
      </c>
      <c r="Z40" s="5">
        <v>22976</v>
      </c>
      <c r="AA40" s="5">
        <v>4083</v>
      </c>
      <c r="AB40" s="5">
        <v>26629</v>
      </c>
      <c r="AC40" s="5">
        <v>4542</v>
      </c>
      <c r="AD40" s="5">
        <v>29844</v>
      </c>
      <c r="AE40" s="5">
        <v>4791</v>
      </c>
      <c r="AF40" s="5">
        <v>31367</v>
      </c>
      <c r="AG40" s="5">
        <v>4709</v>
      </c>
      <c r="AH40" s="5">
        <v>31254</v>
      </c>
      <c r="AI40" s="5">
        <v>4822</v>
      </c>
      <c r="AJ40" s="5">
        <v>28990</v>
      </c>
      <c r="AK40" s="5">
        <v>4618</v>
      </c>
      <c r="AL40" s="5">
        <v>29391</v>
      </c>
      <c r="AM40" s="5">
        <v>4538</v>
      </c>
      <c r="AN40" s="5">
        <v>28654</v>
      </c>
      <c r="AO40" s="5">
        <v>4383</v>
      </c>
      <c r="AP40" s="5">
        <v>27552</v>
      </c>
      <c r="AQ40" s="5">
        <v>3925</v>
      </c>
      <c r="AR40" s="5">
        <v>30187</v>
      </c>
      <c r="AS40" s="5">
        <v>4211</v>
      </c>
      <c r="AT40" s="5">
        <v>27227</v>
      </c>
      <c r="AU40" s="5">
        <v>3947</v>
      </c>
      <c r="AV40" s="5">
        <v>26909</v>
      </c>
      <c r="AW40" s="5">
        <v>4148</v>
      </c>
      <c r="AX40" s="5">
        <v>24327</v>
      </c>
      <c r="AY40" s="5">
        <v>4001</v>
      </c>
    </row>
    <row r="41" spans="2:51" x14ac:dyDescent="0.25">
      <c r="B41" t="s">
        <v>84</v>
      </c>
    </row>
    <row r="42" spans="2:51" x14ac:dyDescent="0.25">
      <c r="B42" t="s">
        <v>214</v>
      </c>
    </row>
    <row r="44" spans="2:51" x14ac:dyDescent="0.25">
      <c r="B44" s="18" t="s">
        <v>85</v>
      </c>
    </row>
    <row r="45" spans="2:51" x14ac:dyDescent="0.25">
      <c r="B45" s="13" t="s">
        <v>46</v>
      </c>
      <c r="C45" s="13" t="s">
        <v>86</v>
      </c>
      <c r="D45" s="15">
        <v>202201</v>
      </c>
      <c r="E45" s="15">
        <v>202202</v>
      </c>
      <c r="F45" s="15">
        <v>202203</v>
      </c>
      <c r="G45" s="15">
        <v>202204</v>
      </c>
      <c r="H45" s="15">
        <v>202205</v>
      </c>
      <c r="I45" s="15">
        <v>202206</v>
      </c>
      <c r="J45" s="15">
        <v>202207</v>
      </c>
      <c r="K45" s="15">
        <v>202208</v>
      </c>
      <c r="L45" s="15">
        <v>202209</v>
      </c>
      <c r="M45" s="15">
        <v>202210</v>
      </c>
      <c r="N45" s="15">
        <v>202211</v>
      </c>
      <c r="O45" s="12">
        <v>202212</v>
      </c>
      <c r="P45" s="15">
        <v>202301</v>
      </c>
      <c r="Q45" s="15">
        <v>202302</v>
      </c>
      <c r="R45" s="15">
        <v>202303</v>
      </c>
      <c r="S45" s="15">
        <v>202304</v>
      </c>
      <c r="T45" s="15">
        <v>202305</v>
      </c>
      <c r="U45" s="15">
        <v>202306</v>
      </c>
      <c r="V45" s="15">
        <v>202307</v>
      </c>
      <c r="W45" s="15">
        <v>202308</v>
      </c>
      <c r="X45" s="15">
        <v>202309</v>
      </c>
      <c r="Y45" s="15">
        <v>202310</v>
      </c>
      <c r="Z45" s="15">
        <v>202311</v>
      </c>
      <c r="AA45" s="12">
        <v>202312</v>
      </c>
    </row>
    <row r="46" spans="2:51" x14ac:dyDescent="0.25">
      <c r="B46" s="4" t="s">
        <v>49</v>
      </c>
      <c r="C46" s="4">
        <v>53071920000</v>
      </c>
      <c r="D46" s="5">
        <v>249</v>
      </c>
      <c r="E46" s="5">
        <v>330</v>
      </c>
      <c r="F46" s="5">
        <v>333</v>
      </c>
      <c r="G46" s="5">
        <v>334</v>
      </c>
      <c r="H46" s="5">
        <v>325</v>
      </c>
      <c r="I46" s="5">
        <v>284</v>
      </c>
      <c r="J46" s="5">
        <v>268</v>
      </c>
      <c r="K46" s="5">
        <v>153</v>
      </c>
      <c r="L46" s="5">
        <v>297</v>
      </c>
      <c r="M46" s="5">
        <v>293</v>
      </c>
      <c r="N46" s="5">
        <v>232</v>
      </c>
      <c r="O46" s="5">
        <v>287</v>
      </c>
      <c r="P46" s="5">
        <v>316</v>
      </c>
      <c r="Q46" s="5">
        <v>347</v>
      </c>
      <c r="R46" s="5">
        <v>365</v>
      </c>
      <c r="S46" s="5">
        <v>360</v>
      </c>
      <c r="T46" s="5">
        <v>323</v>
      </c>
      <c r="U46" s="5">
        <v>342</v>
      </c>
      <c r="V46" s="5">
        <v>326</v>
      </c>
      <c r="W46" s="5">
        <v>321</v>
      </c>
      <c r="X46" s="5">
        <v>338</v>
      </c>
      <c r="Y46" s="5">
        <v>322</v>
      </c>
      <c r="Z46" s="5">
        <v>274</v>
      </c>
      <c r="AA46" s="5">
        <v>290</v>
      </c>
    </row>
    <row r="47" spans="2:51" x14ac:dyDescent="0.25">
      <c r="B47" s="4" t="s">
        <v>49</v>
      </c>
      <c r="C47" s="4">
        <v>53077000100</v>
      </c>
      <c r="D47" s="5">
        <v>176</v>
      </c>
      <c r="E47" s="5">
        <v>200</v>
      </c>
      <c r="F47" s="5">
        <v>195</v>
      </c>
      <c r="G47" s="5">
        <v>186</v>
      </c>
      <c r="H47" s="5">
        <v>191</v>
      </c>
      <c r="I47" s="5">
        <v>189</v>
      </c>
      <c r="J47" s="5">
        <v>181</v>
      </c>
      <c r="K47" s="5">
        <v>182</v>
      </c>
      <c r="L47" s="5">
        <v>184</v>
      </c>
      <c r="M47" s="5">
        <v>185</v>
      </c>
      <c r="N47" s="5">
        <v>164</v>
      </c>
      <c r="O47" s="5">
        <v>163</v>
      </c>
      <c r="P47" s="5">
        <v>178</v>
      </c>
      <c r="Q47" s="5">
        <v>194</v>
      </c>
      <c r="R47" s="5">
        <v>176</v>
      </c>
      <c r="S47" s="5">
        <v>176</v>
      </c>
      <c r="T47" s="5">
        <v>166</v>
      </c>
      <c r="U47" s="5">
        <v>179</v>
      </c>
      <c r="V47" s="5">
        <v>172</v>
      </c>
      <c r="W47" s="5">
        <v>163</v>
      </c>
      <c r="X47" s="5">
        <v>177</v>
      </c>
      <c r="Y47" s="5">
        <v>163</v>
      </c>
      <c r="Z47" s="5">
        <v>180</v>
      </c>
      <c r="AA47" s="5">
        <v>135</v>
      </c>
    </row>
    <row r="48" spans="2:51" x14ac:dyDescent="0.25">
      <c r="B48" s="4" t="s">
        <v>49</v>
      </c>
      <c r="C48" s="4">
        <v>53077000200</v>
      </c>
      <c r="D48" s="5">
        <v>498</v>
      </c>
      <c r="E48" s="5">
        <v>582</v>
      </c>
      <c r="F48" s="5">
        <v>585</v>
      </c>
      <c r="G48" s="5">
        <v>553</v>
      </c>
      <c r="H48" s="5">
        <v>545</v>
      </c>
      <c r="I48" s="5">
        <v>587</v>
      </c>
      <c r="J48" s="5">
        <v>545</v>
      </c>
      <c r="K48" s="5">
        <v>537</v>
      </c>
      <c r="L48" s="5">
        <v>525</v>
      </c>
      <c r="M48" s="5">
        <v>531</v>
      </c>
      <c r="N48" s="5">
        <v>487</v>
      </c>
      <c r="O48" s="5">
        <v>460</v>
      </c>
      <c r="P48" s="5">
        <v>567</v>
      </c>
      <c r="Q48" s="5">
        <v>600</v>
      </c>
      <c r="R48" s="5">
        <v>587</v>
      </c>
      <c r="S48" s="5">
        <v>602</v>
      </c>
      <c r="T48" s="5">
        <v>559</v>
      </c>
      <c r="U48" s="5">
        <v>634</v>
      </c>
      <c r="V48" s="5">
        <v>568</v>
      </c>
      <c r="W48" s="5">
        <v>544</v>
      </c>
      <c r="X48" s="5">
        <v>550</v>
      </c>
      <c r="Y48" s="5">
        <v>542</v>
      </c>
      <c r="Z48" s="5">
        <v>550</v>
      </c>
      <c r="AA48" s="5">
        <v>495</v>
      </c>
    </row>
    <row r="49" spans="2:27" x14ac:dyDescent="0.25">
      <c r="B49" s="4" t="s">
        <v>49</v>
      </c>
      <c r="C49" s="4">
        <v>53077000300</v>
      </c>
      <c r="D49" s="5">
        <v>530</v>
      </c>
      <c r="E49" s="5">
        <v>640</v>
      </c>
      <c r="F49" s="5">
        <v>642</v>
      </c>
      <c r="G49" s="5">
        <v>605</v>
      </c>
      <c r="H49" s="5">
        <v>592</v>
      </c>
      <c r="I49" s="5">
        <v>584</v>
      </c>
      <c r="J49" s="5">
        <v>549</v>
      </c>
      <c r="K49" s="5">
        <v>562</v>
      </c>
      <c r="L49" s="5">
        <v>567</v>
      </c>
      <c r="M49" s="5">
        <v>570</v>
      </c>
      <c r="N49" s="5">
        <v>481</v>
      </c>
      <c r="O49" s="5">
        <v>501</v>
      </c>
      <c r="P49" s="5">
        <v>649</v>
      </c>
      <c r="Q49" s="5">
        <v>665</v>
      </c>
      <c r="R49" s="5">
        <v>645</v>
      </c>
      <c r="S49" s="5">
        <v>696</v>
      </c>
      <c r="T49" s="5">
        <v>617</v>
      </c>
      <c r="U49" s="5">
        <v>658</v>
      </c>
      <c r="V49" s="5">
        <v>611</v>
      </c>
      <c r="W49" s="5">
        <v>606</v>
      </c>
      <c r="X49" s="5">
        <v>589</v>
      </c>
      <c r="Y49" s="5">
        <v>555</v>
      </c>
      <c r="Z49" s="5">
        <v>500</v>
      </c>
      <c r="AA49" s="5">
        <v>462</v>
      </c>
    </row>
    <row r="50" spans="2:27" x14ac:dyDescent="0.25">
      <c r="B50" s="4" t="s">
        <v>49</v>
      </c>
      <c r="C50" s="4">
        <v>53077000500</v>
      </c>
      <c r="D50" s="5">
        <v>635</v>
      </c>
      <c r="E50" s="5">
        <v>513</v>
      </c>
      <c r="F50" s="5">
        <v>641</v>
      </c>
      <c r="G50" s="5">
        <v>487</v>
      </c>
      <c r="H50" s="5">
        <v>446</v>
      </c>
      <c r="I50" s="5">
        <v>439</v>
      </c>
      <c r="J50" s="5">
        <v>425</v>
      </c>
      <c r="K50" s="5">
        <v>448</v>
      </c>
      <c r="L50" s="5">
        <v>480</v>
      </c>
      <c r="M50" s="5">
        <v>457</v>
      </c>
      <c r="N50" s="5">
        <v>407</v>
      </c>
      <c r="O50" s="5">
        <v>411</v>
      </c>
      <c r="P50" s="5">
        <v>530</v>
      </c>
      <c r="Q50" s="5">
        <v>507</v>
      </c>
      <c r="R50" s="5">
        <v>517</v>
      </c>
      <c r="S50" s="5">
        <v>533</v>
      </c>
      <c r="T50" s="5">
        <v>493</v>
      </c>
      <c r="U50" s="5">
        <v>520</v>
      </c>
      <c r="V50" s="5">
        <v>506</v>
      </c>
      <c r="W50" s="5">
        <v>510</v>
      </c>
      <c r="X50" s="5">
        <v>518</v>
      </c>
      <c r="Y50" s="5">
        <v>512</v>
      </c>
      <c r="Z50" s="5">
        <v>437</v>
      </c>
      <c r="AA50" s="5">
        <v>435</v>
      </c>
    </row>
    <row r="51" spans="2:27" x14ac:dyDescent="0.25">
      <c r="B51" s="4" t="s">
        <v>49</v>
      </c>
      <c r="C51" s="4">
        <v>53077000600</v>
      </c>
      <c r="D51" s="5">
        <v>669</v>
      </c>
      <c r="E51" s="5">
        <v>758</v>
      </c>
      <c r="F51" s="5">
        <v>743</v>
      </c>
      <c r="G51" s="5">
        <v>725</v>
      </c>
      <c r="H51" s="5">
        <v>713</v>
      </c>
      <c r="I51" s="5">
        <v>709</v>
      </c>
      <c r="J51" s="5">
        <v>682</v>
      </c>
      <c r="K51" s="5">
        <v>688</v>
      </c>
      <c r="L51" s="5">
        <v>696</v>
      </c>
      <c r="M51" s="5">
        <v>681</v>
      </c>
      <c r="N51" s="5">
        <v>601</v>
      </c>
      <c r="O51" s="5">
        <v>640</v>
      </c>
      <c r="P51" s="5">
        <v>753</v>
      </c>
      <c r="Q51" s="5">
        <v>779</v>
      </c>
      <c r="R51" s="5">
        <v>725</v>
      </c>
      <c r="S51" s="5">
        <v>781</v>
      </c>
      <c r="T51" s="5">
        <v>742</v>
      </c>
      <c r="U51" s="5">
        <v>768</v>
      </c>
      <c r="V51" s="5">
        <v>729</v>
      </c>
      <c r="W51" s="5">
        <v>694</v>
      </c>
      <c r="X51" s="5">
        <v>710</v>
      </c>
      <c r="Y51" s="5">
        <v>678</v>
      </c>
      <c r="Z51" s="5">
        <v>685</v>
      </c>
      <c r="AA51" s="5">
        <v>635</v>
      </c>
    </row>
    <row r="52" spans="2:27" x14ac:dyDescent="0.25">
      <c r="B52" s="4" t="s">
        <v>49</v>
      </c>
      <c r="C52" s="4">
        <v>53077000700</v>
      </c>
      <c r="D52" s="5">
        <v>744</v>
      </c>
      <c r="E52" s="5">
        <v>795</v>
      </c>
      <c r="F52" s="5">
        <v>802</v>
      </c>
      <c r="G52" s="5">
        <v>782</v>
      </c>
      <c r="H52" s="5">
        <v>776</v>
      </c>
      <c r="I52" s="5">
        <v>793</v>
      </c>
      <c r="J52" s="5">
        <v>691</v>
      </c>
      <c r="K52" s="5">
        <v>737</v>
      </c>
      <c r="L52" s="5">
        <v>743</v>
      </c>
      <c r="M52" s="5">
        <v>771</v>
      </c>
      <c r="N52" s="5">
        <v>651</v>
      </c>
      <c r="O52" s="5">
        <v>718</v>
      </c>
      <c r="P52" s="5">
        <v>828</v>
      </c>
      <c r="Q52" s="5">
        <v>818</v>
      </c>
      <c r="R52" s="5">
        <v>791</v>
      </c>
      <c r="S52" s="5">
        <v>805</v>
      </c>
      <c r="T52" s="5">
        <v>759</v>
      </c>
      <c r="U52" s="5">
        <v>800</v>
      </c>
      <c r="V52" s="5">
        <v>743</v>
      </c>
      <c r="W52" s="5">
        <v>784</v>
      </c>
      <c r="X52" s="5">
        <v>763</v>
      </c>
      <c r="Y52" s="5">
        <v>792</v>
      </c>
      <c r="Z52" s="5">
        <v>689</v>
      </c>
      <c r="AA52" s="5">
        <v>745</v>
      </c>
    </row>
    <row r="53" spans="2:27" x14ac:dyDescent="0.25">
      <c r="B53" s="4" t="s">
        <v>49</v>
      </c>
      <c r="C53" s="4">
        <v>53077001201</v>
      </c>
      <c r="D53" s="5">
        <v>260</v>
      </c>
      <c r="E53" s="5">
        <v>271</v>
      </c>
      <c r="F53" s="5">
        <v>304</v>
      </c>
      <c r="G53" s="5">
        <v>508</v>
      </c>
      <c r="H53" s="5">
        <v>384</v>
      </c>
      <c r="I53" s="5">
        <v>319</v>
      </c>
      <c r="J53" s="5">
        <v>446</v>
      </c>
      <c r="K53" s="5">
        <v>275</v>
      </c>
      <c r="L53" s="5">
        <v>395</v>
      </c>
      <c r="M53" s="5">
        <v>445</v>
      </c>
      <c r="N53" s="5">
        <v>425</v>
      </c>
      <c r="O53" s="5">
        <v>465</v>
      </c>
      <c r="P53" s="5">
        <v>264</v>
      </c>
      <c r="Q53" s="5">
        <v>343</v>
      </c>
      <c r="R53" s="5">
        <v>546</v>
      </c>
      <c r="S53" s="5">
        <v>466</v>
      </c>
      <c r="T53" s="5">
        <v>437</v>
      </c>
      <c r="U53" s="5">
        <v>351</v>
      </c>
      <c r="V53" s="5">
        <v>475</v>
      </c>
      <c r="W53" s="5">
        <v>277</v>
      </c>
      <c r="X53" s="5">
        <v>499</v>
      </c>
      <c r="Y53" s="5">
        <v>379</v>
      </c>
      <c r="Z53" s="5">
        <v>430</v>
      </c>
      <c r="AA53" s="5">
        <v>468</v>
      </c>
    </row>
    <row r="54" spans="2:27" x14ac:dyDescent="0.25">
      <c r="B54" s="4" t="s">
        <v>49</v>
      </c>
      <c r="C54" s="4">
        <v>53077001202</v>
      </c>
      <c r="D54" s="5">
        <v>403</v>
      </c>
      <c r="E54" s="5">
        <v>477</v>
      </c>
      <c r="F54" s="5">
        <v>507</v>
      </c>
      <c r="G54" s="5">
        <v>841</v>
      </c>
      <c r="H54" s="5">
        <v>625</v>
      </c>
      <c r="I54" s="5">
        <v>525</v>
      </c>
      <c r="J54" s="5">
        <v>740</v>
      </c>
      <c r="K54" s="5">
        <v>446</v>
      </c>
      <c r="L54" s="5">
        <v>552</v>
      </c>
      <c r="M54" s="5">
        <v>791</v>
      </c>
      <c r="N54" s="5">
        <v>687</v>
      </c>
      <c r="O54" s="5">
        <v>749</v>
      </c>
      <c r="P54" s="5">
        <v>432</v>
      </c>
      <c r="Q54" s="5">
        <v>537</v>
      </c>
      <c r="R54" s="5">
        <v>829</v>
      </c>
      <c r="S54" s="5">
        <v>650</v>
      </c>
      <c r="T54" s="5">
        <v>656</v>
      </c>
      <c r="U54" s="5">
        <v>594</v>
      </c>
      <c r="V54" s="5">
        <v>818</v>
      </c>
      <c r="W54" s="5">
        <v>492</v>
      </c>
      <c r="X54" s="5">
        <v>804</v>
      </c>
      <c r="Y54" s="5">
        <v>565</v>
      </c>
      <c r="Z54" s="5">
        <v>722</v>
      </c>
      <c r="AA54" s="5">
        <v>790</v>
      </c>
    </row>
    <row r="55" spans="2:27" x14ac:dyDescent="0.25">
      <c r="B55" s="4" t="s">
        <v>49</v>
      </c>
      <c r="C55" s="4">
        <v>53077001300</v>
      </c>
      <c r="D55" s="5">
        <v>202</v>
      </c>
      <c r="E55" s="5">
        <v>235</v>
      </c>
      <c r="F55" s="5">
        <v>257</v>
      </c>
      <c r="G55" s="5">
        <v>411</v>
      </c>
      <c r="H55" s="5">
        <v>275</v>
      </c>
      <c r="I55" s="5">
        <v>253</v>
      </c>
      <c r="J55" s="5">
        <v>362</v>
      </c>
      <c r="K55" s="5">
        <v>207</v>
      </c>
      <c r="L55" s="5">
        <v>227</v>
      </c>
      <c r="M55" s="5">
        <v>360</v>
      </c>
      <c r="N55" s="5">
        <v>319</v>
      </c>
      <c r="O55" s="5">
        <v>314</v>
      </c>
      <c r="P55" s="5">
        <v>216</v>
      </c>
      <c r="Q55" s="5">
        <v>286</v>
      </c>
      <c r="R55" s="5">
        <v>443</v>
      </c>
      <c r="S55" s="5">
        <v>326</v>
      </c>
      <c r="T55" s="5">
        <v>316</v>
      </c>
      <c r="U55" s="5">
        <v>298</v>
      </c>
      <c r="V55" s="5">
        <v>404</v>
      </c>
      <c r="W55" s="5">
        <v>233</v>
      </c>
      <c r="X55" s="5">
        <v>402</v>
      </c>
      <c r="Y55" s="5">
        <v>238</v>
      </c>
      <c r="Z55" s="5">
        <v>340</v>
      </c>
      <c r="AA55" s="5">
        <v>352</v>
      </c>
    </row>
    <row r="56" spans="2:27" x14ac:dyDescent="0.25">
      <c r="B56" s="4" t="s">
        <v>49</v>
      </c>
      <c r="C56" s="4">
        <v>53077001400</v>
      </c>
      <c r="D56" s="5">
        <v>240</v>
      </c>
      <c r="E56" s="5">
        <v>320</v>
      </c>
      <c r="F56" s="5">
        <v>333</v>
      </c>
      <c r="G56" s="5">
        <v>351</v>
      </c>
      <c r="H56" s="5">
        <v>329</v>
      </c>
      <c r="I56" s="5">
        <v>333</v>
      </c>
      <c r="J56" s="5">
        <v>469</v>
      </c>
      <c r="K56" s="5">
        <v>296</v>
      </c>
      <c r="L56" s="5">
        <v>303</v>
      </c>
      <c r="M56" s="5">
        <v>293</v>
      </c>
      <c r="N56" s="5">
        <v>448</v>
      </c>
      <c r="O56" s="5">
        <v>213</v>
      </c>
      <c r="P56" s="5">
        <v>261</v>
      </c>
      <c r="Q56" s="5">
        <v>375</v>
      </c>
      <c r="R56" s="5">
        <v>386</v>
      </c>
      <c r="S56" s="5">
        <v>393</v>
      </c>
      <c r="T56" s="5">
        <v>396</v>
      </c>
      <c r="U56" s="5">
        <v>383</v>
      </c>
      <c r="V56" s="5">
        <v>356</v>
      </c>
      <c r="W56" s="5">
        <v>333</v>
      </c>
      <c r="X56" s="5">
        <v>548</v>
      </c>
      <c r="Y56" s="5">
        <v>329</v>
      </c>
      <c r="Z56" s="5">
        <v>469</v>
      </c>
      <c r="AA56" s="5">
        <v>248</v>
      </c>
    </row>
    <row r="57" spans="2:27" x14ac:dyDescent="0.25">
      <c r="B57" s="4" t="s">
        <v>49</v>
      </c>
      <c r="C57" s="4">
        <v>53077001501</v>
      </c>
      <c r="D57" s="5">
        <v>493</v>
      </c>
      <c r="E57" s="5">
        <v>509</v>
      </c>
      <c r="F57" s="5">
        <v>503</v>
      </c>
      <c r="G57" s="5">
        <v>531</v>
      </c>
      <c r="H57" s="5">
        <v>517</v>
      </c>
      <c r="I57" s="5">
        <v>523</v>
      </c>
      <c r="J57" s="5">
        <v>509</v>
      </c>
      <c r="K57" s="5">
        <v>504</v>
      </c>
      <c r="L57" s="5">
        <v>492</v>
      </c>
      <c r="M57" s="5">
        <v>481</v>
      </c>
      <c r="N57" s="5">
        <v>449</v>
      </c>
      <c r="O57" s="5">
        <v>390</v>
      </c>
      <c r="P57" s="5">
        <v>499</v>
      </c>
      <c r="Q57" s="5">
        <v>560</v>
      </c>
      <c r="R57" s="5">
        <v>526</v>
      </c>
      <c r="S57" s="5">
        <v>583</v>
      </c>
      <c r="T57" s="5">
        <v>577</v>
      </c>
      <c r="U57" s="5">
        <v>570</v>
      </c>
      <c r="V57" s="5">
        <v>509</v>
      </c>
      <c r="W57" s="5">
        <v>510</v>
      </c>
      <c r="X57" s="5">
        <v>511</v>
      </c>
      <c r="Y57" s="5">
        <v>473</v>
      </c>
      <c r="Z57" s="5">
        <v>727</v>
      </c>
      <c r="AA57" s="5">
        <v>402</v>
      </c>
    </row>
    <row r="58" spans="2:27" x14ac:dyDescent="0.25">
      <c r="B58" s="4" t="s">
        <v>49</v>
      </c>
      <c r="C58" s="4">
        <v>53077001502</v>
      </c>
      <c r="D58" s="5">
        <v>199</v>
      </c>
      <c r="E58" s="5">
        <v>235</v>
      </c>
      <c r="F58" s="5">
        <v>237</v>
      </c>
      <c r="G58" s="5">
        <v>237</v>
      </c>
      <c r="H58" s="5">
        <v>222</v>
      </c>
      <c r="I58" s="5">
        <v>239</v>
      </c>
      <c r="J58" s="5">
        <v>349</v>
      </c>
      <c r="K58" s="5">
        <v>217</v>
      </c>
      <c r="L58" s="5">
        <v>221</v>
      </c>
      <c r="M58" s="5">
        <v>207</v>
      </c>
      <c r="N58" s="5">
        <v>331</v>
      </c>
      <c r="O58" s="5">
        <v>188</v>
      </c>
      <c r="P58" s="5">
        <v>230</v>
      </c>
      <c r="Q58" s="5">
        <v>263</v>
      </c>
      <c r="R58" s="5">
        <v>259</v>
      </c>
      <c r="S58" s="5">
        <v>262</v>
      </c>
      <c r="T58" s="5">
        <v>281</v>
      </c>
      <c r="U58" s="5">
        <v>272</v>
      </c>
      <c r="V58" s="5">
        <v>265</v>
      </c>
      <c r="W58" s="5">
        <v>236</v>
      </c>
      <c r="X58" s="5">
        <v>385</v>
      </c>
      <c r="Y58" s="5">
        <v>219</v>
      </c>
      <c r="Z58" s="5">
        <v>348</v>
      </c>
      <c r="AA58" s="5">
        <v>204</v>
      </c>
    </row>
    <row r="59" spans="2:27" x14ac:dyDescent="0.25">
      <c r="B59" s="4" t="s">
        <v>49</v>
      </c>
      <c r="C59" s="4">
        <v>53077002102</v>
      </c>
      <c r="D59" s="5">
        <v>647</v>
      </c>
      <c r="E59" s="5">
        <v>759</v>
      </c>
      <c r="F59" s="5">
        <v>760</v>
      </c>
      <c r="G59" s="5">
        <v>792</v>
      </c>
      <c r="H59" s="5">
        <v>759</v>
      </c>
      <c r="I59" s="5">
        <v>756</v>
      </c>
      <c r="J59" s="5">
        <v>669</v>
      </c>
      <c r="K59" s="5">
        <v>693</v>
      </c>
      <c r="L59" s="5">
        <v>693</v>
      </c>
      <c r="M59" s="5">
        <v>696</v>
      </c>
      <c r="N59" s="5">
        <v>590</v>
      </c>
      <c r="O59" s="5">
        <v>673</v>
      </c>
      <c r="P59" s="5">
        <v>820</v>
      </c>
      <c r="Q59" s="5">
        <v>848</v>
      </c>
      <c r="R59" s="5">
        <v>817</v>
      </c>
      <c r="S59" s="5">
        <v>858</v>
      </c>
      <c r="T59" s="5">
        <v>784</v>
      </c>
      <c r="U59" s="5">
        <v>824</v>
      </c>
      <c r="V59" s="5">
        <v>771</v>
      </c>
      <c r="W59" s="5">
        <v>787</v>
      </c>
      <c r="X59" s="5">
        <v>788</v>
      </c>
      <c r="Y59" s="5">
        <v>743</v>
      </c>
      <c r="Z59" s="5">
        <v>672</v>
      </c>
      <c r="AA59" s="5">
        <v>705</v>
      </c>
    </row>
    <row r="60" spans="2:27" x14ac:dyDescent="0.25">
      <c r="B60" s="4" t="s">
        <v>49</v>
      </c>
      <c r="C60" s="4">
        <v>53077940001</v>
      </c>
      <c r="D60" s="5">
        <v>356</v>
      </c>
      <c r="E60" s="5">
        <v>450</v>
      </c>
      <c r="F60" s="5">
        <v>469</v>
      </c>
      <c r="G60" s="5">
        <v>469</v>
      </c>
      <c r="H60" s="5">
        <v>447</v>
      </c>
      <c r="I60" s="5">
        <v>463</v>
      </c>
      <c r="J60" s="5">
        <v>413</v>
      </c>
      <c r="K60" s="5">
        <v>427</v>
      </c>
      <c r="L60" s="5">
        <v>440</v>
      </c>
      <c r="M60" s="5">
        <v>460</v>
      </c>
      <c r="N60" s="5">
        <v>400</v>
      </c>
      <c r="O60" s="5">
        <v>382</v>
      </c>
      <c r="P60" s="5">
        <v>471</v>
      </c>
      <c r="Q60" s="5">
        <v>528</v>
      </c>
      <c r="R60" s="5">
        <v>531</v>
      </c>
      <c r="S60" s="5">
        <v>546</v>
      </c>
      <c r="T60" s="5">
        <v>540</v>
      </c>
      <c r="U60" s="5">
        <v>576</v>
      </c>
      <c r="V60" s="5">
        <v>500</v>
      </c>
      <c r="W60" s="5">
        <v>490</v>
      </c>
      <c r="X60" s="5">
        <v>496</v>
      </c>
      <c r="Y60" s="5">
        <v>466</v>
      </c>
      <c r="Z60" s="5">
        <v>479</v>
      </c>
      <c r="AA60" s="5">
        <v>398</v>
      </c>
    </row>
    <row r="61" spans="2:27" x14ac:dyDescent="0.25">
      <c r="B61" s="4" t="s">
        <v>49</v>
      </c>
      <c r="C61" s="4">
        <v>53077940002</v>
      </c>
      <c r="D61" s="5">
        <v>162</v>
      </c>
      <c r="E61" s="5">
        <v>195</v>
      </c>
      <c r="F61" s="5">
        <v>204</v>
      </c>
      <c r="G61" s="5">
        <v>286</v>
      </c>
      <c r="H61" s="5">
        <v>209</v>
      </c>
      <c r="I61" s="5">
        <v>219</v>
      </c>
      <c r="J61" s="5">
        <v>268</v>
      </c>
      <c r="K61" s="5">
        <v>207</v>
      </c>
      <c r="L61" s="5">
        <v>199</v>
      </c>
      <c r="M61" s="5">
        <v>267</v>
      </c>
      <c r="N61" s="5">
        <v>242</v>
      </c>
      <c r="O61" s="5">
        <v>268</v>
      </c>
      <c r="P61" s="5">
        <v>199</v>
      </c>
      <c r="Q61" s="5">
        <v>251</v>
      </c>
      <c r="R61" s="5">
        <v>339</v>
      </c>
      <c r="S61" s="5">
        <v>260</v>
      </c>
      <c r="T61" s="5">
        <v>252</v>
      </c>
      <c r="U61" s="5">
        <v>243</v>
      </c>
      <c r="V61" s="5">
        <v>310</v>
      </c>
      <c r="W61" s="5">
        <v>220</v>
      </c>
      <c r="X61" s="5">
        <v>283</v>
      </c>
      <c r="Y61" s="5">
        <v>216</v>
      </c>
      <c r="Z61" s="5">
        <v>267</v>
      </c>
      <c r="AA61" s="5">
        <v>277</v>
      </c>
    </row>
    <row r="62" spans="2:27" x14ac:dyDescent="0.25">
      <c r="B62" s="4" t="s">
        <v>49</v>
      </c>
      <c r="C62" s="4">
        <v>53077940003</v>
      </c>
      <c r="D62" s="5">
        <v>149</v>
      </c>
      <c r="E62" s="5">
        <v>204</v>
      </c>
      <c r="F62" s="5">
        <v>204</v>
      </c>
      <c r="G62" s="5">
        <v>198</v>
      </c>
      <c r="H62" s="5">
        <v>189</v>
      </c>
      <c r="I62" s="5">
        <v>190</v>
      </c>
      <c r="J62" s="5">
        <v>188</v>
      </c>
      <c r="K62" s="5">
        <v>164</v>
      </c>
      <c r="L62" s="5">
        <v>171</v>
      </c>
      <c r="M62" s="5">
        <v>175</v>
      </c>
      <c r="N62" s="5">
        <v>160</v>
      </c>
      <c r="O62" s="5">
        <v>165</v>
      </c>
      <c r="P62" s="5">
        <v>202</v>
      </c>
      <c r="Q62" s="5">
        <v>188</v>
      </c>
      <c r="R62" s="5">
        <v>234</v>
      </c>
      <c r="S62" s="5">
        <v>231</v>
      </c>
      <c r="T62" s="5">
        <v>207</v>
      </c>
      <c r="U62" s="5">
        <v>211</v>
      </c>
      <c r="V62" s="5">
        <v>220</v>
      </c>
      <c r="W62" s="5">
        <v>212</v>
      </c>
      <c r="X62" s="5">
        <v>207</v>
      </c>
      <c r="Y62" s="5">
        <v>178</v>
      </c>
      <c r="Z62" s="5">
        <v>177</v>
      </c>
      <c r="AA62" s="5">
        <v>177</v>
      </c>
    </row>
    <row r="63" spans="2:27" x14ac:dyDescent="0.25">
      <c r="B63" s="4" t="s">
        <v>49</v>
      </c>
      <c r="C63" s="4">
        <v>53077940004</v>
      </c>
      <c r="D63" s="5">
        <v>442</v>
      </c>
      <c r="E63" s="5">
        <v>509</v>
      </c>
      <c r="F63" s="5">
        <v>521</v>
      </c>
      <c r="G63" s="5">
        <v>532</v>
      </c>
      <c r="H63" s="5">
        <v>523</v>
      </c>
      <c r="I63" s="5">
        <v>503</v>
      </c>
      <c r="J63" s="5">
        <v>457</v>
      </c>
      <c r="K63" s="5">
        <v>526</v>
      </c>
      <c r="L63" s="5">
        <v>515</v>
      </c>
      <c r="M63" s="5">
        <v>529</v>
      </c>
      <c r="N63" s="5">
        <v>454</v>
      </c>
      <c r="O63" s="5">
        <v>453</v>
      </c>
      <c r="P63" s="5">
        <v>562</v>
      </c>
      <c r="Q63" s="5">
        <v>606</v>
      </c>
      <c r="R63" s="5">
        <v>601</v>
      </c>
      <c r="S63" s="5">
        <v>609</v>
      </c>
      <c r="T63" s="5">
        <v>545</v>
      </c>
      <c r="U63" s="5">
        <v>591</v>
      </c>
      <c r="V63" s="5">
        <v>539</v>
      </c>
      <c r="W63" s="5">
        <v>566</v>
      </c>
      <c r="X63" s="5">
        <v>546</v>
      </c>
      <c r="Y63" s="5">
        <v>544</v>
      </c>
      <c r="Z63" s="5">
        <v>546</v>
      </c>
      <c r="AA63" s="5">
        <v>514</v>
      </c>
    </row>
    <row r="64" spans="2:27" x14ac:dyDescent="0.25">
      <c r="B64" s="4" t="s">
        <v>49</v>
      </c>
      <c r="C64" s="4">
        <v>53077940005</v>
      </c>
      <c r="D64" s="5">
        <v>260</v>
      </c>
      <c r="E64" s="5">
        <v>284</v>
      </c>
      <c r="F64" s="5">
        <v>340</v>
      </c>
      <c r="G64" s="5">
        <v>482</v>
      </c>
      <c r="H64" s="5">
        <v>471</v>
      </c>
      <c r="I64" s="5">
        <v>347</v>
      </c>
      <c r="J64" s="5">
        <v>443</v>
      </c>
      <c r="K64" s="5">
        <v>284</v>
      </c>
      <c r="L64" s="5">
        <v>475</v>
      </c>
      <c r="M64" s="5">
        <v>482</v>
      </c>
      <c r="N64" s="5">
        <v>437</v>
      </c>
      <c r="O64" s="5">
        <v>497</v>
      </c>
      <c r="P64" s="5">
        <v>272</v>
      </c>
      <c r="Q64" s="5">
        <v>360</v>
      </c>
      <c r="R64" s="5">
        <v>582</v>
      </c>
      <c r="S64" s="5">
        <v>498</v>
      </c>
      <c r="T64" s="5">
        <v>500</v>
      </c>
      <c r="U64" s="5">
        <v>408</v>
      </c>
      <c r="V64" s="5">
        <v>540</v>
      </c>
      <c r="W64" s="5">
        <v>374</v>
      </c>
      <c r="X64" s="5">
        <v>587</v>
      </c>
      <c r="Y64" s="5">
        <v>487</v>
      </c>
      <c r="Z64" s="5">
        <v>528</v>
      </c>
      <c r="AA64" s="5">
        <v>592</v>
      </c>
    </row>
    <row r="65" spans="2:27" x14ac:dyDescent="0.25">
      <c r="B65" s="4" t="s">
        <v>49</v>
      </c>
      <c r="C65" s="4">
        <v>53077940006</v>
      </c>
      <c r="D65" s="5">
        <v>344</v>
      </c>
      <c r="E65" s="5">
        <v>413</v>
      </c>
      <c r="F65" s="5">
        <v>427</v>
      </c>
      <c r="G65" s="5">
        <v>438</v>
      </c>
      <c r="H65" s="5">
        <v>395</v>
      </c>
      <c r="I65" s="5">
        <v>370</v>
      </c>
      <c r="J65" s="5">
        <v>381</v>
      </c>
      <c r="K65" s="5">
        <v>396</v>
      </c>
      <c r="L65" s="5">
        <v>381</v>
      </c>
      <c r="M65" s="5">
        <v>421</v>
      </c>
      <c r="N65" s="5">
        <v>361</v>
      </c>
      <c r="O65" s="5">
        <v>451</v>
      </c>
      <c r="P65" s="5">
        <v>350</v>
      </c>
      <c r="Q65" s="5">
        <v>457</v>
      </c>
      <c r="R65" s="5">
        <v>503</v>
      </c>
      <c r="S65" s="5">
        <v>473</v>
      </c>
      <c r="T65" s="5">
        <v>464</v>
      </c>
      <c r="U65" s="5">
        <v>454</v>
      </c>
      <c r="V65" s="5">
        <v>462</v>
      </c>
      <c r="W65" s="5">
        <v>450</v>
      </c>
      <c r="X65" s="5">
        <v>499</v>
      </c>
      <c r="Y65" s="5">
        <v>422</v>
      </c>
      <c r="Z65" s="5">
        <v>411</v>
      </c>
      <c r="AA65" s="5">
        <v>470</v>
      </c>
    </row>
    <row r="66" spans="2:27" x14ac:dyDescent="0.25">
      <c r="B66" s="4" t="s">
        <v>49</v>
      </c>
      <c r="C66" s="4" t="s">
        <v>42</v>
      </c>
      <c r="D66" s="5">
        <f>SUM(D46:D65)</f>
        <v>7658</v>
      </c>
      <c r="E66" s="5">
        <f t="shared" ref="E66:O66" si="0">SUM(E46:E65)</f>
        <v>8679</v>
      </c>
      <c r="F66" s="5">
        <f t="shared" si="0"/>
        <v>9007</v>
      </c>
      <c r="G66" s="5">
        <f t="shared" si="0"/>
        <v>9748</v>
      </c>
      <c r="H66" s="5">
        <f t="shared" si="0"/>
        <v>8933</v>
      </c>
      <c r="I66" s="5">
        <f t="shared" si="0"/>
        <v>8625</v>
      </c>
      <c r="J66" s="5">
        <f t="shared" si="0"/>
        <v>9035</v>
      </c>
      <c r="K66" s="5">
        <f t="shared" si="0"/>
        <v>7949</v>
      </c>
      <c r="L66" s="5">
        <f t="shared" si="0"/>
        <v>8556</v>
      </c>
      <c r="M66" s="5">
        <f t="shared" si="0"/>
        <v>9095</v>
      </c>
      <c r="N66" s="5">
        <f t="shared" si="0"/>
        <v>8326</v>
      </c>
      <c r="O66" s="5">
        <f t="shared" si="0"/>
        <v>8388</v>
      </c>
      <c r="P66" s="5">
        <v>8599</v>
      </c>
      <c r="Q66" s="5">
        <v>9512</v>
      </c>
      <c r="R66" s="5">
        <v>10402</v>
      </c>
      <c r="S66" s="5">
        <v>10108</v>
      </c>
      <c r="T66" s="5">
        <v>9614</v>
      </c>
      <c r="U66" s="5">
        <v>9676</v>
      </c>
      <c r="V66" s="5">
        <v>9824</v>
      </c>
      <c r="W66" s="5">
        <v>8802</v>
      </c>
      <c r="X66" s="5">
        <v>10200</v>
      </c>
      <c r="Y66" s="5">
        <v>8823</v>
      </c>
      <c r="Z66" s="5">
        <v>9431</v>
      </c>
      <c r="AA66" s="5">
        <v>8794</v>
      </c>
    </row>
    <row r="67" spans="2:27" x14ac:dyDescent="0.25">
      <c r="B67" t="s">
        <v>214</v>
      </c>
    </row>
  </sheetData>
  <mergeCells count="24">
    <mergeCell ref="AX4:AY4"/>
    <mergeCell ref="AB4:AC4"/>
    <mergeCell ref="AD4:AE4"/>
    <mergeCell ref="AF4:AG4"/>
    <mergeCell ref="AH4:AI4"/>
    <mergeCell ref="AJ4:AK4"/>
    <mergeCell ref="AL4:AM4"/>
    <mergeCell ref="AN4:AO4"/>
    <mergeCell ref="AP4:AQ4"/>
    <mergeCell ref="AR4:AS4"/>
    <mergeCell ref="AT4:AU4"/>
    <mergeCell ref="AV4:AW4"/>
    <mergeCell ref="Z4:AA4"/>
    <mergeCell ref="D4:E4"/>
    <mergeCell ref="F4:G4"/>
    <mergeCell ref="H4:I4"/>
    <mergeCell ref="J4:K4"/>
    <mergeCell ref="L4:M4"/>
    <mergeCell ref="N4:O4"/>
    <mergeCell ref="P4:Q4"/>
    <mergeCell ref="R4:S4"/>
    <mergeCell ref="T4:U4"/>
    <mergeCell ref="V4:W4"/>
    <mergeCell ref="X4:Y4"/>
  </mergeCells>
  <pageMargins left="0.7" right="0.7" top="0.75" bottom="0.75" header="0.3" footer="0.3"/>
  <customProperties>
    <customPr name="_pios_id" r:id="rId1"/>
  </customProperties>
  <ignoredErrors>
    <ignoredError sqref="C6:C39" numberStoredAsText="1"/>
    <ignoredError sqref="D66:O66" formulaRange="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699FA-42AD-4937-BB81-B56C407F9200}">
  <dimension ref="A1:DS65"/>
  <sheetViews>
    <sheetView zoomScaleNormal="100" workbookViewId="0"/>
  </sheetViews>
  <sheetFormatPr defaultRowHeight="15" x14ac:dyDescent="0.25"/>
  <cols>
    <col min="2" max="2" width="11.7109375" customWidth="1"/>
    <col min="3" max="3" width="14.5703125" customWidth="1"/>
  </cols>
  <sheetData>
    <row r="1" spans="1:123" x14ac:dyDescent="0.25">
      <c r="A1" t="s">
        <v>414</v>
      </c>
    </row>
    <row r="3" spans="1:123" x14ac:dyDescent="0.25">
      <c r="B3" s="18" t="s">
        <v>87</v>
      </c>
    </row>
    <row r="4" spans="1:123" x14ac:dyDescent="0.25">
      <c r="B4" s="12"/>
      <c r="C4" s="12"/>
      <c r="D4" s="172">
        <v>201901</v>
      </c>
      <c r="E4" s="173"/>
      <c r="F4" s="172">
        <v>201902</v>
      </c>
      <c r="G4" s="173"/>
      <c r="H4" s="172">
        <v>201903</v>
      </c>
      <c r="I4" s="173"/>
      <c r="J4" s="172">
        <v>201904</v>
      </c>
      <c r="K4" s="173"/>
      <c r="L4" s="172">
        <v>201905</v>
      </c>
      <c r="M4" s="173"/>
      <c r="N4" s="172">
        <v>201906</v>
      </c>
      <c r="O4" s="173"/>
      <c r="P4" s="172">
        <v>201907</v>
      </c>
      <c r="Q4" s="173"/>
      <c r="R4" s="172">
        <v>201908</v>
      </c>
      <c r="S4" s="173"/>
      <c r="T4" s="172">
        <v>201909</v>
      </c>
      <c r="U4" s="173"/>
      <c r="V4" s="172">
        <v>201910</v>
      </c>
      <c r="W4" s="173"/>
      <c r="X4" s="172">
        <v>201911</v>
      </c>
      <c r="Y4" s="173"/>
      <c r="Z4" s="172">
        <v>201912</v>
      </c>
      <c r="AA4" s="173"/>
      <c r="AB4" s="172">
        <v>202001</v>
      </c>
      <c r="AC4" s="173"/>
      <c r="AD4" s="172">
        <v>202002</v>
      </c>
      <c r="AE4" s="173"/>
      <c r="AF4" s="172">
        <v>202003</v>
      </c>
      <c r="AG4" s="173"/>
      <c r="AH4" s="172">
        <v>202004</v>
      </c>
      <c r="AI4" s="173"/>
      <c r="AJ4" s="172">
        <v>202005</v>
      </c>
      <c r="AK4" s="173"/>
      <c r="AL4" s="172">
        <v>202006</v>
      </c>
      <c r="AM4" s="173"/>
      <c r="AN4" s="172">
        <v>202007</v>
      </c>
      <c r="AO4" s="173"/>
      <c r="AP4" s="172">
        <v>202008</v>
      </c>
      <c r="AQ4" s="173"/>
      <c r="AR4" s="172">
        <v>202009</v>
      </c>
      <c r="AS4" s="173"/>
      <c r="AT4" s="172">
        <v>202010</v>
      </c>
      <c r="AU4" s="173"/>
      <c r="AV4" s="172">
        <v>202011</v>
      </c>
      <c r="AW4" s="173"/>
      <c r="AX4" s="172">
        <v>202012</v>
      </c>
      <c r="AY4" s="173"/>
      <c r="AZ4" s="172">
        <v>202101</v>
      </c>
      <c r="BA4" s="173"/>
      <c r="BB4" s="172">
        <v>202102</v>
      </c>
      <c r="BC4" s="173"/>
      <c r="BD4" s="172">
        <v>202103</v>
      </c>
      <c r="BE4" s="173"/>
      <c r="BF4" s="172">
        <v>202104</v>
      </c>
      <c r="BG4" s="173"/>
      <c r="BH4" s="172">
        <v>202105</v>
      </c>
      <c r="BI4" s="173"/>
      <c r="BJ4" s="172">
        <v>202106</v>
      </c>
      <c r="BK4" s="173"/>
      <c r="BL4" s="172">
        <v>202107</v>
      </c>
      <c r="BM4" s="173"/>
      <c r="BN4" s="172">
        <v>202108</v>
      </c>
      <c r="BO4" s="173"/>
      <c r="BP4" s="172">
        <v>202109</v>
      </c>
      <c r="BQ4" s="173"/>
      <c r="BR4" s="172">
        <v>202110</v>
      </c>
      <c r="BS4" s="173"/>
      <c r="BT4" s="172">
        <v>202111</v>
      </c>
      <c r="BU4" s="173"/>
      <c r="BV4" s="172">
        <v>202112</v>
      </c>
      <c r="BW4" s="173"/>
      <c r="BX4" s="172">
        <v>202201</v>
      </c>
      <c r="BY4" s="173"/>
      <c r="BZ4" s="172">
        <v>202202</v>
      </c>
      <c r="CA4" s="173"/>
      <c r="CB4" s="172">
        <v>202203</v>
      </c>
      <c r="CC4" s="173"/>
      <c r="CD4" s="172">
        <v>202204</v>
      </c>
      <c r="CE4" s="173"/>
      <c r="CF4" s="172">
        <v>202205</v>
      </c>
      <c r="CG4" s="173"/>
      <c r="CH4" s="172">
        <v>202206</v>
      </c>
      <c r="CI4" s="173"/>
      <c r="CJ4" s="172">
        <v>202207</v>
      </c>
      <c r="CK4" s="173"/>
      <c r="CL4" s="172">
        <v>202208</v>
      </c>
      <c r="CM4" s="173"/>
      <c r="CN4" s="172">
        <v>202209</v>
      </c>
      <c r="CO4" s="173"/>
      <c r="CP4" s="172">
        <v>202210</v>
      </c>
      <c r="CQ4" s="173"/>
      <c r="CR4" s="172">
        <v>202211</v>
      </c>
      <c r="CS4" s="173"/>
      <c r="CT4" s="172">
        <v>202212</v>
      </c>
      <c r="CU4" s="173"/>
      <c r="CV4" s="172">
        <v>202301</v>
      </c>
      <c r="CW4" s="173"/>
      <c r="CX4" s="172">
        <v>202302</v>
      </c>
      <c r="CY4" s="173"/>
      <c r="CZ4" s="172">
        <v>202303</v>
      </c>
      <c r="DA4" s="173"/>
      <c r="DB4" s="172">
        <v>202304</v>
      </c>
      <c r="DC4" s="173"/>
      <c r="DD4" s="172">
        <v>202305</v>
      </c>
      <c r="DE4" s="173"/>
      <c r="DF4" s="172">
        <v>202306</v>
      </c>
      <c r="DG4" s="173"/>
      <c r="DH4" s="172">
        <v>202307</v>
      </c>
      <c r="DI4" s="173"/>
      <c r="DJ4" s="172">
        <v>202308</v>
      </c>
      <c r="DK4" s="173"/>
      <c r="DL4" s="172">
        <v>202309</v>
      </c>
      <c r="DM4" s="173"/>
      <c r="DN4" s="172">
        <v>202310</v>
      </c>
      <c r="DO4" s="173"/>
      <c r="DP4" s="172">
        <v>202311</v>
      </c>
      <c r="DQ4" s="173"/>
      <c r="DR4" s="172">
        <v>202312</v>
      </c>
      <c r="DS4" s="173"/>
    </row>
    <row r="5" spans="1:123" x14ac:dyDescent="0.25">
      <c r="B5" s="13" t="s">
        <v>46</v>
      </c>
      <c r="C5" s="13" t="s">
        <v>47</v>
      </c>
      <c r="D5" s="14" t="s">
        <v>42</v>
      </c>
      <c r="E5" s="14" t="s">
        <v>48</v>
      </c>
      <c r="F5" s="14" t="s">
        <v>42</v>
      </c>
      <c r="G5" s="14" t="s">
        <v>48</v>
      </c>
      <c r="H5" s="14" t="s">
        <v>42</v>
      </c>
      <c r="I5" s="14" t="s">
        <v>48</v>
      </c>
      <c r="J5" s="14" t="s">
        <v>42</v>
      </c>
      <c r="K5" s="14" t="s">
        <v>48</v>
      </c>
      <c r="L5" s="14" t="s">
        <v>42</v>
      </c>
      <c r="M5" s="14" t="s">
        <v>48</v>
      </c>
      <c r="N5" s="14" t="s">
        <v>42</v>
      </c>
      <c r="O5" s="14" t="s">
        <v>48</v>
      </c>
      <c r="P5" s="14" t="s">
        <v>42</v>
      </c>
      <c r="Q5" s="14" t="s">
        <v>48</v>
      </c>
      <c r="R5" s="14" t="s">
        <v>42</v>
      </c>
      <c r="S5" s="14" t="s">
        <v>48</v>
      </c>
      <c r="T5" s="14" t="s">
        <v>42</v>
      </c>
      <c r="U5" s="14" t="s">
        <v>48</v>
      </c>
      <c r="V5" s="14" t="s">
        <v>42</v>
      </c>
      <c r="W5" s="14" t="s">
        <v>48</v>
      </c>
      <c r="X5" s="14" t="s">
        <v>42</v>
      </c>
      <c r="Y5" s="14" t="s">
        <v>48</v>
      </c>
      <c r="Z5" s="14" t="s">
        <v>42</v>
      </c>
      <c r="AA5" s="14" t="s">
        <v>48</v>
      </c>
      <c r="AB5" s="14" t="s">
        <v>42</v>
      </c>
      <c r="AC5" s="14" t="s">
        <v>48</v>
      </c>
      <c r="AD5" s="14" t="s">
        <v>42</v>
      </c>
      <c r="AE5" s="14" t="s">
        <v>48</v>
      </c>
      <c r="AF5" s="14" t="s">
        <v>42</v>
      </c>
      <c r="AG5" s="14" t="s">
        <v>48</v>
      </c>
      <c r="AH5" s="14" t="s">
        <v>42</v>
      </c>
      <c r="AI5" s="14" t="s">
        <v>48</v>
      </c>
      <c r="AJ5" s="14" t="s">
        <v>42</v>
      </c>
      <c r="AK5" s="14" t="s">
        <v>48</v>
      </c>
      <c r="AL5" s="14" t="s">
        <v>42</v>
      </c>
      <c r="AM5" s="14" t="s">
        <v>48</v>
      </c>
      <c r="AN5" s="14" t="s">
        <v>42</v>
      </c>
      <c r="AO5" s="14" t="s">
        <v>48</v>
      </c>
      <c r="AP5" s="14" t="s">
        <v>42</v>
      </c>
      <c r="AQ5" s="14" t="s">
        <v>48</v>
      </c>
      <c r="AR5" s="14" t="s">
        <v>42</v>
      </c>
      <c r="AS5" s="14" t="s">
        <v>48</v>
      </c>
      <c r="AT5" s="14" t="s">
        <v>42</v>
      </c>
      <c r="AU5" s="14" t="s">
        <v>48</v>
      </c>
      <c r="AV5" s="14" t="s">
        <v>42</v>
      </c>
      <c r="AW5" s="14" t="s">
        <v>48</v>
      </c>
      <c r="AX5" s="14" t="s">
        <v>42</v>
      </c>
      <c r="AY5" s="14" t="s">
        <v>48</v>
      </c>
      <c r="AZ5" s="14" t="s">
        <v>42</v>
      </c>
      <c r="BA5" s="14" t="s">
        <v>48</v>
      </c>
      <c r="BB5" s="14" t="s">
        <v>42</v>
      </c>
      <c r="BC5" s="14" t="s">
        <v>48</v>
      </c>
      <c r="BD5" s="14" t="s">
        <v>42</v>
      </c>
      <c r="BE5" s="14" t="s">
        <v>48</v>
      </c>
      <c r="BF5" s="14" t="s">
        <v>42</v>
      </c>
      <c r="BG5" s="14" t="s">
        <v>48</v>
      </c>
      <c r="BH5" s="14" t="s">
        <v>42</v>
      </c>
      <c r="BI5" s="14" t="s">
        <v>48</v>
      </c>
      <c r="BJ5" s="14" t="s">
        <v>42</v>
      </c>
      <c r="BK5" s="14" t="s">
        <v>48</v>
      </c>
      <c r="BL5" s="14" t="s">
        <v>42</v>
      </c>
      <c r="BM5" s="14" t="s">
        <v>48</v>
      </c>
      <c r="BN5" s="14" t="s">
        <v>42</v>
      </c>
      <c r="BO5" s="14" t="s">
        <v>48</v>
      </c>
      <c r="BP5" s="14" t="s">
        <v>42</v>
      </c>
      <c r="BQ5" s="14" t="s">
        <v>48</v>
      </c>
      <c r="BR5" s="14" t="s">
        <v>42</v>
      </c>
      <c r="BS5" s="14" t="s">
        <v>48</v>
      </c>
      <c r="BT5" s="14" t="s">
        <v>42</v>
      </c>
      <c r="BU5" s="14" t="s">
        <v>48</v>
      </c>
      <c r="BV5" s="14" t="s">
        <v>42</v>
      </c>
      <c r="BW5" s="14" t="s">
        <v>48</v>
      </c>
      <c r="BX5" s="14" t="s">
        <v>42</v>
      </c>
      <c r="BY5" s="14" t="s">
        <v>48</v>
      </c>
      <c r="BZ5" s="14" t="s">
        <v>42</v>
      </c>
      <c r="CA5" s="14" t="s">
        <v>48</v>
      </c>
      <c r="CB5" s="14" t="s">
        <v>42</v>
      </c>
      <c r="CC5" s="14" t="s">
        <v>48</v>
      </c>
      <c r="CD5" s="14" t="s">
        <v>42</v>
      </c>
      <c r="CE5" s="14" t="s">
        <v>48</v>
      </c>
      <c r="CF5" s="14" t="s">
        <v>42</v>
      </c>
      <c r="CG5" s="14" t="s">
        <v>48</v>
      </c>
      <c r="CH5" s="14" t="s">
        <v>42</v>
      </c>
      <c r="CI5" s="14" t="s">
        <v>48</v>
      </c>
      <c r="CJ5" s="14" t="s">
        <v>42</v>
      </c>
      <c r="CK5" s="14" t="s">
        <v>48</v>
      </c>
      <c r="CL5" s="14" t="s">
        <v>42</v>
      </c>
      <c r="CM5" s="14" t="s">
        <v>48</v>
      </c>
      <c r="CN5" s="14" t="s">
        <v>42</v>
      </c>
      <c r="CO5" s="14" t="s">
        <v>48</v>
      </c>
      <c r="CP5" s="14" t="s">
        <v>42</v>
      </c>
      <c r="CQ5" s="14" t="s">
        <v>48</v>
      </c>
      <c r="CR5" s="14" t="s">
        <v>42</v>
      </c>
      <c r="CS5" s="14" t="s">
        <v>48</v>
      </c>
      <c r="CT5" s="14" t="s">
        <v>42</v>
      </c>
      <c r="CU5" s="14" t="s">
        <v>48</v>
      </c>
      <c r="CV5" s="14" t="s">
        <v>42</v>
      </c>
      <c r="CW5" s="14" t="s">
        <v>48</v>
      </c>
      <c r="CX5" s="14" t="s">
        <v>42</v>
      </c>
      <c r="CY5" s="14" t="s">
        <v>48</v>
      </c>
      <c r="CZ5" s="14" t="s">
        <v>42</v>
      </c>
      <c r="DA5" s="14" t="s">
        <v>48</v>
      </c>
      <c r="DB5" s="14" t="s">
        <v>42</v>
      </c>
      <c r="DC5" s="14" t="s">
        <v>48</v>
      </c>
      <c r="DD5" s="14" t="s">
        <v>42</v>
      </c>
      <c r="DE5" s="14" t="s">
        <v>48</v>
      </c>
      <c r="DF5" s="14" t="s">
        <v>42</v>
      </c>
      <c r="DG5" s="14" t="s">
        <v>48</v>
      </c>
      <c r="DH5" s="14" t="s">
        <v>42</v>
      </c>
      <c r="DI5" s="14" t="s">
        <v>48</v>
      </c>
      <c r="DJ5" s="14" t="s">
        <v>42</v>
      </c>
      <c r="DK5" s="14" t="s">
        <v>48</v>
      </c>
      <c r="DL5" s="14" t="s">
        <v>42</v>
      </c>
      <c r="DM5" s="14" t="s">
        <v>48</v>
      </c>
      <c r="DN5" s="14" t="s">
        <v>42</v>
      </c>
      <c r="DO5" s="14" t="s">
        <v>48</v>
      </c>
      <c r="DP5" s="14" t="s">
        <v>42</v>
      </c>
      <c r="DQ5" s="14" t="s">
        <v>48</v>
      </c>
      <c r="DR5" s="14" t="s">
        <v>42</v>
      </c>
      <c r="DS5" s="14" t="s">
        <v>48</v>
      </c>
    </row>
    <row r="6" spans="1:123" x14ac:dyDescent="0.25">
      <c r="B6" s="4" t="s">
        <v>49</v>
      </c>
      <c r="C6" s="4" t="s">
        <v>50</v>
      </c>
      <c r="D6" s="4">
        <v>5</v>
      </c>
      <c r="E6" s="4">
        <v>0</v>
      </c>
      <c r="F6" s="4">
        <v>0</v>
      </c>
      <c r="G6" s="4">
        <v>0</v>
      </c>
      <c r="H6" s="4">
        <v>25</v>
      </c>
      <c r="I6" s="4">
        <v>1</v>
      </c>
      <c r="J6" s="4">
        <v>16</v>
      </c>
      <c r="K6" s="4">
        <v>7</v>
      </c>
      <c r="L6" s="4">
        <v>14</v>
      </c>
      <c r="M6" s="4">
        <v>0</v>
      </c>
      <c r="N6" s="4">
        <v>9</v>
      </c>
      <c r="O6" s="4">
        <v>1</v>
      </c>
      <c r="P6" s="4">
        <v>18</v>
      </c>
      <c r="Q6" s="4">
        <v>3</v>
      </c>
      <c r="R6" s="4">
        <v>14</v>
      </c>
      <c r="S6" s="4">
        <v>1</v>
      </c>
      <c r="T6" s="4">
        <v>29</v>
      </c>
      <c r="U6" s="4">
        <v>7</v>
      </c>
      <c r="V6" s="4">
        <v>46</v>
      </c>
      <c r="W6" s="4">
        <v>10</v>
      </c>
      <c r="X6" s="4">
        <v>5</v>
      </c>
      <c r="Y6" s="4">
        <v>0</v>
      </c>
      <c r="Z6" s="4">
        <v>16</v>
      </c>
      <c r="AA6" s="4">
        <v>5</v>
      </c>
      <c r="AB6" s="4">
        <v>0</v>
      </c>
      <c r="AC6" s="4">
        <v>0</v>
      </c>
      <c r="AD6" s="4">
        <v>13</v>
      </c>
      <c r="AE6" s="4">
        <v>1</v>
      </c>
      <c r="AF6" s="4">
        <v>14</v>
      </c>
      <c r="AG6" s="4">
        <v>3</v>
      </c>
      <c r="AH6" s="4">
        <v>0</v>
      </c>
      <c r="AI6" s="4">
        <v>0</v>
      </c>
      <c r="AJ6" s="4">
        <v>0</v>
      </c>
      <c r="AK6" s="4">
        <v>0</v>
      </c>
      <c r="AL6" s="4">
        <v>0</v>
      </c>
      <c r="AM6" s="4">
        <v>0</v>
      </c>
      <c r="AN6" s="4">
        <v>0</v>
      </c>
      <c r="AO6" s="4">
        <v>0</v>
      </c>
      <c r="AP6" s="4">
        <v>0</v>
      </c>
      <c r="AQ6" s="4">
        <v>0</v>
      </c>
      <c r="AR6" s="4">
        <v>0</v>
      </c>
      <c r="AS6" s="4">
        <v>0</v>
      </c>
      <c r="AT6" s="4">
        <v>0</v>
      </c>
      <c r="AU6" s="4">
        <v>0</v>
      </c>
      <c r="AV6" s="4">
        <v>0</v>
      </c>
      <c r="AW6" s="4">
        <v>0</v>
      </c>
      <c r="AX6" s="4">
        <v>0</v>
      </c>
      <c r="AY6" s="4">
        <v>0</v>
      </c>
      <c r="AZ6" s="4">
        <v>0</v>
      </c>
      <c r="BA6" s="4">
        <v>0</v>
      </c>
      <c r="BB6" s="4">
        <v>0</v>
      </c>
      <c r="BC6" s="4">
        <v>0</v>
      </c>
      <c r="BD6" s="4">
        <v>0</v>
      </c>
      <c r="BE6" s="4">
        <v>0</v>
      </c>
      <c r="BF6" s="4">
        <v>0</v>
      </c>
      <c r="BG6" s="4">
        <v>0</v>
      </c>
      <c r="BH6" s="4">
        <v>0</v>
      </c>
      <c r="BI6" s="4">
        <v>0</v>
      </c>
      <c r="BJ6" s="4">
        <v>0</v>
      </c>
      <c r="BK6" s="4">
        <v>0</v>
      </c>
      <c r="BL6" s="4">
        <v>0</v>
      </c>
      <c r="BM6" s="4">
        <v>0</v>
      </c>
      <c r="BN6" s="4">
        <v>0</v>
      </c>
      <c r="BO6" s="4">
        <v>0</v>
      </c>
      <c r="BP6" s="4">
        <v>0</v>
      </c>
      <c r="BQ6" s="4">
        <v>0</v>
      </c>
      <c r="BR6" s="4">
        <v>0</v>
      </c>
      <c r="BS6" s="4">
        <v>0</v>
      </c>
      <c r="BT6" s="4">
        <v>0</v>
      </c>
      <c r="BU6" s="4">
        <v>0</v>
      </c>
      <c r="BV6" s="4">
        <v>0</v>
      </c>
      <c r="BW6" s="4">
        <v>0</v>
      </c>
      <c r="BX6" s="4">
        <v>0</v>
      </c>
      <c r="BY6" s="4">
        <v>0</v>
      </c>
      <c r="BZ6" s="4">
        <v>0</v>
      </c>
      <c r="CA6" s="4">
        <v>0</v>
      </c>
      <c r="CB6" s="4">
        <v>0</v>
      </c>
      <c r="CC6" s="4">
        <v>0</v>
      </c>
      <c r="CD6" s="4">
        <v>0</v>
      </c>
      <c r="CE6" s="4">
        <v>0</v>
      </c>
      <c r="CF6" s="4">
        <v>0</v>
      </c>
      <c r="CG6" s="4">
        <v>0</v>
      </c>
      <c r="CH6" s="4">
        <v>0</v>
      </c>
      <c r="CI6" s="4">
        <v>0</v>
      </c>
      <c r="CJ6" s="4">
        <v>0</v>
      </c>
      <c r="CK6" s="4">
        <v>0</v>
      </c>
      <c r="CL6" s="4">
        <v>0</v>
      </c>
      <c r="CM6" s="4">
        <v>0</v>
      </c>
      <c r="CN6" s="4">
        <v>0</v>
      </c>
      <c r="CO6" s="4">
        <v>0</v>
      </c>
      <c r="CP6" s="4">
        <v>0</v>
      </c>
      <c r="CQ6" s="4">
        <v>0</v>
      </c>
      <c r="CR6" s="4">
        <v>0</v>
      </c>
      <c r="CS6" s="4">
        <v>0</v>
      </c>
      <c r="CT6" s="4">
        <v>0</v>
      </c>
      <c r="CU6" s="4">
        <v>0</v>
      </c>
      <c r="CV6" s="4">
        <v>0</v>
      </c>
      <c r="CW6" s="4">
        <v>0</v>
      </c>
      <c r="CX6" s="4">
        <v>0</v>
      </c>
      <c r="CY6" s="4">
        <v>0</v>
      </c>
      <c r="CZ6" s="4">
        <v>0</v>
      </c>
      <c r="DA6" s="4">
        <v>0</v>
      </c>
      <c r="DB6" s="4">
        <v>0</v>
      </c>
      <c r="DC6" s="4">
        <v>0</v>
      </c>
      <c r="DD6" s="4">
        <v>0</v>
      </c>
      <c r="DE6" s="4">
        <v>0</v>
      </c>
      <c r="DF6" s="4">
        <v>0</v>
      </c>
      <c r="DG6" s="4">
        <v>0</v>
      </c>
      <c r="DH6" s="4">
        <v>0</v>
      </c>
      <c r="DI6" s="4">
        <v>0</v>
      </c>
      <c r="DJ6" s="4">
        <v>20</v>
      </c>
      <c r="DK6" s="4">
        <v>4</v>
      </c>
      <c r="DL6" s="4">
        <v>0</v>
      </c>
      <c r="DM6" s="4">
        <v>0</v>
      </c>
      <c r="DN6" s="4">
        <v>26</v>
      </c>
      <c r="DO6" s="4">
        <v>6</v>
      </c>
      <c r="DP6" s="4">
        <v>13</v>
      </c>
      <c r="DQ6" s="4">
        <v>0</v>
      </c>
      <c r="DR6" s="4">
        <v>4</v>
      </c>
      <c r="DS6" s="4">
        <v>0</v>
      </c>
    </row>
    <row r="7" spans="1:123" x14ac:dyDescent="0.25">
      <c r="B7" s="4" t="s">
        <v>49</v>
      </c>
      <c r="C7" s="4" t="s">
        <v>51</v>
      </c>
      <c r="D7" s="4">
        <v>18</v>
      </c>
      <c r="E7" s="4">
        <v>5</v>
      </c>
      <c r="F7" s="4">
        <v>11</v>
      </c>
      <c r="G7" s="4">
        <v>0</v>
      </c>
      <c r="H7" s="4">
        <v>7</v>
      </c>
      <c r="I7" s="4">
        <v>1</v>
      </c>
      <c r="J7" s="4">
        <v>29</v>
      </c>
      <c r="K7" s="4">
        <v>7</v>
      </c>
      <c r="L7" s="4">
        <v>38</v>
      </c>
      <c r="M7" s="4">
        <v>4</v>
      </c>
      <c r="N7" s="4">
        <v>3</v>
      </c>
      <c r="O7" s="4">
        <v>0</v>
      </c>
      <c r="P7" s="4">
        <v>46</v>
      </c>
      <c r="Q7" s="4">
        <v>5</v>
      </c>
      <c r="R7" s="4">
        <v>30</v>
      </c>
      <c r="S7" s="4">
        <v>3</v>
      </c>
      <c r="T7" s="4">
        <v>24</v>
      </c>
      <c r="U7" s="4">
        <v>3</v>
      </c>
      <c r="V7" s="4">
        <v>56</v>
      </c>
      <c r="W7" s="4">
        <v>6</v>
      </c>
      <c r="X7" s="4">
        <v>12</v>
      </c>
      <c r="Y7" s="4">
        <v>1</v>
      </c>
      <c r="Z7" s="4">
        <v>13</v>
      </c>
      <c r="AA7" s="4">
        <v>1</v>
      </c>
      <c r="AB7" s="4">
        <v>8</v>
      </c>
      <c r="AC7" s="4">
        <v>1</v>
      </c>
      <c r="AD7" s="4">
        <v>19</v>
      </c>
      <c r="AE7" s="4">
        <v>2</v>
      </c>
      <c r="AF7" s="4">
        <v>7</v>
      </c>
      <c r="AG7" s="4">
        <v>1</v>
      </c>
      <c r="AH7" s="4">
        <v>0</v>
      </c>
      <c r="AI7" s="4">
        <v>0</v>
      </c>
      <c r="AJ7" s="4">
        <v>0</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0</v>
      </c>
      <c r="BC7" s="4">
        <v>0</v>
      </c>
      <c r="BD7" s="4">
        <v>0</v>
      </c>
      <c r="BE7" s="4">
        <v>0</v>
      </c>
      <c r="BF7" s="4">
        <v>0</v>
      </c>
      <c r="BG7" s="4">
        <v>0</v>
      </c>
      <c r="BH7" s="4">
        <v>0</v>
      </c>
      <c r="BI7" s="4">
        <v>0</v>
      </c>
      <c r="BJ7" s="4">
        <v>0</v>
      </c>
      <c r="BK7" s="4">
        <v>0</v>
      </c>
      <c r="BL7" s="4">
        <v>0</v>
      </c>
      <c r="BM7" s="4">
        <v>0</v>
      </c>
      <c r="BN7" s="4">
        <v>0</v>
      </c>
      <c r="BO7" s="4">
        <v>0</v>
      </c>
      <c r="BP7" s="4">
        <v>0</v>
      </c>
      <c r="BQ7" s="4">
        <v>0</v>
      </c>
      <c r="BR7" s="4">
        <v>0</v>
      </c>
      <c r="BS7" s="4">
        <v>0</v>
      </c>
      <c r="BT7" s="4">
        <v>0</v>
      </c>
      <c r="BU7" s="4">
        <v>0</v>
      </c>
      <c r="BV7" s="4">
        <v>0</v>
      </c>
      <c r="BW7" s="4">
        <v>0</v>
      </c>
      <c r="BX7" s="4">
        <v>0</v>
      </c>
      <c r="BY7" s="4">
        <v>0</v>
      </c>
      <c r="BZ7" s="4">
        <v>0</v>
      </c>
      <c r="CA7" s="4">
        <v>0</v>
      </c>
      <c r="CB7" s="4">
        <v>0</v>
      </c>
      <c r="CC7" s="4">
        <v>0</v>
      </c>
      <c r="CD7" s="4">
        <v>0</v>
      </c>
      <c r="CE7" s="4">
        <v>0</v>
      </c>
      <c r="CF7" s="4">
        <v>0</v>
      </c>
      <c r="CG7" s="4">
        <v>0</v>
      </c>
      <c r="CH7" s="4">
        <v>0</v>
      </c>
      <c r="CI7" s="4">
        <v>0</v>
      </c>
      <c r="CJ7" s="4">
        <v>0</v>
      </c>
      <c r="CK7" s="4">
        <v>0</v>
      </c>
      <c r="CL7" s="4">
        <v>0</v>
      </c>
      <c r="CM7" s="4">
        <v>0</v>
      </c>
      <c r="CN7" s="4">
        <v>0</v>
      </c>
      <c r="CO7" s="4">
        <v>0</v>
      </c>
      <c r="CP7" s="4">
        <v>0</v>
      </c>
      <c r="CQ7" s="4">
        <v>0</v>
      </c>
      <c r="CR7" s="4">
        <v>0</v>
      </c>
      <c r="CS7" s="4">
        <v>0</v>
      </c>
      <c r="CT7" s="4">
        <v>0</v>
      </c>
      <c r="CU7" s="4">
        <v>0</v>
      </c>
      <c r="CV7" s="4">
        <v>0</v>
      </c>
      <c r="CW7" s="4">
        <v>0</v>
      </c>
      <c r="CX7" s="4">
        <v>0</v>
      </c>
      <c r="CY7" s="4">
        <v>0</v>
      </c>
      <c r="CZ7" s="4">
        <v>7</v>
      </c>
      <c r="DA7" s="4">
        <v>3</v>
      </c>
      <c r="DB7" s="4">
        <v>0</v>
      </c>
      <c r="DC7" s="4">
        <v>0</v>
      </c>
      <c r="DD7" s="4">
        <v>0</v>
      </c>
      <c r="DE7" s="4">
        <v>0</v>
      </c>
      <c r="DF7" s="4">
        <v>0</v>
      </c>
      <c r="DG7" s="4">
        <v>0</v>
      </c>
      <c r="DH7" s="4">
        <v>2</v>
      </c>
      <c r="DI7" s="4">
        <v>0</v>
      </c>
      <c r="DJ7" s="4">
        <v>3</v>
      </c>
      <c r="DK7" s="4">
        <v>0</v>
      </c>
      <c r="DL7" s="4">
        <v>6</v>
      </c>
      <c r="DM7" s="4">
        <v>1</v>
      </c>
      <c r="DN7" s="4">
        <v>13</v>
      </c>
      <c r="DO7" s="4">
        <v>2</v>
      </c>
      <c r="DP7" s="4">
        <v>0</v>
      </c>
      <c r="DQ7" s="4">
        <v>0</v>
      </c>
      <c r="DR7" s="4">
        <v>2</v>
      </c>
      <c r="DS7" s="4">
        <v>1</v>
      </c>
    </row>
    <row r="8" spans="1:123" x14ac:dyDescent="0.25">
      <c r="B8" s="4" t="s">
        <v>49</v>
      </c>
      <c r="C8" s="4" t="s">
        <v>52</v>
      </c>
      <c r="D8" s="4">
        <v>2</v>
      </c>
      <c r="E8" s="4">
        <v>0</v>
      </c>
      <c r="F8" s="4">
        <v>1</v>
      </c>
      <c r="G8" s="4">
        <v>1</v>
      </c>
      <c r="H8" s="4">
        <v>1</v>
      </c>
      <c r="I8" s="4">
        <v>0</v>
      </c>
      <c r="J8" s="4">
        <v>7</v>
      </c>
      <c r="K8" s="4">
        <v>2</v>
      </c>
      <c r="L8" s="4">
        <v>8</v>
      </c>
      <c r="M8" s="4">
        <v>2</v>
      </c>
      <c r="N8" s="4">
        <v>1</v>
      </c>
      <c r="O8" s="4">
        <v>0</v>
      </c>
      <c r="P8" s="4">
        <v>15</v>
      </c>
      <c r="Q8" s="4">
        <v>0</v>
      </c>
      <c r="R8" s="4">
        <v>7</v>
      </c>
      <c r="S8" s="4">
        <v>1</v>
      </c>
      <c r="T8" s="4">
        <v>6</v>
      </c>
      <c r="U8" s="4">
        <v>2</v>
      </c>
      <c r="V8" s="4">
        <v>17</v>
      </c>
      <c r="W8" s="4">
        <v>4</v>
      </c>
      <c r="X8" s="4">
        <v>0</v>
      </c>
      <c r="Y8" s="4">
        <v>0</v>
      </c>
      <c r="Z8" s="4">
        <v>7</v>
      </c>
      <c r="AA8" s="4">
        <v>2</v>
      </c>
      <c r="AB8" s="4">
        <v>5</v>
      </c>
      <c r="AC8" s="4">
        <v>1</v>
      </c>
      <c r="AD8" s="4">
        <v>5</v>
      </c>
      <c r="AE8" s="4">
        <v>1</v>
      </c>
      <c r="AF8" s="4">
        <v>5</v>
      </c>
      <c r="AG8" s="4">
        <v>3</v>
      </c>
      <c r="AH8" s="4">
        <v>0</v>
      </c>
      <c r="AI8" s="4">
        <v>0</v>
      </c>
      <c r="AJ8" s="4">
        <v>0</v>
      </c>
      <c r="AK8" s="4">
        <v>0</v>
      </c>
      <c r="AL8" s="4">
        <v>0</v>
      </c>
      <c r="AM8" s="4">
        <v>0</v>
      </c>
      <c r="AN8" s="4">
        <v>0</v>
      </c>
      <c r="AO8" s="4">
        <v>0</v>
      </c>
      <c r="AP8" s="4">
        <v>0</v>
      </c>
      <c r="AQ8" s="4">
        <v>0</v>
      </c>
      <c r="AR8" s="4">
        <v>0</v>
      </c>
      <c r="AS8" s="4">
        <v>0</v>
      </c>
      <c r="AT8" s="4">
        <v>0</v>
      </c>
      <c r="AU8" s="4">
        <v>0</v>
      </c>
      <c r="AV8" s="4">
        <v>0</v>
      </c>
      <c r="AW8" s="4">
        <v>0</v>
      </c>
      <c r="AX8" s="4">
        <v>0</v>
      </c>
      <c r="AY8" s="4">
        <v>0</v>
      </c>
      <c r="AZ8" s="4">
        <v>0</v>
      </c>
      <c r="BA8" s="4">
        <v>0</v>
      </c>
      <c r="BB8" s="4">
        <v>0</v>
      </c>
      <c r="BC8" s="4">
        <v>0</v>
      </c>
      <c r="BD8" s="4">
        <v>0</v>
      </c>
      <c r="BE8" s="4">
        <v>0</v>
      </c>
      <c r="BF8" s="4">
        <v>0</v>
      </c>
      <c r="BG8" s="4">
        <v>0</v>
      </c>
      <c r="BH8" s="4">
        <v>0</v>
      </c>
      <c r="BI8" s="4">
        <v>0</v>
      </c>
      <c r="BJ8" s="4">
        <v>0</v>
      </c>
      <c r="BK8" s="4">
        <v>0</v>
      </c>
      <c r="BL8" s="4">
        <v>0</v>
      </c>
      <c r="BM8" s="4">
        <v>0</v>
      </c>
      <c r="BN8" s="4">
        <v>0</v>
      </c>
      <c r="BO8" s="4">
        <v>0</v>
      </c>
      <c r="BP8" s="4">
        <v>0</v>
      </c>
      <c r="BQ8" s="4">
        <v>0</v>
      </c>
      <c r="BR8" s="4">
        <v>0</v>
      </c>
      <c r="BS8" s="4">
        <v>0</v>
      </c>
      <c r="BT8" s="4">
        <v>0</v>
      </c>
      <c r="BU8" s="4">
        <v>0</v>
      </c>
      <c r="BV8" s="4">
        <v>0</v>
      </c>
      <c r="BW8" s="4">
        <v>0</v>
      </c>
      <c r="BX8" s="4">
        <v>0</v>
      </c>
      <c r="BY8" s="4">
        <v>0</v>
      </c>
      <c r="BZ8" s="4">
        <v>0</v>
      </c>
      <c r="CA8" s="4">
        <v>0</v>
      </c>
      <c r="CB8" s="4">
        <v>0</v>
      </c>
      <c r="CC8" s="4">
        <v>0</v>
      </c>
      <c r="CD8" s="4">
        <v>0</v>
      </c>
      <c r="CE8" s="4">
        <v>0</v>
      </c>
      <c r="CF8" s="4">
        <v>0</v>
      </c>
      <c r="CG8" s="4">
        <v>0</v>
      </c>
      <c r="CH8" s="4">
        <v>0</v>
      </c>
      <c r="CI8" s="4">
        <v>0</v>
      </c>
      <c r="CJ8" s="4">
        <v>0</v>
      </c>
      <c r="CK8" s="4">
        <v>0</v>
      </c>
      <c r="CL8" s="4">
        <v>0</v>
      </c>
      <c r="CM8" s="4">
        <v>0</v>
      </c>
      <c r="CN8" s="4">
        <v>0</v>
      </c>
      <c r="CO8" s="4">
        <v>0</v>
      </c>
      <c r="CP8" s="4">
        <v>0</v>
      </c>
      <c r="CQ8" s="4">
        <v>0</v>
      </c>
      <c r="CR8" s="4">
        <v>0</v>
      </c>
      <c r="CS8" s="4">
        <v>0</v>
      </c>
      <c r="CT8" s="4">
        <v>0</v>
      </c>
      <c r="CU8" s="4">
        <v>0</v>
      </c>
      <c r="CV8" s="4">
        <v>0</v>
      </c>
      <c r="CW8" s="4">
        <v>0</v>
      </c>
      <c r="CX8" s="4">
        <v>0</v>
      </c>
      <c r="CY8" s="4">
        <v>0</v>
      </c>
      <c r="CZ8" s="4">
        <v>0</v>
      </c>
      <c r="DA8" s="4">
        <v>0</v>
      </c>
      <c r="DB8" s="4">
        <v>0</v>
      </c>
      <c r="DC8" s="4">
        <v>0</v>
      </c>
      <c r="DD8" s="4">
        <v>0</v>
      </c>
      <c r="DE8" s="4">
        <v>0</v>
      </c>
      <c r="DF8" s="4">
        <v>0</v>
      </c>
      <c r="DG8" s="4">
        <v>0</v>
      </c>
      <c r="DH8" s="4">
        <v>0</v>
      </c>
      <c r="DI8" s="4">
        <v>0</v>
      </c>
      <c r="DJ8" s="4">
        <v>2</v>
      </c>
      <c r="DK8" s="4">
        <v>1</v>
      </c>
      <c r="DL8" s="4">
        <v>0</v>
      </c>
      <c r="DM8" s="4">
        <v>0</v>
      </c>
      <c r="DN8" s="4">
        <v>5</v>
      </c>
      <c r="DO8" s="4">
        <v>1</v>
      </c>
      <c r="DP8" s="4">
        <v>0</v>
      </c>
      <c r="DQ8" s="4">
        <v>0</v>
      </c>
      <c r="DR8" s="4">
        <v>0</v>
      </c>
      <c r="DS8" s="4">
        <v>0</v>
      </c>
    </row>
    <row r="9" spans="1:123" x14ac:dyDescent="0.25">
      <c r="B9" s="4" t="s">
        <v>49</v>
      </c>
      <c r="C9" s="4" t="s">
        <v>53</v>
      </c>
      <c r="D9" s="4">
        <v>0</v>
      </c>
      <c r="E9" s="4">
        <v>0</v>
      </c>
      <c r="F9" s="4">
        <v>0</v>
      </c>
      <c r="G9" s="4">
        <v>0</v>
      </c>
      <c r="H9" s="4">
        <v>0</v>
      </c>
      <c r="I9" s="4">
        <v>0</v>
      </c>
      <c r="J9" s="4">
        <v>0</v>
      </c>
      <c r="K9" s="4">
        <v>0</v>
      </c>
      <c r="L9" s="4">
        <v>0</v>
      </c>
      <c r="M9" s="4">
        <v>0</v>
      </c>
      <c r="N9" s="4">
        <v>0</v>
      </c>
      <c r="O9" s="4">
        <v>0</v>
      </c>
      <c r="P9" s="4">
        <v>0</v>
      </c>
      <c r="Q9" s="4">
        <v>0</v>
      </c>
      <c r="R9" s="4">
        <v>0</v>
      </c>
      <c r="S9" s="4">
        <v>0</v>
      </c>
      <c r="T9" s="4">
        <v>0</v>
      </c>
      <c r="U9" s="4">
        <v>0</v>
      </c>
      <c r="V9" s="4">
        <v>0</v>
      </c>
      <c r="W9" s="4">
        <v>0</v>
      </c>
      <c r="X9" s="4">
        <v>0</v>
      </c>
      <c r="Y9" s="4">
        <v>0</v>
      </c>
      <c r="Z9" s="4">
        <v>0</v>
      </c>
      <c r="AA9" s="4">
        <v>0</v>
      </c>
      <c r="AB9" s="4">
        <v>0</v>
      </c>
      <c r="AC9" s="4">
        <v>0</v>
      </c>
      <c r="AD9" s="4">
        <v>0</v>
      </c>
      <c r="AE9" s="4">
        <v>0</v>
      </c>
      <c r="AF9" s="4">
        <v>0</v>
      </c>
      <c r="AG9" s="4">
        <v>0</v>
      </c>
      <c r="AH9" s="4">
        <v>0</v>
      </c>
      <c r="AI9" s="4">
        <v>0</v>
      </c>
      <c r="AJ9" s="4">
        <v>0</v>
      </c>
      <c r="AK9" s="4">
        <v>0</v>
      </c>
      <c r="AL9" s="4">
        <v>0</v>
      </c>
      <c r="AM9" s="4">
        <v>0</v>
      </c>
      <c r="AN9" s="4">
        <v>0</v>
      </c>
      <c r="AO9" s="4">
        <v>0</v>
      </c>
      <c r="AP9" s="4">
        <v>0</v>
      </c>
      <c r="AQ9" s="4">
        <v>0</v>
      </c>
      <c r="AR9" s="4">
        <v>0</v>
      </c>
      <c r="AS9" s="4">
        <v>0</v>
      </c>
      <c r="AT9" s="4">
        <v>0</v>
      </c>
      <c r="AU9" s="4">
        <v>0</v>
      </c>
      <c r="AV9" s="4">
        <v>0</v>
      </c>
      <c r="AW9" s="4">
        <v>0</v>
      </c>
      <c r="AX9" s="4">
        <v>0</v>
      </c>
      <c r="AY9" s="4">
        <v>0</v>
      </c>
      <c r="AZ9" s="4">
        <v>0</v>
      </c>
      <c r="BA9" s="4">
        <v>0</v>
      </c>
      <c r="BB9" s="4">
        <v>0</v>
      </c>
      <c r="BC9" s="4">
        <v>0</v>
      </c>
      <c r="BD9" s="4">
        <v>0</v>
      </c>
      <c r="BE9" s="4">
        <v>0</v>
      </c>
      <c r="BF9" s="4">
        <v>0</v>
      </c>
      <c r="BG9" s="4">
        <v>0</v>
      </c>
      <c r="BH9" s="4">
        <v>0</v>
      </c>
      <c r="BI9" s="4">
        <v>0</v>
      </c>
      <c r="BJ9" s="4">
        <v>0</v>
      </c>
      <c r="BK9" s="4">
        <v>0</v>
      </c>
      <c r="BL9" s="4">
        <v>0</v>
      </c>
      <c r="BM9" s="4">
        <v>0</v>
      </c>
      <c r="BN9" s="4">
        <v>0</v>
      </c>
      <c r="BO9" s="4">
        <v>0</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0</v>
      </c>
      <c r="CH9" s="4">
        <v>0</v>
      </c>
      <c r="CI9" s="4">
        <v>0</v>
      </c>
      <c r="CJ9" s="4">
        <v>0</v>
      </c>
      <c r="CK9" s="4">
        <v>0</v>
      </c>
      <c r="CL9" s="4">
        <v>0</v>
      </c>
      <c r="CM9" s="4">
        <v>0</v>
      </c>
      <c r="CN9" s="4">
        <v>0</v>
      </c>
      <c r="CO9" s="4">
        <v>0</v>
      </c>
      <c r="CP9" s="4">
        <v>0</v>
      </c>
      <c r="CQ9" s="4">
        <v>0</v>
      </c>
      <c r="CR9" s="4">
        <v>0</v>
      </c>
      <c r="CS9" s="4">
        <v>0</v>
      </c>
      <c r="CT9" s="4">
        <v>0</v>
      </c>
      <c r="CU9" s="4">
        <v>0</v>
      </c>
      <c r="CV9" s="4">
        <v>0</v>
      </c>
      <c r="CW9" s="4">
        <v>0</v>
      </c>
      <c r="CX9" s="4">
        <v>0</v>
      </c>
      <c r="CY9" s="4">
        <v>0</v>
      </c>
      <c r="CZ9" s="4">
        <v>0</v>
      </c>
      <c r="DA9" s="4">
        <v>0</v>
      </c>
      <c r="DB9" s="4">
        <v>0</v>
      </c>
      <c r="DC9" s="4">
        <v>0</v>
      </c>
      <c r="DD9" s="4">
        <v>0</v>
      </c>
      <c r="DE9" s="4">
        <v>0</v>
      </c>
      <c r="DF9" s="4">
        <v>0</v>
      </c>
      <c r="DG9" s="4">
        <v>0</v>
      </c>
      <c r="DH9" s="4">
        <v>0</v>
      </c>
      <c r="DI9" s="4">
        <v>0</v>
      </c>
      <c r="DJ9" s="4">
        <v>0</v>
      </c>
      <c r="DK9" s="4">
        <v>0</v>
      </c>
      <c r="DL9" s="4">
        <v>0</v>
      </c>
      <c r="DM9" s="4">
        <v>0</v>
      </c>
      <c r="DN9" s="4">
        <v>0</v>
      </c>
      <c r="DO9" s="4">
        <v>0</v>
      </c>
      <c r="DP9" s="4">
        <v>0</v>
      </c>
      <c r="DQ9" s="4">
        <v>0</v>
      </c>
      <c r="DR9" s="4">
        <v>0</v>
      </c>
      <c r="DS9" s="4">
        <v>0</v>
      </c>
    </row>
    <row r="10" spans="1:123" x14ac:dyDescent="0.25">
      <c r="B10" s="4" t="s">
        <v>49</v>
      </c>
      <c r="C10" s="4" t="s">
        <v>54</v>
      </c>
      <c r="D10" s="4">
        <v>9</v>
      </c>
      <c r="E10" s="4">
        <v>3</v>
      </c>
      <c r="F10" s="4">
        <v>4</v>
      </c>
      <c r="G10" s="4">
        <v>0</v>
      </c>
      <c r="H10" s="4">
        <v>18</v>
      </c>
      <c r="I10" s="4">
        <v>1</v>
      </c>
      <c r="J10" s="4">
        <v>11</v>
      </c>
      <c r="K10" s="4">
        <v>1</v>
      </c>
      <c r="L10" s="4">
        <v>20</v>
      </c>
      <c r="M10" s="4">
        <v>1</v>
      </c>
      <c r="N10" s="4">
        <v>2</v>
      </c>
      <c r="O10" s="4">
        <v>0</v>
      </c>
      <c r="P10" s="4">
        <v>21</v>
      </c>
      <c r="Q10" s="4">
        <v>1</v>
      </c>
      <c r="R10" s="4">
        <v>21</v>
      </c>
      <c r="S10" s="4">
        <v>5</v>
      </c>
      <c r="T10" s="4">
        <v>6</v>
      </c>
      <c r="U10" s="4">
        <v>1</v>
      </c>
      <c r="V10" s="4">
        <v>22</v>
      </c>
      <c r="W10" s="4">
        <v>2</v>
      </c>
      <c r="X10" s="4">
        <v>5</v>
      </c>
      <c r="Y10" s="4">
        <v>0</v>
      </c>
      <c r="Z10" s="4">
        <v>3</v>
      </c>
      <c r="AA10" s="4">
        <v>0</v>
      </c>
      <c r="AB10" s="4">
        <v>9</v>
      </c>
      <c r="AC10" s="4">
        <v>0</v>
      </c>
      <c r="AD10" s="4">
        <v>3</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c r="CQ10" s="4">
        <v>0</v>
      </c>
      <c r="CR10" s="4">
        <v>0</v>
      </c>
      <c r="CS10" s="4">
        <v>0</v>
      </c>
      <c r="CT10" s="4">
        <v>0</v>
      </c>
      <c r="CU10" s="4">
        <v>0</v>
      </c>
      <c r="CV10" s="4">
        <v>0</v>
      </c>
      <c r="CW10" s="4">
        <v>0</v>
      </c>
      <c r="CX10" s="4">
        <v>0</v>
      </c>
      <c r="CY10" s="4">
        <v>0</v>
      </c>
      <c r="CZ10" s="4">
        <v>0</v>
      </c>
      <c r="DA10" s="4">
        <v>0</v>
      </c>
      <c r="DB10" s="4">
        <v>1</v>
      </c>
      <c r="DC10" s="4">
        <v>0</v>
      </c>
      <c r="DD10" s="4">
        <v>2</v>
      </c>
      <c r="DE10" s="4">
        <v>1</v>
      </c>
      <c r="DF10" s="4">
        <v>0</v>
      </c>
      <c r="DG10" s="4">
        <v>0</v>
      </c>
      <c r="DH10" s="4">
        <v>1</v>
      </c>
      <c r="DI10" s="4">
        <v>0</v>
      </c>
      <c r="DJ10" s="4">
        <v>0</v>
      </c>
      <c r="DK10" s="4">
        <v>0</v>
      </c>
      <c r="DL10" s="4">
        <v>13</v>
      </c>
      <c r="DM10" s="4">
        <v>1</v>
      </c>
      <c r="DN10" s="4">
        <v>3</v>
      </c>
      <c r="DO10" s="4">
        <v>1</v>
      </c>
      <c r="DP10" s="4">
        <v>0</v>
      </c>
      <c r="DQ10" s="4">
        <v>0</v>
      </c>
      <c r="DR10" s="4">
        <v>0</v>
      </c>
      <c r="DS10" s="4">
        <v>0</v>
      </c>
    </row>
    <row r="11" spans="1:123" x14ac:dyDescent="0.25">
      <c r="B11" s="4" t="s">
        <v>49</v>
      </c>
      <c r="C11" s="4" t="s">
        <v>55</v>
      </c>
      <c r="D11" s="4">
        <v>0</v>
      </c>
      <c r="E11" s="4">
        <v>0</v>
      </c>
      <c r="F11" s="4">
        <v>0</v>
      </c>
      <c r="G11" s="4">
        <v>0</v>
      </c>
      <c r="H11" s="4">
        <v>0</v>
      </c>
      <c r="I11" s="4">
        <v>0</v>
      </c>
      <c r="J11" s="4">
        <v>0</v>
      </c>
      <c r="K11" s="4">
        <v>0</v>
      </c>
      <c r="L11" s="4">
        <v>0</v>
      </c>
      <c r="M11" s="4">
        <v>0</v>
      </c>
      <c r="N11" s="4">
        <v>0</v>
      </c>
      <c r="O11" s="4">
        <v>0</v>
      </c>
      <c r="P11" s="4">
        <v>0</v>
      </c>
      <c r="Q11" s="4">
        <v>0</v>
      </c>
      <c r="R11" s="4">
        <v>0</v>
      </c>
      <c r="S11" s="4">
        <v>0</v>
      </c>
      <c r="T11" s="4">
        <v>0</v>
      </c>
      <c r="U11" s="4">
        <v>0</v>
      </c>
      <c r="V11" s="4">
        <v>0</v>
      </c>
      <c r="W11" s="4">
        <v>0</v>
      </c>
      <c r="X11" s="4">
        <v>0</v>
      </c>
      <c r="Y11" s="4">
        <v>0</v>
      </c>
      <c r="Z11" s="4">
        <v>0</v>
      </c>
      <c r="AA11" s="4">
        <v>0</v>
      </c>
      <c r="AB11" s="4">
        <v>0</v>
      </c>
      <c r="AC11" s="4">
        <v>0</v>
      </c>
      <c r="AD11" s="4">
        <v>0</v>
      </c>
      <c r="AE11" s="4">
        <v>0</v>
      </c>
      <c r="AF11" s="4">
        <v>0</v>
      </c>
      <c r="AG11" s="4">
        <v>0</v>
      </c>
      <c r="AH11" s="4">
        <v>0</v>
      </c>
      <c r="AI11" s="4">
        <v>0</v>
      </c>
      <c r="AJ11" s="4">
        <v>0</v>
      </c>
      <c r="AK11" s="4">
        <v>0</v>
      </c>
      <c r="AL11" s="4">
        <v>0</v>
      </c>
      <c r="AM11" s="4">
        <v>0</v>
      </c>
      <c r="AN11" s="4">
        <v>0</v>
      </c>
      <c r="AO11" s="4">
        <v>0</v>
      </c>
      <c r="AP11" s="4">
        <v>0</v>
      </c>
      <c r="AQ11" s="4">
        <v>0</v>
      </c>
      <c r="AR11" s="4">
        <v>0</v>
      </c>
      <c r="AS11" s="4">
        <v>0</v>
      </c>
      <c r="AT11" s="4">
        <v>0</v>
      </c>
      <c r="AU11" s="4">
        <v>0</v>
      </c>
      <c r="AV11" s="4">
        <v>0</v>
      </c>
      <c r="AW11" s="4">
        <v>0</v>
      </c>
      <c r="AX11" s="4">
        <v>0</v>
      </c>
      <c r="AY11" s="4">
        <v>0</v>
      </c>
      <c r="AZ11" s="4">
        <v>0</v>
      </c>
      <c r="BA11" s="4">
        <v>0</v>
      </c>
      <c r="BB11" s="4">
        <v>0</v>
      </c>
      <c r="BC11" s="4">
        <v>0</v>
      </c>
      <c r="BD11" s="4">
        <v>0</v>
      </c>
      <c r="BE11" s="4">
        <v>0</v>
      </c>
      <c r="BF11" s="4">
        <v>0</v>
      </c>
      <c r="BG11" s="4">
        <v>0</v>
      </c>
      <c r="BH11" s="4">
        <v>0</v>
      </c>
      <c r="BI11" s="4">
        <v>0</v>
      </c>
      <c r="BJ11" s="4">
        <v>0</v>
      </c>
      <c r="BK11" s="4">
        <v>0</v>
      </c>
      <c r="BL11" s="4">
        <v>0</v>
      </c>
      <c r="BM11" s="4">
        <v>0</v>
      </c>
      <c r="BN11" s="4">
        <v>0</v>
      </c>
      <c r="BO11" s="4">
        <v>0</v>
      </c>
      <c r="BP11" s="4">
        <v>0</v>
      </c>
      <c r="BQ11" s="4">
        <v>0</v>
      </c>
      <c r="BR11" s="4">
        <v>0</v>
      </c>
      <c r="BS11" s="4">
        <v>0</v>
      </c>
      <c r="BT11" s="4">
        <v>0</v>
      </c>
      <c r="BU11" s="4">
        <v>0</v>
      </c>
      <c r="BV11" s="4">
        <v>0</v>
      </c>
      <c r="BW11" s="4">
        <v>0</v>
      </c>
      <c r="BX11" s="4">
        <v>0</v>
      </c>
      <c r="BY11" s="4">
        <v>0</v>
      </c>
      <c r="BZ11" s="4">
        <v>0</v>
      </c>
      <c r="CA11" s="4">
        <v>0</v>
      </c>
      <c r="CB11" s="4">
        <v>0</v>
      </c>
      <c r="CC11" s="4">
        <v>0</v>
      </c>
      <c r="CD11" s="4">
        <v>0</v>
      </c>
      <c r="CE11" s="4">
        <v>0</v>
      </c>
      <c r="CF11" s="4">
        <v>0</v>
      </c>
      <c r="CG11" s="4">
        <v>0</v>
      </c>
      <c r="CH11" s="4">
        <v>0</v>
      </c>
      <c r="CI11" s="4">
        <v>0</v>
      </c>
      <c r="CJ11" s="4">
        <v>0</v>
      </c>
      <c r="CK11" s="4">
        <v>0</v>
      </c>
      <c r="CL11" s="4">
        <v>0</v>
      </c>
      <c r="CM11" s="4">
        <v>0</v>
      </c>
      <c r="CN11" s="4">
        <v>0</v>
      </c>
      <c r="CO11" s="4">
        <v>0</v>
      </c>
      <c r="CP11" s="4">
        <v>0</v>
      </c>
      <c r="CQ11" s="4">
        <v>0</v>
      </c>
      <c r="CR11" s="4">
        <v>0</v>
      </c>
      <c r="CS11" s="4">
        <v>0</v>
      </c>
      <c r="CT11" s="4">
        <v>0</v>
      </c>
      <c r="CU11" s="4">
        <v>0</v>
      </c>
      <c r="CV11" s="4">
        <v>0</v>
      </c>
      <c r="CW11" s="4">
        <v>0</v>
      </c>
      <c r="CX11" s="4">
        <v>0</v>
      </c>
      <c r="CY11" s="4">
        <v>0</v>
      </c>
      <c r="CZ11" s="4">
        <v>0</v>
      </c>
      <c r="DA11" s="4">
        <v>0</v>
      </c>
      <c r="DB11" s="4">
        <v>0</v>
      </c>
      <c r="DC11" s="4">
        <v>0</v>
      </c>
      <c r="DD11" s="4">
        <v>0</v>
      </c>
      <c r="DE11" s="4">
        <v>0</v>
      </c>
      <c r="DF11" s="4">
        <v>0</v>
      </c>
      <c r="DG11" s="4">
        <v>0</v>
      </c>
      <c r="DH11" s="4">
        <v>0</v>
      </c>
      <c r="DI11" s="4">
        <v>0</v>
      </c>
      <c r="DJ11" s="4">
        <v>0</v>
      </c>
      <c r="DK11" s="4">
        <v>0</v>
      </c>
      <c r="DL11" s="4">
        <v>0</v>
      </c>
      <c r="DM11" s="4">
        <v>0</v>
      </c>
      <c r="DN11" s="4">
        <v>0</v>
      </c>
      <c r="DO11" s="4">
        <v>0</v>
      </c>
      <c r="DP11" s="4">
        <v>0</v>
      </c>
      <c r="DQ11" s="4">
        <v>0</v>
      </c>
      <c r="DR11" s="4">
        <v>0</v>
      </c>
      <c r="DS11" s="4">
        <v>0</v>
      </c>
    </row>
    <row r="12" spans="1:123" x14ac:dyDescent="0.25">
      <c r="B12" s="4" t="s">
        <v>49</v>
      </c>
      <c r="C12" s="4" t="s">
        <v>56</v>
      </c>
      <c r="D12" s="4">
        <v>0</v>
      </c>
      <c r="E12" s="4">
        <v>0</v>
      </c>
      <c r="F12" s="4">
        <v>0</v>
      </c>
      <c r="G12" s="4">
        <v>0</v>
      </c>
      <c r="H12" s="4">
        <v>1</v>
      </c>
      <c r="I12" s="4">
        <v>0</v>
      </c>
      <c r="J12" s="4">
        <v>0</v>
      </c>
      <c r="K12" s="4">
        <v>0</v>
      </c>
      <c r="L12" s="4">
        <v>0</v>
      </c>
      <c r="M12" s="4">
        <v>0</v>
      </c>
      <c r="N12" s="4">
        <v>1</v>
      </c>
      <c r="O12" s="4">
        <v>1</v>
      </c>
      <c r="P12" s="4">
        <v>0</v>
      </c>
      <c r="Q12" s="4">
        <v>0</v>
      </c>
      <c r="R12" s="4">
        <v>0</v>
      </c>
      <c r="S12" s="4">
        <v>0</v>
      </c>
      <c r="T12" s="4">
        <v>0</v>
      </c>
      <c r="U12" s="4">
        <v>0</v>
      </c>
      <c r="V12" s="4">
        <v>1</v>
      </c>
      <c r="W12" s="4">
        <v>0</v>
      </c>
      <c r="X12" s="4">
        <v>1</v>
      </c>
      <c r="Y12" s="4">
        <v>1</v>
      </c>
      <c r="Z12" s="4">
        <v>0</v>
      </c>
      <c r="AA12" s="4">
        <v>0</v>
      </c>
      <c r="AB12" s="4">
        <v>0</v>
      </c>
      <c r="AC12" s="4">
        <v>0</v>
      </c>
      <c r="AD12" s="4">
        <v>0</v>
      </c>
      <c r="AE12" s="4">
        <v>0</v>
      </c>
      <c r="AF12" s="4">
        <v>0</v>
      </c>
      <c r="AG12" s="4">
        <v>0</v>
      </c>
      <c r="AH12" s="4">
        <v>0</v>
      </c>
      <c r="AI12" s="4">
        <v>0</v>
      </c>
      <c r="AJ12" s="4">
        <v>0</v>
      </c>
      <c r="AK12" s="4">
        <v>0</v>
      </c>
      <c r="AL12" s="4">
        <v>0</v>
      </c>
      <c r="AM12" s="4">
        <v>0</v>
      </c>
      <c r="AN12" s="4">
        <v>0</v>
      </c>
      <c r="AO12" s="4">
        <v>0</v>
      </c>
      <c r="AP12" s="4">
        <v>0</v>
      </c>
      <c r="AQ12" s="4">
        <v>0</v>
      </c>
      <c r="AR12" s="4">
        <v>0</v>
      </c>
      <c r="AS12" s="4">
        <v>0</v>
      </c>
      <c r="AT12" s="4">
        <v>0</v>
      </c>
      <c r="AU12" s="4">
        <v>0</v>
      </c>
      <c r="AV12" s="4">
        <v>0</v>
      </c>
      <c r="AW12" s="4">
        <v>0</v>
      </c>
      <c r="AX12" s="4">
        <v>0</v>
      </c>
      <c r="AY12" s="4">
        <v>0</v>
      </c>
      <c r="AZ12" s="4">
        <v>0</v>
      </c>
      <c r="BA12" s="4">
        <v>0</v>
      </c>
      <c r="BB12" s="4">
        <v>0</v>
      </c>
      <c r="BC12" s="4">
        <v>0</v>
      </c>
      <c r="BD12" s="4">
        <v>0</v>
      </c>
      <c r="BE12" s="4">
        <v>0</v>
      </c>
      <c r="BF12" s="4">
        <v>0</v>
      </c>
      <c r="BG12" s="4">
        <v>0</v>
      </c>
      <c r="BH12" s="4">
        <v>0</v>
      </c>
      <c r="BI12" s="4">
        <v>0</v>
      </c>
      <c r="BJ12" s="4">
        <v>0</v>
      </c>
      <c r="BK12" s="4">
        <v>0</v>
      </c>
      <c r="BL12" s="4">
        <v>0</v>
      </c>
      <c r="BM12" s="4">
        <v>0</v>
      </c>
      <c r="BN12" s="4">
        <v>0</v>
      </c>
      <c r="BO12" s="4">
        <v>0</v>
      </c>
      <c r="BP12" s="4">
        <v>0</v>
      </c>
      <c r="BQ12" s="4">
        <v>0</v>
      </c>
      <c r="BR12" s="4">
        <v>0</v>
      </c>
      <c r="BS12" s="4">
        <v>0</v>
      </c>
      <c r="BT12" s="4">
        <v>0</v>
      </c>
      <c r="BU12" s="4">
        <v>0</v>
      </c>
      <c r="BV12" s="4">
        <v>0</v>
      </c>
      <c r="BW12" s="4">
        <v>0</v>
      </c>
      <c r="BX12" s="4">
        <v>0</v>
      </c>
      <c r="BY12" s="4">
        <v>0</v>
      </c>
      <c r="BZ12" s="4">
        <v>0</v>
      </c>
      <c r="CA12" s="4">
        <v>0</v>
      </c>
      <c r="CB12" s="4">
        <v>0</v>
      </c>
      <c r="CC12" s="4">
        <v>0</v>
      </c>
      <c r="CD12" s="4">
        <v>0</v>
      </c>
      <c r="CE12" s="4">
        <v>0</v>
      </c>
      <c r="CF12" s="4">
        <v>0</v>
      </c>
      <c r="CG12" s="4">
        <v>0</v>
      </c>
      <c r="CH12" s="4">
        <v>0</v>
      </c>
      <c r="CI12" s="4">
        <v>0</v>
      </c>
      <c r="CJ12" s="4">
        <v>0</v>
      </c>
      <c r="CK12" s="4">
        <v>0</v>
      </c>
      <c r="CL12" s="4">
        <v>0</v>
      </c>
      <c r="CM12" s="4">
        <v>0</v>
      </c>
      <c r="CN12" s="4">
        <v>0</v>
      </c>
      <c r="CO12" s="4">
        <v>0</v>
      </c>
      <c r="CP12" s="4">
        <v>0</v>
      </c>
      <c r="CQ12" s="4">
        <v>0</v>
      </c>
      <c r="CR12" s="4">
        <v>0</v>
      </c>
      <c r="CS12" s="4">
        <v>0</v>
      </c>
      <c r="CT12" s="4">
        <v>0</v>
      </c>
      <c r="CU12" s="4">
        <v>0</v>
      </c>
      <c r="CV12" s="4">
        <v>0</v>
      </c>
      <c r="CW12" s="4">
        <v>0</v>
      </c>
      <c r="CX12" s="4">
        <v>0</v>
      </c>
      <c r="CY12" s="4">
        <v>0</v>
      </c>
      <c r="CZ12" s="4">
        <v>0</v>
      </c>
      <c r="DA12" s="4">
        <v>0</v>
      </c>
      <c r="DB12" s="4">
        <v>0</v>
      </c>
      <c r="DC12" s="4">
        <v>0</v>
      </c>
      <c r="DD12" s="4">
        <v>0</v>
      </c>
      <c r="DE12" s="4">
        <v>0</v>
      </c>
      <c r="DF12" s="4">
        <v>0</v>
      </c>
      <c r="DG12" s="4">
        <v>0</v>
      </c>
      <c r="DH12" s="4">
        <v>0</v>
      </c>
      <c r="DI12" s="4">
        <v>0</v>
      </c>
      <c r="DJ12" s="4">
        <v>0</v>
      </c>
      <c r="DK12" s="4">
        <v>0</v>
      </c>
      <c r="DL12" s="4">
        <v>0</v>
      </c>
      <c r="DM12" s="4">
        <v>0</v>
      </c>
      <c r="DN12" s="4">
        <v>0</v>
      </c>
      <c r="DO12" s="4">
        <v>0</v>
      </c>
      <c r="DP12" s="4">
        <v>0</v>
      </c>
      <c r="DQ12" s="4">
        <v>0</v>
      </c>
      <c r="DR12" s="4">
        <v>0</v>
      </c>
      <c r="DS12" s="4">
        <v>0</v>
      </c>
    </row>
    <row r="13" spans="1:123" x14ac:dyDescent="0.25">
      <c r="B13" s="4" t="s">
        <v>49</v>
      </c>
      <c r="C13" s="4" t="s">
        <v>57</v>
      </c>
      <c r="D13" s="4">
        <v>0</v>
      </c>
      <c r="E13" s="4">
        <v>0</v>
      </c>
      <c r="F13" s="4">
        <v>0</v>
      </c>
      <c r="G13" s="4">
        <v>0</v>
      </c>
      <c r="H13" s="4">
        <v>1</v>
      </c>
      <c r="I13" s="4">
        <v>0</v>
      </c>
      <c r="J13" s="4">
        <v>0</v>
      </c>
      <c r="K13" s="4">
        <v>0</v>
      </c>
      <c r="L13" s="4">
        <v>0</v>
      </c>
      <c r="M13" s="4">
        <v>0</v>
      </c>
      <c r="N13" s="4">
        <v>0</v>
      </c>
      <c r="O13" s="4">
        <v>0</v>
      </c>
      <c r="P13" s="4">
        <v>5</v>
      </c>
      <c r="Q13" s="4">
        <v>0</v>
      </c>
      <c r="R13" s="4">
        <v>0</v>
      </c>
      <c r="S13" s="4">
        <v>0</v>
      </c>
      <c r="T13" s="4">
        <v>1</v>
      </c>
      <c r="U13" s="4">
        <v>0</v>
      </c>
      <c r="V13" s="4">
        <v>0</v>
      </c>
      <c r="W13" s="4">
        <v>0</v>
      </c>
      <c r="X13" s="4">
        <v>1</v>
      </c>
      <c r="Y13" s="4">
        <v>0</v>
      </c>
      <c r="Z13" s="4">
        <v>0</v>
      </c>
      <c r="AA13" s="4">
        <v>0</v>
      </c>
      <c r="AB13" s="4">
        <v>0</v>
      </c>
      <c r="AC13" s="4">
        <v>0</v>
      </c>
      <c r="AD13" s="4">
        <v>0</v>
      </c>
      <c r="AE13" s="4">
        <v>0</v>
      </c>
      <c r="AF13" s="4">
        <v>0</v>
      </c>
      <c r="AG13" s="4">
        <v>0</v>
      </c>
      <c r="AH13" s="4">
        <v>0</v>
      </c>
      <c r="AI13" s="4">
        <v>0</v>
      </c>
      <c r="AJ13" s="4">
        <v>0</v>
      </c>
      <c r="AK13" s="4">
        <v>0</v>
      </c>
      <c r="AL13" s="4">
        <v>0</v>
      </c>
      <c r="AM13" s="4">
        <v>0</v>
      </c>
      <c r="AN13" s="4">
        <v>0</v>
      </c>
      <c r="AO13" s="4">
        <v>0</v>
      </c>
      <c r="AP13" s="4">
        <v>0</v>
      </c>
      <c r="AQ13" s="4">
        <v>0</v>
      </c>
      <c r="AR13" s="4">
        <v>0</v>
      </c>
      <c r="AS13" s="4">
        <v>0</v>
      </c>
      <c r="AT13" s="4">
        <v>0</v>
      </c>
      <c r="AU13" s="4">
        <v>0</v>
      </c>
      <c r="AV13" s="4">
        <v>0</v>
      </c>
      <c r="AW13" s="4">
        <v>0</v>
      </c>
      <c r="AX13" s="4">
        <v>0</v>
      </c>
      <c r="AY13" s="4">
        <v>0</v>
      </c>
      <c r="AZ13" s="4">
        <v>0</v>
      </c>
      <c r="BA13" s="4">
        <v>0</v>
      </c>
      <c r="BB13" s="4">
        <v>0</v>
      </c>
      <c r="BC13" s="4">
        <v>0</v>
      </c>
      <c r="BD13" s="4">
        <v>0</v>
      </c>
      <c r="BE13" s="4">
        <v>0</v>
      </c>
      <c r="BF13" s="4">
        <v>0</v>
      </c>
      <c r="BG13" s="4">
        <v>0</v>
      </c>
      <c r="BH13" s="4">
        <v>0</v>
      </c>
      <c r="BI13" s="4">
        <v>0</v>
      </c>
      <c r="BJ13" s="4">
        <v>0</v>
      </c>
      <c r="BK13" s="4">
        <v>0</v>
      </c>
      <c r="BL13" s="4">
        <v>0</v>
      </c>
      <c r="BM13" s="4">
        <v>0</v>
      </c>
      <c r="BN13" s="4">
        <v>0</v>
      </c>
      <c r="BO13" s="4">
        <v>0</v>
      </c>
      <c r="BP13" s="4">
        <v>0</v>
      </c>
      <c r="BQ13" s="4">
        <v>0</v>
      </c>
      <c r="BR13" s="4">
        <v>0</v>
      </c>
      <c r="BS13" s="4">
        <v>0</v>
      </c>
      <c r="BT13" s="4">
        <v>0</v>
      </c>
      <c r="BU13" s="4">
        <v>0</v>
      </c>
      <c r="BV13" s="4">
        <v>0</v>
      </c>
      <c r="BW13" s="4">
        <v>0</v>
      </c>
      <c r="BX13" s="4">
        <v>0</v>
      </c>
      <c r="BY13" s="4">
        <v>0</v>
      </c>
      <c r="BZ13" s="4">
        <v>0</v>
      </c>
      <c r="CA13" s="4">
        <v>0</v>
      </c>
      <c r="CB13" s="4">
        <v>0</v>
      </c>
      <c r="CC13" s="4">
        <v>0</v>
      </c>
      <c r="CD13" s="4">
        <v>0</v>
      </c>
      <c r="CE13" s="4">
        <v>0</v>
      </c>
      <c r="CF13" s="4">
        <v>0</v>
      </c>
      <c r="CG13" s="4">
        <v>0</v>
      </c>
      <c r="CH13" s="4">
        <v>0</v>
      </c>
      <c r="CI13" s="4">
        <v>0</v>
      </c>
      <c r="CJ13" s="4">
        <v>0</v>
      </c>
      <c r="CK13" s="4">
        <v>0</v>
      </c>
      <c r="CL13" s="4">
        <v>0</v>
      </c>
      <c r="CM13" s="4">
        <v>0</v>
      </c>
      <c r="CN13" s="4">
        <v>0</v>
      </c>
      <c r="CO13" s="4">
        <v>0</v>
      </c>
      <c r="CP13" s="4">
        <v>0</v>
      </c>
      <c r="CQ13" s="4">
        <v>0</v>
      </c>
      <c r="CR13" s="4">
        <v>0</v>
      </c>
      <c r="CS13" s="4">
        <v>0</v>
      </c>
      <c r="CT13" s="4">
        <v>0</v>
      </c>
      <c r="CU13" s="4">
        <v>0</v>
      </c>
      <c r="CV13" s="4">
        <v>0</v>
      </c>
      <c r="CW13" s="4">
        <v>0</v>
      </c>
      <c r="CX13" s="4">
        <v>0</v>
      </c>
      <c r="CY13" s="4">
        <v>0</v>
      </c>
      <c r="CZ13" s="4">
        <v>0</v>
      </c>
      <c r="DA13" s="4">
        <v>0</v>
      </c>
      <c r="DB13" s="4">
        <v>0</v>
      </c>
      <c r="DC13" s="4">
        <v>0</v>
      </c>
      <c r="DD13" s="4">
        <v>0</v>
      </c>
      <c r="DE13" s="4">
        <v>0</v>
      </c>
      <c r="DF13" s="4">
        <v>0</v>
      </c>
      <c r="DG13" s="4">
        <v>0</v>
      </c>
      <c r="DH13" s="4">
        <v>0</v>
      </c>
      <c r="DI13" s="4">
        <v>0</v>
      </c>
      <c r="DJ13" s="4">
        <v>0</v>
      </c>
      <c r="DK13" s="4">
        <v>0</v>
      </c>
      <c r="DL13" s="4">
        <v>0</v>
      </c>
      <c r="DM13" s="4">
        <v>0</v>
      </c>
      <c r="DN13" s="4">
        <v>0</v>
      </c>
      <c r="DO13" s="4">
        <v>0</v>
      </c>
      <c r="DP13" s="4">
        <v>0</v>
      </c>
      <c r="DQ13" s="4">
        <v>0</v>
      </c>
      <c r="DR13" s="4">
        <v>0</v>
      </c>
      <c r="DS13" s="4">
        <v>0</v>
      </c>
    </row>
    <row r="14" spans="1:123" x14ac:dyDescent="0.25">
      <c r="B14" s="4" t="s">
        <v>49</v>
      </c>
      <c r="C14" s="4" t="s">
        <v>58</v>
      </c>
      <c r="D14" s="4">
        <v>1</v>
      </c>
      <c r="E14" s="4">
        <v>0</v>
      </c>
      <c r="F14" s="4">
        <v>0</v>
      </c>
      <c r="G14" s="4">
        <v>0</v>
      </c>
      <c r="H14" s="4">
        <v>3</v>
      </c>
      <c r="I14" s="4">
        <v>0</v>
      </c>
      <c r="J14" s="4">
        <v>2</v>
      </c>
      <c r="K14" s="4">
        <v>0</v>
      </c>
      <c r="L14" s="4">
        <v>0</v>
      </c>
      <c r="M14" s="4">
        <v>0</v>
      </c>
      <c r="N14" s="4">
        <v>8</v>
      </c>
      <c r="O14" s="4">
        <v>1</v>
      </c>
      <c r="P14" s="4">
        <v>10</v>
      </c>
      <c r="Q14" s="4">
        <v>1</v>
      </c>
      <c r="R14" s="4">
        <v>0</v>
      </c>
      <c r="S14" s="4">
        <v>0</v>
      </c>
      <c r="T14" s="4">
        <v>7</v>
      </c>
      <c r="U14" s="4">
        <v>1</v>
      </c>
      <c r="V14" s="4">
        <v>2</v>
      </c>
      <c r="W14" s="4">
        <v>1</v>
      </c>
      <c r="X14" s="4">
        <v>0</v>
      </c>
      <c r="Y14" s="4">
        <v>0</v>
      </c>
      <c r="Z14" s="4">
        <v>4</v>
      </c>
      <c r="AA14" s="4">
        <v>0</v>
      </c>
      <c r="AB14" s="4">
        <v>3</v>
      </c>
      <c r="AC14" s="4">
        <v>0</v>
      </c>
      <c r="AD14" s="4">
        <v>5</v>
      </c>
      <c r="AE14" s="4">
        <v>0</v>
      </c>
      <c r="AF14" s="4">
        <v>2</v>
      </c>
      <c r="AG14" s="4">
        <v>0</v>
      </c>
      <c r="AH14" s="4">
        <v>0</v>
      </c>
      <c r="AI14" s="4">
        <v>0</v>
      </c>
      <c r="AJ14" s="4">
        <v>0</v>
      </c>
      <c r="AK14" s="4">
        <v>0</v>
      </c>
      <c r="AL14" s="4">
        <v>0</v>
      </c>
      <c r="AM14" s="4">
        <v>0</v>
      </c>
      <c r="AN14" s="4">
        <v>0</v>
      </c>
      <c r="AO14" s="4">
        <v>0</v>
      </c>
      <c r="AP14" s="4">
        <v>0</v>
      </c>
      <c r="AQ14" s="4">
        <v>0</v>
      </c>
      <c r="AR14" s="4">
        <v>0</v>
      </c>
      <c r="AS14" s="4">
        <v>0</v>
      </c>
      <c r="AT14" s="4">
        <v>0</v>
      </c>
      <c r="AU14" s="4">
        <v>0</v>
      </c>
      <c r="AV14" s="4">
        <v>0</v>
      </c>
      <c r="AW14" s="4">
        <v>0</v>
      </c>
      <c r="AX14" s="4">
        <v>0</v>
      </c>
      <c r="AY14" s="4">
        <v>0</v>
      </c>
      <c r="AZ14" s="4">
        <v>0</v>
      </c>
      <c r="BA14" s="4">
        <v>0</v>
      </c>
      <c r="BB14" s="4">
        <v>0</v>
      </c>
      <c r="BC14" s="4">
        <v>0</v>
      </c>
      <c r="BD14" s="4">
        <v>0</v>
      </c>
      <c r="BE14" s="4">
        <v>0</v>
      </c>
      <c r="BF14" s="4">
        <v>0</v>
      </c>
      <c r="BG14" s="4">
        <v>0</v>
      </c>
      <c r="BH14" s="4">
        <v>0</v>
      </c>
      <c r="BI14" s="4">
        <v>0</v>
      </c>
      <c r="BJ14" s="4">
        <v>0</v>
      </c>
      <c r="BK14" s="4">
        <v>0</v>
      </c>
      <c r="BL14" s="4">
        <v>0</v>
      </c>
      <c r="BM14" s="4">
        <v>0</v>
      </c>
      <c r="BN14" s="4">
        <v>0</v>
      </c>
      <c r="BO14" s="4">
        <v>0</v>
      </c>
      <c r="BP14" s="4">
        <v>0</v>
      </c>
      <c r="BQ14" s="4">
        <v>0</v>
      </c>
      <c r="BR14" s="4">
        <v>0</v>
      </c>
      <c r="BS14" s="4">
        <v>0</v>
      </c>
      <c r="BT14" s="4">
        <v>0</v>
      </c>
      <c r="BU14" s="4">
        <v>0</v>
      </c>
      <c r="BV14" s="4">
        <v>0</v>
      </c>
      <c r="BW14" s="4">
        <v>0</v>
      </c>
      <c r="BX14" s="4">
        <v>0</v>
      </c>
      <c r="BY14" s="4">
        <v>0</v>
      </c>
      <c r="BZ14" s="4">
        <v>0</v>
      </c>
      <c r="CA14" s="4">
        <v>0</v>
      </c>
      <c r="CB14" s="4">
        <v>0</v>
      </c>
      <c r="CC14" s="4">
        <v>0</v>
      </c>
      <c r="CD14" s="4">
        <v>0</v>
      </c>
      <c r="CE14" s="4">
        <v>0</v>
      </c>
      <c r="CF14" s="4">
        <v>0</v>
      </c>
      <c r="CG14" s="4">
        <v>0</v>
      </c>
      <c r="CH14" s="4">
        <v>0</v>
      </c>
      <c r="CI14" s="4">
        <v>0</v>
      </c>
      <c r="CJ14" s="4">
        <v>0</v>
      </c>
      <c r="CK14" s="4">
        <v>0</v>
      </c>
      <c r="CL14" s="4">
        <v>0</v>
      </c>
      <c r="CM14" s="4">
        <v>0</v>
      </c>
      <c r="CN14" s="4">
        <v>0</v>
      </c>
      <c r="CO14" s="4">
        <v>0</v>
      </c>
      <c r="CP14" s="4">
        <v>0</v>
      </c>
      <c r="CQ14" s="4">
        <v>0</v>
      </c>
      <c r="CR14" s="4">
        <v>0</v>
      </c>
      <c r="CS14" s="4">
        <v>0</v>
      </c>
      <c r="CT14" s="4">
        <v>0</v>
      </c>
      <c r="CU14" s="4">
        <v>0</v>
      </c>
      <c r="CV14" s="4">
        <v>0</v>
      </c>
      <c r="CW14" s="4">
        <v>0</v>
      </c>
      <c r="CX14" s="4">
        <v>0</v>
      </c>
      <c r="CY14" s="4">
        <v>0</v>
      </c>
      <c r="CZ14" s="4">
        <v>0</v>
      </c>
      <c r="DA14" s="4">
        <v>0</v>
      </c>
      <c r="DB14" s="4">
        <v>0</v>
      </c>
      <c r="DC14" s="4">
        <v>0</v>
      </c>
      <c r="DD14" s="4">
        <v>0</v>
      </c>
      <c r="DE14" s="4">
        <v>0</v>
      </c>
      <c r="DF14" s="4">
        <v>0</v>
      </c>
      <c r="DG14" s="4">
        <v>0</v>
      </c>
      <c r="DH14" s="4">
        <v>0</v>
      </c>
      <c r="DI14" s="4">
        <v>0</v>
      </c>
      <c r="DJ14" s="4">
        <v>0</v>
      </c>
      <c r="DK14" s="4">
        <v>0</v>
      </c>
      <c r="DL14" s="4">
        <v>0</v>
      </c>
      <c r="DM14" s="4">
        <v>0</v>
      </c>
      <c r="DN14" s="4">
        <v>0</v>
      </c>
      <c r="DO14" s="4">
        <v>0</v>
      </c>
      <c r="DP14" s="4">
        <v>0</v>
      </c>
      <c r="DQ14" s="4">
        <v>0</v>
      </c>
      <c r="DR14" s="4">
        <v>0</v>
      </c>
      <c r="DS14" s="4">
        <v>0</v>
      </c>
    </row>
    <row r="15" spans="1:123" x14ac:dyDescent="0.25">
      <c r="B15" s="4" t="s">
        <v>49</v>
      </c>
      <c r="C15" s="4" t="s">
        <v>59</v>
      </c>
      <c r="D15" s="4">
        <v>0</v>
      </c>
      <c r="E15" s="4">
        <v>0</v>
      </c>
      <c r="F15" s="4">
        <v>6</v>
      </c>
      <c r="G15" s="4">
        <v>2</v>
      </c>
      <c r="H15" s="4">
        <v>1</v>
      </c>
      <c r="I15" s="4">
        <v>0</v>
      </c>
      <c r="J15" s="4">
        <v>4</v>
      </c>
      <c r="K15" s="4">
        <v>0</v>
      </c>
      <c r="L15" s="4">
        <v>1</v>
      </c>
      <c r="M15" s="4">
        <v>0</v>
      </c>
      <c r="N15" s="4">
        <v>1</v>
      </c>
      <c r="O15" s="4">
        <v>0</v>
      </c>
      <c r="P15" s="4">
        <v>1</v>
      </c>
      <c r="Q15" s="4">
        <v>1</v>
      </c>
      <c r="R15" s="4">
        <v>9</v>
      </c>
      <c r="S15" s="4">
        <v>1</v>
      </c>
      <c r="T15" s="4">
        <v>0</v>
      </c>
      <c r="U15" s="4">
        <v>0</v>
      </c>
      <c r="V15" s="4">
        <v>0</v>
      </c>
      <c r="W15" s="4">
        <v>0</v>
      </c>
      <c r="X15" s="4">
        <v>3</v>
      </c>
      <c r="Y15" s="4">
        <v>1</v>
      </c>
      <c r="Z15" s="4">
        <v>0</v>
      </c>
      <c r="AA15" s="4">
        <v>0</v>
      </c>
      <c r="AB15" s="4">
        <v>1</v>
      </c>
      <c r="AC15" s="4">
        <v>0</v>
      </c>
      <c r="AD15" s="4">
        <v>1</v>
      </c>
      <c r="AE15" s="4">
        <v>1</v>
      </c>
      <c r="AF15" s="4">
        <v>0</v>
      </c>
      <c r="AG15" s="4">
        <v>0</v>
      </c>
      <c r="AH15" s="4">
        <v>0</v>
      </c>
      <c r="AI15" s="4">
        <v>0</v>
      </c>
      <c r="AJ15" s="4">
        <v>0</v>
      </c>
      <c r="AK15" s="4">
        <v>0</v>
      </c>
      <c r="AL15" s="4">
        <v>0</v>
      </c>
      <c r="AM15" s="4">
        <v>0</v>
      </c>
      <c r="AN15" s="4">
        <v>0</v>
      </c>
      <c r="AO15" s="4">
        <v>0</v>
      </c>
      <c r="AP15" s="4">
        <v>0</v>
      </c>
      <c r="AQ15" s="4">
        <v>0</v>
      </c>
      <c r="AR15" s="4">
        <v>0</v>
      </c>
      <c r="AS15" s="4">
        <v>0</v>
      </c>
      <c r="AT15" s="4">
        <v>0</v>
      </c>
      <c r="AU15" s="4">
        <v>0</v>
      </c>
      <c r="AV15" s="4">
        <v>0</v>
      </c>
      <c r="AW15" s="4">
        <v>0</v>
      </c>
      <c r="AX15" s="4">
        <v>0</v>
      </c>
      <c r="AY15" s="4">
        <v>0</v>
      </c>
      <c r="AZ15" s="4">
        <v>0</v>
      </c>
      <c r="BA15" s="4">
        <v>0</v>
      </c>
      <c r="BB15" s="4">
        <v>0</v>
      </c>
      <c r="BC15" s="4">
        <v>0</v>
      </c>
      <c r="BD15" s="4">
        <v>0</v>
      </c>
      <c r="BE15" s="4">
        <v>0</v>
      </c>
      <c r="BF15" s="4">
        <v>0</v>
      </c>
      <c r="BG15" s="4">
        <v>0</v>
      </c>
      <c r="BH15" s="4">
        <v>0</v>
      </c>
      <c r="BI15" s="4">
        <v>0</v>
      </c>
      <c r="BJ15" s="4">
        <v>0</v>
      </c>
      <c r="BK15" s="4">
        <v>0</v>
      </c>
      <c r="BL15" s="4">
        <v>0</v>
      </c>
      <c r="BM15" s="4">
        <v>0</v>
      </c>
      <c r="BN15" s="4">
        <v>0</v>
      </c>
      <c r="BO15" s="4">
        <v>0</v>
      </c>
      <c r="BP15" s="4">
        <v>0</v>
      </c>
      <c r="BQ15" s="4">
        <v>0</v>
      </c>
      <c r="BR15" s="4">
        <v>0</v>
      </c>
      <c r="BS15" s="4">
        <v>0</v>
      </c>
      <c r="BT15" s="4">
        <v>0</v>
      </c>
      <c r="BU15" s="4">
        <v>0</v>
      </c>
      <c r="BV15" s="4">
        <v>0</v>
      </c>
      <c r="BW15" s="4">
        <v>0</v>
      </c>
      <c r="BX15" s="4">
        <v>0</v>
      </c>
      <c r="BY15" s="4">
        <v>0</v>
      </c>
      <c r="BZ15" s="4">
        <v>0</v>
      </c>
      <c r="CA15" s="4">
        <v>0</v>
      </c>
      <c r="CB15" s="4">
        <v>0</v>
      </c>
      <c r="CC15" s="4">
        <v>0</v>
      </c>
      <c r="CD15" s="4">
        <v>0</v>
      </c>
      <c r="CE15" s="4">
        <v>0</v>
      </c>
      <c r="CF15" s="4">
        <v>0</v>
      </c>
      <c r="CG15" s="4">
        <v>0</v>
      </c>
      <c r="CH15" s="4">
        <v>0</v>
      </c>
      <c r="CI15" s="4">
        <v>0</v>
      </c>
      <c r="CJ15" s="4">
        <v>0</v>
      </c>
      <c r="CK15" s="4">
        <v>0</v>
      </c>
      <c r="CL15" s="4">
        <v>0</v>
      </c>
      <c r="CM15" s="4">
        <v>0</v>
      </c>
      <c r="CN15" s="4">
        <v>0</v>
      </c>
      <c r="CO15" s="4">
        <v>0</v>
      </c>
      <c r="CP15" s="4">
        <v>0</v>
      </c>
      <c r="CQ15" s="4">
        <v>0</v>
      </c>
      <c r="CR15" s="4">
        <v>0</v>
      </c>
      <c r="CS15" s="4">
        <v>0</v>
      </c>
      <c r="CT15" s="4">
        <v>0</v>
      </c>
      <c r="CU15" s="4">
        <v>0</v>
      </c>
      <c r="CV15" s="4">
        <v>0</v>
      </c>
      <c r="CW15" s="4">
        <v>0</v>
      </c>
      <c r="CX15" s="4">
        <v>0</v>
      </c>
      <c r="CY15" s="4">
        <v>0</v>
      </c>
      <c r="CZ15" s="4">
        <v>0</v>
      </c>
      <c r="DA15" s="4">
        <v>0</v>
      </c>
      <c r="DB15" s="4">
        <v>0</v>
      </c>
      <c r="DC15" s="4">
        <v>0</v>
      </c>
      <c r="DD15" s="4">
        <v>2</v>
      </c>
      <c r="DE15" s="4">
        <v>1</v>
      </c>
      <c r="DF15" s="4">
        <v>0</v>
      </c>
      <c r="DG15" s="4">
        <v>0</v>
      </c>
      <c r="DH15" s="4">
        <v>0</v>
      </c>
      <c r="DI15" s="4">
        <v>0</v>
      </c>
      <c r="DJ15" s="4">
        <v>0</v>
      </c>
      <c r="DK15" s="4">
        <v>0</v>
      </c>
      <c r="DL15" s="4">
        <v>1</v>
      </c>
      <c r="DM15" s="4">
        <v>0</v>
      </c>
      <c r="DN15" s="4">
        <v>0</v>
      </c>
      <c r="DO15" s="4">
        <v>0</v>
      </c>
      <c r="DP15" s="4">
        <v>0</v>
      </c>
      <c r="DQ15" s="4">
        <v>0</v>
      </c>
      <c r="DR15" s="4">
        <v>0</v>
      </c>
      <c r="DS15" s="4">
        <v>0</v>
      </c>
    </row>
    <row r="16" spans="1:123" x14ac:dyDescent="0.25">
      <c r="B16" s="4" t="s">
        <v>49</v>
      </c>
      <c r="C16" s="4" t="s">
        <v>60</v>
      </c>
      <c r="D16" s="4">
        <v>0</v>
      </c>
      <c r="E16" s="4">
        <v>0</v>
      </c>
      <c r="F16" s="4">
        <v>2</v>
      </c>
      <c r="G16" s="4">
        <v>1</v>
      </c>
      <c r="H16" s="4">
        <v>0</v>
      </c>
      <c r="I16" s="4">
        <v>0</v>
      </c>
      <c r="J16" s="4">
        <v>0</v>
      </c>
      <c r="K16" s="4">
        <v>0</v>
      </c>
      <c r="L16" s="4">
        <v>0</v>
      </c>
      <c r="M16" s="4">
        <v>0</v>
      </c>
      <c r="N16" s="4">
        <v>0</v>
      </c>
      <c r="O16" s="4">
        <v>0</v>
      </c>
      <c r="P16" s="4">
        <v>0</v>
      </c>
      <c r="Q16" s="4">
        <v>0</v>
      </c>
      <c r="R16" s="4">
        <v>0</v>
      </c>
      <c r="S16" s="4">
        <v>0</v>
      </c>
      <c r="T16" s="4">
        <v>0</v>
      </c>
      <c r="U16" s="4">
        <v>0</v>
      </c>
      <c r="V16" s="4">
        <v>0</v>
      </c>
      <c r="W16" s="4">
        <v>0</v>
      </c>
      <c r="X16" s="4">
        <v>0</v>
      </c>
      <c r="Y16" s="4">
        <v>0</v>
      </c>
      <c r="Z16" s="4">
        <v>0</v>
      </c>
      <c r="AA16" s="4">
        <v>0</v>
      </c>
      <c r="AB16" s="4">
        <v>0</v>
      </c>
      <c r="AC16" s="4">
        <v>0</v>
      </c>
      <c r="AD16" s="4">
        <v>0</v>
      </c>
      <c r="AE16" s="4">
        <v>0</v>
      </c>
      <c r="AF16" s="4">
        <v>0</v>
      </c>
      <c r="AG16" s="4">
        <v>0</v>
      </c>
      <c r="AH16" s="4">
        <v>0</v>
      </c>
      <c r="AI16" s="4">
        <v>0</v>
      </c>
      <c r="AJ16" s="4">
        <v>0</v>
      </c>
      <c r="AK16" s="4">
        <v>0</v>
      </c>
      <c r="AL16" s="4">
        <v>0</v>
      </c>
      <c r="AM16" s="4">
        <v>0</v>
      </c>
      <c r="AN16" s="4">
        <v>0</v>
      </c>
      <c r="AO16" s="4">
        <v>0</v>
      </c>
      <c r="AP16" s="4">
        <v>0</v>
      </c>
      <c r="AQ16" s="4">
        <v>0</v>
      </c>
      <c r="AR16" s="4">
        <v>0</v>
      </c>
      <c r="AS16" s="4">
        <v>0</v>
      </c>
      <c r="AT16" s="4">
        <v>0</v>
      </c>
      <c r="AU16" s="4">
        <v>0</v>
      </c>
      <c r="AV16" s="4">
        <v>0</v>
      </c>
      <c r="AW16" s="4">
        <v>0</v>
      </c>
      <c r="AX16" s="4">
        <v>0</v>
      </c>
      <c r="AY16" s="4">
        <v>0</v>
      </c>
      <c r="AZ16" s="4">
        <v>0</v>
      </c>
      <c r="BA16" s="4">
        <v>0</v>
      </c>
      <c r="BB16" s="4">
        <v>0</v>
      </c>
      <c r="BC16" s="4">
        <v>0</v>
      </c>
      <c r="BD16" s="4">
        <v>0</v>
      </c>
      <c r="BE16" s="4">
        <v>0</v>
      </c>
      <c r="BF16" s="4">
        <v>0</v>
      </c>
      <c r="BG16" s="4">
        <v>0</v>
      </c>
      <c r="BH16" s="4">
        <v>0</v>
      </c>
      <c r="BI16" s="4">
        <v>0</v>
      </c>
      <c r="BJ16" s="4">
        <v>0</v>
      </c>
      <c r="BK16" s="4">
        <v>0</v>
      </c>
      <c r="BL16" s="4">
        <v>0</v>
      </c>
      <c r="BM16" s="4">
        <v>0</v>
      </c>
      <c r="BN16" s="4">
        <v>0</v>
      </c>
      <c r="BO16" s="4">
        <v>0</v>
      </c>
      <c r="BP16" s="4">
        <v>0</v>
      </c>
      <c r="BQ16" s="4">
        <v>0</v>
      </c>
      <c r="BR16" s="4">
        <v>0</v>
      </c>
      <c r="BS16" s="4">
        <v>0</v>
      </c>
      <c r="BT16" s="4">
        <v>0</v>
      </c>
      <c r="BU16" s="4">
        <v>0</v>
      </c>
      <c r="BV16" s="4">
        <v>0</v>
      </c>
      <c r="BW16" s="4">
        <v>0</v>
      </c>
      <c r="BX16" s="4">
        <v>0</v>
      </c>
      <c r="BY16" s="4">
        <v>0</v>
      </c>
      <c r="BZ16" s="4">
        <v>0</v>
      </c>
      <c r="CA16" s="4">
        <v>0</v>
      </c>
      <c r="CB16" s="4">
        <v>0</v>
      </c>
      <c r="CC16" s="4">
        <v>0</v>
      </c>
      <c r="CD16" s="4">
        <v>0</v>
      </c>
      <c r="CE16" s="4">
        <v>0</v>
      </c>
      <c r="CF16" s="4">
        <v>0</v>
      </c>
      <c r="CG16" s="4">
        <v>0</v>
      </c>
      <c r="CH16" s="4">
        <v>0</v>
      </c>
      <c r="CI16" s="4">
        <v>0</v>
      </c>
      <c r="CJ16" s="4">
        <v>0</v>
      </c>
      <c r="CK16" s="4">
        <v>0</v>
      </c>
      <c r="CL16" s="4">
        <v>0</v>
      </c>
      <c r="CM16" s="4">
        <v>0</v>
      </c>
      <c r="CN16" s="4">
        <v>0</v>
      </c>
      <c r="CO16" s="4">
        <v>0</v>
      </c>
      <c r="CP16" s="4">
        <v>0</v>
      </c>
      <c r="CQ16" s="4">
        <v>0</v>
      </c>
      <c r="CR16" s="4">
        <v>0</v>
      </c>
      <c r="CS16" s="4">
        <v>0</v>
      </c>
      <c r="CT16" s="4">
        <v>0</v>
      </c>
      <c r="CU16" s="4">
        <v>0</v>
      </c>
      <c r="CV16" s="4">
        <v>0</v>
      </c>
      <c r="CW16" s="4">
        <v>0</v>
      </c>
      <c r="CX16" s="4">
        <v>0</v>
      </c>
      <c r="CY16" s="4">
        <v>0</v>
      </c>
      <c r="CZ16" s="4">
        <v>0</v>
      </c>
      <c r="DA16" s="4">
        <v>0</v>
      </c>
      <c r="DB16" s="4">
        <v>0</v>
      </c>
      <c r="DC16" s="4">
        <v>0</v>
      </c>
      <c r="DD16" s="4">
        <v>0</v>
      </c>
      <c r="DE16" s="4">
        <v>0</v>
      </c>
      <c r="DF16" s="4">
        <v>0</v>
      </c>
      <c r="DG16" s="4">
        <v>0</v>
      </c>
      <c r="DH16" s="4">
        <v>0</v>
      </c>
      <c r="DI16" s="4">
        <v>0</v>
      </c>
      <c r="DJ16" s="4">
        <v>0</v>
      </c>
      <c r="DK16" s="4">
        <v>0</v>
      </c>
      <c r="DL16" s="4">
        <v>1</v>
      </c>
      <c r="DM16" s="4">
        <v>0</v>
      </c>
      <c r="DN16" s="4">
        <v>0</v>
      </c>
      <c r="DO16" s="4">
        <v>0</v>
      </c>
      <c r="DP16" s="4">
        <v>1</v>
      </c>
      <c r="DQ16" s="4">
        <v>1</v>
      </c>
      <c r="DR16" s="4">
        <v>0</v>
      </c>
      <c r="DS16" s="4">
        <v>0</v>
      </c>
    </row>
    <row r="17" spans="2:123" x14ac:dyDescent="0.25">
      <c r="B17" s="4" t="s">
        <v>49</v>
      </c>
      <c r="C17" s="4" t="s">
        <v>61</v>
      </c>
      <c r="D17" s="4">
        <v>0</v>
      </c>
      <c r="E17" s="4">
        <v>0</v>
      </c>
      <c r="F17" s="4">
        <v>0</v>
      </c>
      <c r="G17" s="4">
        <v>0</v>
      </c>
      <c r="H17" s="4">
        <v>2</v>
      </c>
      <c r="I17" s="4">
        <v>0</v>
      </c>
      <c r="J17" s="4">
        <v>2</v>
      </c>
      <c r="K17" s="4">
        <v>0</v>
      </c>
      <c r="L17" s="4">
        <v>8</v>
      </c>
      <c r="M17" s="4">
        <v>2</v>
      </c>
      <c r="N17" s="4">
        <v>0</v>
      </c>
      <c r="O17" s="4">
        <v>0</v>
      </c>
      <c r="P17" s="4">
        <v>1</v>
      </c>
      <c r="Q17" s="4">
        <v>0</v>
      </c>
      <c r="R17" s="4">
        <v>4</v>
      </c>
      <c r="S17" s="4">
        <v>0</v>
      </c>
      <c r="T17" s="4">
        <v>3</v>
      </c>
      <c r="U17" s="4">
        <v>1</v>
      </c>
      <c r="V17" s="4">
        <v>1</v>
      </c>
      <c r="W17" s="4">
        <v>0</v>
      </c>
      <c r="X17" s="4">
        <v>0</v>
      </c>
      <c r="Y17" s="4">
        <v>0</v>
      </c>
      <c r="Z17" s="4">
        <v>0</v>
      </c>
      <c r="AA17" s="4">
        <v>0</v>
      </c>
      <c r="AB17" s="4">
        <v>1</v>
      </c>
      <c r="AC17" s="4">
        <v>0</v>
      </c>
      <c r="AD17" s="4">
        <v>4</v>
      </c>
      <c r="AE17" s="4">
        <v>2</v>
      </c>
      <c r="AF17" s="4">
        <v>3</v>
      </c>
      <c r="AG17" s="4">
        <v>0</v>
      </c>
      <c r="AH17" s="4">
        <v>0</v>
      </c>
      <c r="AI17" s="4">
        <v>0</v>
      </c>
      <c r="AJ17" s="4">
        <v>0</v>
      </c>
      <c r="AK17" s="4">
        <v>0</v>
      </c>
      <c r="AL17" s="4">
        <v>0</v>
      </c>
      <c r="AM17" s="4">
        <v>0</v>
      </c>
      <c r="AN17" s="4">
        <v>0</v>
      </c>
      <c r="AO17" s="4">
        <v>0</v>
      </c>
      <c r="AP17" s="4">
        <v>0</v>
      </c>
      <c r="AQ17" s="4">
        <v>0</v>
      </c>
      <c r="AR17" s="4">
        <v>0</v>
      </c>
      <c r="AS17" s="4">
        <v>0</v>
      </c>
      <c r="AT17" s="4">
        <v>0</v>
      </c>
      <c r="AU17" s="4">
        <v>0</v>
      </c>
      <c r="AV17" s="4">
        <v>0</v>
      </c>
      <c r="AW17" s="4">
        <v>0</v>
      </c>
      <c r="AX17" s="4">
        <v>0</v>
      </c>
      <c r="AY17" s="4">
        <v>0</v>
      </c>
      <c r="AZ17" s="4">
        <v>0</v>
      </c>
      <c r="BA17" s="4">
        <v>0</v>
      </c>
      <c r="BB17" s="4">
        <v>0</v>
      </c>
      <c r="BC17" s="4">
        <v>0</v>
      </c>
      <c r="BD17" s="4">
        <v>0</v>
      </c>
      <c r="BE17" s="4">
        <v>0</v>
      </c>
      <c r="BF17" s="4">
        <v>0</v>
      </c>
      <c r="BG17" s="4">
        <v>0</v>
      </c>
      <c r="BH17" s="4">
        <v>0</v>
      </c>
      <c r="BI17" s="4">
        <v>0</v>
      </c>
      <c r="BJ17" s="4">
        <v>0</v>
      </c>
      <c r="BK17" s="4">
        <v>0</v>
      </c>
      <c r="BL17" s="4">
        <v>0</v>
      </c>
      <c r="BM17" s="4">
        <v>0</v>
      </c>
      <c r="BN17" s="4">
        <v>0</v>
      </c>
      <c r="BO17" s="4">
        <v>0</v>
      </c>
      <c r="BP17" s="4">
        <v>0</v>
      </c>
      <c r="BQ17" s="4">
        <v>0</v>
      </c>
      <c r="BR17" s="4">
        <v>0</v>
      </c>
      <c r="BS17" s="4">
        <v>0</v>
      </c>
      <c r="BT17" s="4">
        <v>0</v>
      </c>
      <c r="BU17" s="4">
        <v>0</v>
      </c>
      <c r="BV17" s="4">
        <v>0</v>
      </c>
      <c r="BW17" s="4">
        <v>0</v>
      </c>
      <c r="BX17" s="4">
        <v>0</v>
      </c>
      <c r="BY17" s="4">
        <v>0</v>
      </c>
      <c r="BZ17" s="4">
        <v>0</v>
      </c>
      <c r="CA17" s="4">
        <v>0</v>
      </c>
      <c r="CB17" s="4">
        <v>0</v>
      </c>
      <c r="CC17" s="4">
        <v>0</v>
      </c>
      <c r="CD17" s="4">
        <v>0</v>
      </c>
      <c r="CE17" s="4">
        <v>0</v>
      </c>
      <c r="CF17" s="4">
        <v>0</v>
      </c>
      <c r="CG17" s="4">
        <v>0</v>
      </c>
      <c r="CH17" s="4">
        <v>0</v>
      </c>
      <c r="CI17" s="4">
        <v>0</v>
      </c>
      <c r="CJ17" s="4">
        <v>0</v>
      </c>
      <c r="CK17" s="4">
        <v>0</v>
      </c>
      <c r="CL17" s="4">
        <v>0</v>
      </c>
      <c r="CM17" s="4">
        <v>0</v>
      </c>
      <c r="CN17" s="4">
        <v>0</v>
      </c>
      <c r="CO17" s="4">
        <v>0</v>
      </c>
      <c r="CP17" s="4">
        <v>0</v>
      </c>
      <c r="CQ17" s="4">
        <v>0</v>
      </c>
      <c r="CR17" s="4">
        <v>0</v>
      </c>
      <c r="CS17" s="4">
        <v>0</v>
      </c>
      <c r="CT17" s="4">
        <v>0</v>
      </c>
      <c r="CU17" s="4">
        <v>0</v>
      </c>
      <c r="CV17" s="4">
        <v>0</v>
      </c>
      <c r="CW17" s="4">
        <v>0</v>
      </c>
      <c r="CX17" s="4">
        <v>0</v>
      </c>
      <c r="CY17" s="4">
        <v>0</v>
      </c>
      <c r="CZ17" s="4">
        <v>0</v>
      </c>
      <c r="DA17" s="4">
        <v>0</v>
      </c>
      <c r="DB17" s="4">
        <v>0</v>
      </c>
      <c r="DC17" s="4">
        <v>0</v>
      </c>
      <c r="DD17" s="4">
        <v>0</v>
      </c>
      <c r="DE17" s="4">
        <v>0</v>
      </c>
      <c r="DF17" s="4">
        <v>0</v>
      </c>
      <c r="DG17" s="4">
        <v>0</v>
      </c>
      <c r="DH17" s="4">
        <v>0</v>
      </c>
      <c r="DI17" s="4">
        <v>0</v>
      </c>
      <c r="DJ17" s="4">
        <v>0</v>
      </c>
      <c r="DK17" s="4">
        <v>0</v>
      </c>
      <c r="DL17" s="4">
        <v>0</v>
      </c>
      <c r="DM17" s="4">
        <v>0</v>
      </c>
      <c r="DN17" s="4">
        <v>0</v>
      </c>
      <c r="DO17" s="4">
        <v>0</v>
      </c>
      <c r="DP17" s="4">
        <v>0</v>
      </c>
      <c r="DQ17" s="4">
        <v>0</v>
      </c>
      <c r="DR17" s="4">
        <v>0</v>
      </c>
      <c r="DS17" s="4">
        <v>0</v>
      </c>
    </row>
    <row r="18" spans="2:123" x14ac:dyDescent="0.25">
      <c r="B18" s="4" t="s">
        <v>49</v>
      </c>
      <c r="C18" s="4" t="s">
        <v>62</v>
      </c>
      <c r="D18" s="4">
        <v>2</v>
      </c>
      <c r="E18" s="4">
        <v>0</v>
      </c>
      <c r="F18" s="4">
        <v>0</v>
      </c>
      <c r="G18" s="4">
        <v>0</v>
      </c>
      <c r="H18" s="4">
        <v>3</v>
      </c>
      <c r="I18" s="4">
        <v>0</v>
      </c>
      <c r="J18" s="4">
        <v>1</v>
      </c>
      <c r="K18" s="4">
        <v>0</v>
      </c>
      <c r="L18" s="4">
        <v>4</v>
      </c>
      <c r="M18" s="4">
        <v>1</v>
      </c>
      <c r="N18" s="4">
        <v>1</v>
      </c>
      <c r="O18" s="4">
        <v>0</v>
      </c>
      <c r="P18" s="4">
        <v>1</v>
      </c>
      <c r="Q18" s="4">
        <v>0</v>
      </c>
      <c r="R18" s="4">
        <v>0</v>
      </c>
      <c r="S18" s="4">
        <v>0</v>
      </c>
      <c r="T18" s="4">
        <v>0</v>
      </c>
      <c r="U18" s="4">
        <v>0</v>
      </c>
      <c r="V18" s="4">
        <v>6</v>
      </c>
      <c r="W18" s="4">
        <v>1</v>
      </c>
      <c r="X18" s="4">
        <v>4</v>
      </c>
      <c r="Y18" s="4">
        <v>0</v>
      </c>
      <c r="Z18" s="4">
        <v>0</v>
      </c>
      <c r="AA18" s="4">
        <v>0</v>
      </c>
      <c r="AB18" s="4">
        <v>1</v>
      </c>
      <c r="AC18" s="4">
        <v>0</v>
      </c>
      <c r="AD18" s="4">
        <v>0</v>
      </c>
      <c r="AE18" s="4">
        <v>0</v>
      </c>
      <c r="AF18" s="4">
        <v>0</v>
      </c>
      <c r="AG18" s="4">
        <v>0</v>
      </c>
      <c r="AH18" s="4">
        <v>0</v>
      </c>
      <c r="AI18" s="4">
        <v>0</v>
      </c>
      <c r="AJ18" s="4">
        <v>0</v>
      </c>
      <c r="AK18" s="4">
        <v>0</v>
      </c>
      <c r="AL18" s="4">
        <v>0</v>
      </c>
      <c r="AM18" s="4">
        <v>0</v>
      </c>
      <c r="AN18" s="4">
        <v>0</v>
      </c>
      <c r="AO18" s="4">
        <v>0</v>
      </c>
      <c r="AP18" s="4">
        <v>0</v>
      </c>
      <c r="AQ18" s="4">
        <v>0</v>
      </c>
      <c r="AR18" s="4">
        <v>0</v>
      </c>
      <c r="AS18" s="4">
        <v>0</v>
      </c>
      <c r="AT18" s="4">
        <v>0</v>
      </c>
      <c r="AU18" s="4">
        <v>0</v>
      </c>
      <c r="AV18" s="4">
        <v>0</v>
      </c>
      <c r="AW18" s="4">
        <v>0</v>
      </c>
      <c r="AX18" s="4">
        <v>0</v>
      </c>
      <c r="AY18" s="4">
        <v>0</v>
      </c>
      <c r="AZ18" s="4">
        <v>0</v>
      </c>
      <c r="BA18" s="4">
        <v>0</v>
      </c>
      <c r="BB18" s="4">
        <v>0</v>
      </c>
      <c r="BC18" s="4">
        <v>0</v>
      </c>
      <c r="BD18" s="4">
        <v>0</v>
      </c>
      <c r="BE18" s="4">
        <v>0</v>
      </c>
      <c r="BF18" s="4">
        <v>0</v>
      </c>
      <c r="BG18" s="4">
        <v>0</v>
      </c>
      <c r="BH18" s="4">
        <v>0</v>
      </c>
      <c r="BI18" s="4">
        <v>0</v>
      </c>
      <c r="BJ18" s="4">
        <v>0</v>
      </c>
      <c r="BK18" s="4">
        <v>0</v>
      </c>
      <c r="BL18" s="4">
        <v>0</v>
      </c>
      <c r="BM18" s="4">
        <v>0</v>
      </c>
      <c r="BN18" s="4">
        <v>0</v>
      </c>
      <c r="BO18" s="4">
        <v>0</v>
      </c>
      <c r="BP18" s="4">
        <v>0</v>
      </c>
      <c r="BQ18" s="4">
        <v>0</v>
      </c>
      <c r="BR18" s="4">
        <v>0</v>
      </c>
      <c r="BS18" s="4">
        <v>0</v>
      </c>
      <c r="BT18" s="4">
        <v>0</v>
      </c>
      <c r="BU18" s="4">
        <v>0</v>
      </c>
      <c r="BV18" s="4">
        <v>0</v>
      </c>
      <c r="BW18" s="4">
        <v>0</v>
      </c>
      <c r="BX18" s="4">
        <v>0</v>
      </c>
      <c r="BY18" s="4">
        <v>0</v>
      </c>
      <c r="BZ18" s="4">
        <v>0</v>
      </c>
      <c r="CA18" s="4">
        <v>0</v>
      </c>
      <c r="CB18" s="4">
        <v>0</v>
      </c>
      <c r="CC18" s="4">
        <v>0</v>
      </c>
      <c r="CD18" s="4">
        <v>0</v>
      </c>
      <c r="CE18" s="4">
        <v>0</v>
      </c>
      <c r="CF18" s="4">
        <v>0</v>
      </c>
      <c r="CG18" s="4">
        <v>0</v>
      </c>
      <c r="CH18" s="4">
        <v>0</v>
      </c>
      <c r="CI18" s="4">
        <v>0</v>
      </c>
      <c r="CJ18" s="4">
        <v>0</v>
      </c>
      <c r="CK18" s="4">
        <v>0</v>
      </c>
      <c r="CL18" s="4">
        <v>0</v>
      </c>
      <c r="CM18" s="4">
        <v>0</v>
      </c>
      <c r="CN18" s="4">
        <v>0</v>
      </c>
      <c r="CO18" s="4">
        <v>0</v>
      </c>
      <c r="CP18" s="4">
        <v>0</v>
      </c>
      <c r="CQ18" s="4">
        <v>0</v>
      </c>
      <c r="CR18" s="4">
        <v>0</v>
      </c>
      <c r="CS18" s="4">
        <v>0</v>
      </c>
      <c r="CT18" s="4">
        <v>0</v>
      </c>
      <c r="CU18" s="4">
        <v>0</v>
      </c>
      <c r="CV18" s="4">
        <v>0</v>
      </c>
      <c r="CW18" s="4">
        <v>0</v>
      </c>
      <c r="CX18" s="4">
        <v>0</v>
      </c>
      <c r="CY18" s="4">
        <v>0</v>
      </c>
      <c r="CZ18" s="4">
        <v>0</v>
      </c>
      <c r="DA18" s="4">
        <v>0</v>
      </c>
      <c r="DB18" s="4">
        <v>0</v>
      </c>
      <c r="DC18" s="4">
        <v>0</v>
      </c>
      <c r="DD18" s="4">
        <v>0</v>
      </c>
      <c r="DE18" s="4">
        <v>0</v>
      </c>
      <c r="DF18" s="4">
        <v>0</v>
      </c>
      <c r="DG18" s="4">
        <v>0</v>
      </c>
      <c r="DH18" s="4">
        <v>0</v>
      </c>
      <c r="DI18" s="4">
        <v>0</v>
      </c>
      <c r="DJ18" s="4">
        <v>4</v>
      </c>
      <c r="DK18" s="4">
        <v>0</v>
      </c>
      <c r="DL18" s="4">
        <v>0</v>
      </c>
      <c r="DM18" s="4">
        <v>0</v>
      </c>
      <c r="DN18" s="4">
        <v>3</v>
      </c>
      <c r="DO18" s="4">
        <v>0</v>
      </c>
      <c r="DP18" s="4">
        <v>0</v>
      </c>
      <c r="DQ18" s="4">
        <v>0</v>
      </c>
      <c r="DR18" s="4">
        <v>0</v>
      </c>
      <c r="DS18" s="4">
        <v>0</v>
      </c>
    </row>
    <row r="19" spans="2:123" x14ac:dyDescent="0.25">
      <c r="B19" s="4" t="s">
        <v>49</v>
      </c>
      <c r="C19" s="4" t="s">
        <v>63</v>
      </c>
      <c r="D19" s="4">
        <v>4</v>
      </c>
      <c r="E19" s="4">
        <v>0</v>
      </c>
      <c r="F19" s="4">
        <v>0</v>
      </c>
      <c r="G19" s="4">
        <v>0</v>
      </c>
      <c r="H19" s="4">
        <v>1</v>
      </c>
      <c r="I19" s="4">
        <v>0</v>
      </c>
      <c r="J19" s="4">
        <v>1</v>
      </c>
      <c r="K19" s="4">
        <v>0</v>
      </c>
      <c r="L19" s="4">
        <v>1</v>
      </c>
      <c r="M19" s="4">
        <v>0</v>
      </c>
      <c r="N19" s="4">
        <v>0</v>
      </c>
      <c r="O19" s="4">
        <v>0</v>
      </c>
      <c r="P19" s="4">
        <v>2</v>
      </c>
      <c r="Q19" s="4">
        <v>0</v>
      </c>
      <c r="R19" s="4">
        <v>10</v>
      </c>
      <c r="S19" s="4">
        <v>0</v>
      </c>
      <c r="T19" s="4">
        <v>0</v>
      </c>
      <c r="U19" s="4">
        <v>0</v>
      </c>
      <c r="V19" s="4">
        <v>2</v>
      </c>
      <c r="W19" s="4">
        <v>0</v>
      </c>
      <c r="X19" s="4">
        <v>0</v>
      </c>
      <c r="Y19" s="4">
        <v>0</v>
      </c>
      <c r="Z19" s="4">
        <v>0</v>
      </c>
      <c r="AA19" s="4">
        <v>0</v>
      </c>
      <c r="AB19" s="4">
        <v>0</v>
      </c>
      <c r="AC19" s="4">
        <v>0</v>
      </c>
      <c r="AD19" s="4">
        <v>1</v>
      </c>
      <c r="AE19" s="4">
        <v>0</v>
      </c>
      <c r="AF19" s="4">
        <v>0</v>
      </c>
      <c r="AG19" s="4">
        <v>0</v>
      </c>
      <c r="AH19" s="4">
        <v>0</v>
      </c>
      <c r="AI19" s="4">
        <v>0</v>
      </c>
      <c r="AJ19" s="4">
        <v>0</v>
      </c>
      <c r="AK19" s="4">
        <v>0</v>
      </c>
      <c r="AL19" s="4">
        <v>0</v>
      </c>
      <c r="AM19" s="4">
        <v>0</v>
      </c>
      <c r="AN19" s="4">
        <v>0</v>
      </c>
      <c r="AO19" s="4">
        <v>0</v>
      </c>
      <c r="AP19" s="4">
        <v>0</v>
      </c>
      <c r="AQ19" s="4">
        <v>0</v>
      </c>
      <c r="AR19" s="4">
        <v>0</v>
      </c>
      <c r="AS19" s="4">
        <v>0</v>
      </c>
      <c r="AT19" s="4">
        <v>0</v>
      </c>
      <c r="AU19" s="4">
        <v>0</v>
      </c>
      <c r="AV19" s="4">
        <v>0</v>
      </c>
      <c r="AW19" s="4">
        <v>0</v>
      </c>
      <c r="AX19" s="4">
        <v>0</v>
      </c>
      <c r="AY19" s="4">
        <v>0</v>
      </c>
      <c r="AZ19" s="4">
        <v>0</v>
      </c>
      <c r="BA19" s="4">
        <v>0</v>
      </c>
      <c r="BB19" s="4">
        <v>0</v>
      </c>
      <c r="BC19" s="4">
        <v>0</v>
      </c>
      <c r="BD19" s="4">
        <v>0</v>
      </c>
      <c r="BE19" s="4">
        <v>0</v>
      </c>
      <c r="BF19" s="4">
        <v>0</v>
      </c>
      <c r="BG19" s="4">
        <v>0</v>
      </c>
      <c r="BH19" s="4">
        <v>0</v>
      </c>
      <c r="BI19" s="4">
        <v>0</v>
      </c>
      <c r="BJ19" s="4">
        <v>0</v>
      </c>
      <c r="BK19" s="4">
        <v>0</v>
      </c>
      <c r="BL19" s="4">
        <v>0</v>
      </c>
      <c r="BM19" s="4">
        <v>0</v>
      </c>
      <c r="BN19" s="4">
        <v>0</v>
      </c>
      <c r="BO19" s="4">
        <v>0</v>
      </c>
      <c r="BP19" s="4">
        <v>0</v>
      </c>
      <c r="BQ19" s="4">
        <v>0</v>
      </c>
      <c r="BR19" s="4">
        <v>0</v>
      </c>
      <c r="BS19" s="4">
        <v>0</v>
      </c>
      <c r="BT19" s="4">
        <v>0</v>
      </c>
      <c r="BU19" s="4">
        <v>0</v>
      </c>
      <c r="BV19" s="4">
        <v>0</v>
      </c>
      <c r="BW19" s="4">
        <v>0</v>
      </c>
      <c r="BX19" s="4">
        <v>0</v>
      </c>
      <c r="BY19" s="4">
        <v>0</v>
      </c>
      <c r="BZ19" s="4">
        <v>0</v>
      </c>
      <c r="CA19" s="4">
        <v>0</v>
      </c>
      <c r="CB19" s="4">
        <v>0</v>
      </c>
      <c r="CC19" s="4">
        <v>0</v>
      </c>
      <c r="CD19" s="4">
        <v>0</v>
      </c>
      <c r="CE19" s="4">
        <v>0</v>
      </c>
      <c r="CF19" s="4">
        <v>0</v>
      </c>
      <c r="CG19" s="4">
        <v>0</v>
      </c>
      <c r="CH19" s="4">
        <v>0</v>
      </c>
      <c r="CI19" s="4">
        <v>0</v>
      </c>
      <c r="CJ19" s="4">
        <v>0</v>
      </c>
      <c r="CK19" s="4">
        <v>0</v>
      </c>
      <c r="CL19" s="4">
        <v>0</v>
      </c>
      <c r="CM19" s="4">
        <v>0</v>
      </c>
      <c r="CN19" s="4">
        <v>0</v>
      </c>
      <c r="CO19" s="4">
        <v>0</v>
      </c>
      <c r="CP19" s="4">
        <v>0</v>
      </c>
      <c r="CQ19" s="4">
        <v>0</v>
      </c>
      <c r="CR19" s="4">
        <v>0</v>
      </c>
      <c r="CS19" s="4">
        <v>0</v>
      </c>
      <c r="CT19" s="4">
        <v>0</v>
      </c>
      <c r="CU19" s="4">
        <v>0</v>
      </c>
      <c r="CV19" s="4">
        <v>0</v>
      </c>
      <c r="CW19" s="4">
        <v>0</v>
      </c>
      <c r="CX19" s="4">
        <v>0</v>
      </c>
      <c r="CY19" s="4">
        <v>0</v>
      </c>
      <c r="CZ19" s="4">
        <v>0</v>
      </c>
      <c r="DA19" s="4">
        <v>0</v>
      </c>
      <c r="DB19" s="4">
        <v>0</v>
      </c>
      <c r="DC19" s="4">
        <v>0</v>
      </c>
      <c r="DD19" s="4">
        <v>0</v>
      </c>
      <c r="DE19" s="4">
        <v>0</v>
      </c>
      <c r="DF19" s="4">
        <v>0</v>
      </c>
      <c r="DG19" s="4">
        <v>0</v>
      </c>
      <c r="DH19" s="4">
        <v>0</v>
      </c>
      <c r="DI19" s="4">
        <v>0</v>
      </c>
      <c r="DJ19" s="4">
        <v>0</v>
      </c>
      <c r="DK19" s="4">
        <v>0</v>
      </c>
      <c r="DL19" s="4">
        <v>5</v>
      </c>
      <c r="DM19" s="4">
        <v>0</v>
      </c>
      <c r="DN19" s="4">
        <v>0</v>
      </c>
      <c r="DO19" s="4">
        <v>0</v>
      </c>
      <c r="DP19" s="4">
        <v>0</v>
      </c>
      <c r="DQ19" s="4">
        <v>0</v>
      </c>
      <c r="DR19" s="4">
        <v>0</v>
      </c>
      <c r="DS19" s="4">
        <v>0</v>
      </c>
    </row>
    <row r="20" spans="2:123" x14ac:dyDescent="0.25">
      <c r="B20" s="4" t="s">
        <v>49</v>
      </c>
      <c r="C20" s="4" t="s">
        <v>64</v>
      </c>
      <c r="D20" s="4">
        <v>0</v>
      </c>
      <c r="E20" s="4">
        <v>0</v>
      </c>
      <c r="F20" s="4">
        <v>0</v>
      </c>
      <c r="G20" s="4">
        <v>0</v>
      </c>
      <c r="H20" s="4">
        <v>0</v>
      </c>
      <c r="I20" s="4">
        <v>0</v>
      </c>
      <c r="J20" s="4">
        <v>2</v>
      </c>
      <c r="K20" s="4">
        <v>0</v>
      </c>
      <c r="L20" s="4">
        <v>1</v>
      </c>
      <c r="M20" s="4">
        <v>0</v>
      </c>
      <c r="N20" s="4">
        <v>1</v>
      </c>
      <c r="O20" s="4">
        <v>0</v>
      </c>
      <c r="P20" s="4">
        <v>3</v>
      </c>
      <c r="Q20" s="4">
        <v>0</v>
      </c>
      <c r="R20" s="4">
        <v>1</v>
      </c>
      <c r="S20" s="4">
        <v>0</v>
      </c>
      <c r="T20" s="4">
        <v>0</v>
      </c>
      <c r="U20" s="4">
        <v>0</v>
      </c>
      <c r="V20" s="4">
        <v>0</v>
      </c>
      <c r="W20" s="4">
        <v>0</v>
      </c>
      <c r="X20" s="4">
        <v>0</v>
      </c>
      <c r="Y20" s="4">
        <v>0</v>
      </c>
      <c r="Z20" s="4">
        <v>0</v>
      </c>
      <c r="AA20" s="4">
        <v>0</v>
      </c>
      <c r="AB20" s="4">
        <v>0</v>
      </c>
      <c r="AC20" s="4">
        <v>0</v>
      </c>
      <c r="AD20" s="4">
        <v>3</v>
      </c>
      <c r="AE20" s="4">
        <v>0</v>
      </c>
      <c r="AF20" s="4">
        <v>0</v>
      </c>
      <c r="AG20" s="4">
        <v>0</v>
      </c>
      <c r="AH20" s="4">
        <v>0</v>
      </c>
      <c r="AI20" s="4">
        <v>0</v>
      </c>
      <c r="AJ20" s="4">
        <v>0</v>
      </c>
      <c r="AK20" s="4">
        <v>0</v>
      </c>
      <c r="AL20" s="4">
        <v>0</v>
      </c>
      <c r="AM20" s="4">
        <v>0</v>
      </c>
      <c r="AN20" s="4">
        <v>0</v>
      </c>
      <c r="AO20" s="4">
        <v>0</v>
      </c>
      <c r="AP20" s="4">
        <v>0</v>
      </c>
      <c r="AQ20" s="4">
        <v>0</v>
      </c>
      <c r="AR20" s="4">
        <v>0</v>
      </c>
      <c r="AS20" s="4">
        <v>0</v>
      </c>
      <c r="AT20" s="4">
        <v>0</v>
      </c>
      <c r="AU20" s="4">
        <v>0</v>
      </c>
      <c r="AV20" s="4">
        <v>0</v>
      </c>
      <c r="AW20" s="4">
        <v>0</v>
      </c>
      <c r="AX20" s="4">
        <v>0</v>
      </c>
      <c r="AY20" s="4">
        <v>0</v>
      </c>
      <c r="AZ20" s="4">
        <v>0</v>
      </c>
      <c r="BA20" s="4">
        <v>0</v>
      </c>
      <c r="BB20" s="4">
        <v>0</v>
      </c>
      <c r="BC20" s="4">
        <v>0</v>
      </c>
      <c r="BD20" s="4">
        <v>0</v>
      </c>
      <c r="BE20" s="4">
        <v>0</v>
      </c>
      <c r="BF20" s="4">
        <v>0</v>
      </c>
      <c r="BG20" s="4">
        <v>0</v>
      </c>
      <c r="BH20" s="4">
        <v>0</v>
      </c>
      <c r="BI20" s="4">
        <v>0</v>
      </c>
      <c r="BJ20" s="4">
        <v>0</v>
      </c>
      <c r="BK20" s="4">
        <v>0</v>
      </c>
      <c r="BL20" s="4">
        <v>0</v>
      </c>
      <c r="BM20" s="4">
        <v>0</v>
      </c>
      <c r="BN20" s="4">
        <v>0</v>
      </c>
      <c r="BO20" s="4">
        <v>0</v>
      </c>
      <c r="BP20" s="4">
        <v>0</v>
      </c>
      <c r="BQ20" s="4">
        <v>0</v>
      </c>
      <c r="BR20" s="4">
        <v>0</v>
      </c>
      <c r="BS20" s="4">
        <v>0</v>
      </c>
      <c r="BT20" s="4">
        <v>0</v>
      </c>
      <c r="BU20" s="4">
        <v>0</v>
      </c>
      <c r="BV20" s="4">
        <v>0</v>
      </c>
      <c r="BW20" s="4">
        <v>0</v>
      </c>
      <c r="BX20" s="4">
        <v>0</v>
      </c>
      <c r="BY20" s="4">
        <v>0</v>
      </c>
      <c r="BZ20" s="4">
        <v>0</v>
      </c>
      <c r="CA20" s="4">
        <v>0</v>
      </c>
      <c r="CB20" s="4">
        <v>0</v>
      </c>
      <c r="CC20" s="4">
        <v>0</v>
      </c>
      <c r="CD20" s="4">
        <v>0</v>
      </c>
      <c r="CE20" s="4">
        <v>0</v>
      </c>
      <c r="CF20" s="4">
        <v>0</v>
      </c>
      <c r="CG20" s="4">
        <v>0</v>
      </c>
      <c r="CH20" s="4">
        <v>0</v>
      </c>
      <c r="CI20" s="4">
        <v>0</v>
      </c>
      <c r="CJ20" s="4">
        <v>0</v>
      </c>
      <c r="CK20" s="4">
        <v>0</v>
      </c>
      <c r="CL20" s="4">
        <v>0</v>
      </c>
      <c r="CM20" s="4">
        <v>0</v>
      </c>
      <c r="CN20" s="4">
        <v>1</v>
      </c>
      <c r="CO20" s="4">
        <v>0</v>
      </c>
      <c r="CP20" s="4">
        <v>0</v>
      </c>
      <c r="CQ20" s="4">
        <v>0</v>
      </c>
      <c r="CR20" s="4">
        <v>0</v>
      </c>
      <c r="CS20" s="4">
        <v>0</v>
      </c>
      <c r="CT20" s="4">
        <v>0</v>
      </c>
      <c r="CU20" s="4">
        <v>0</v>
      </c>
      <c r="CV20" s="4">
        <v>0</v>
      </c>
      <c r="CW20" s="4">
        <v>0</v>
      </c>
      <c r="CX20" s="4">
        <v>0</v>
      </c>
      <c r="CY20" s="4">
        <v>0</v>
      </c>
      <c r="CZ20" s="4">
        <v>0</v>
      </c>
      <c r="DA20" s="4">
        <v>0</v>
      </c>
      <c r="DB20" s="4">
        <v>0</v>
      </c>
      <c r="DC20" s="4">
        <v>0</v>
      </c>
      <c r="DD20" s="4">
        <v>0</v>
      </c>
      <c r="DE20" s="4">
        <v>0</v>
      </c>
      <c r="DF20" s="4">
        <v>0</v>
      </c>
      <c r="DG20" s="4">
        <v>0</v>
      </c>
      <c r="DH20" s="4">
        <v>0</v>
      </c>
      <c r="DI20" s="4">
        <v>0</v>
      </c>
      <c r="DJ20" s="4">
        <v>0</v>
      </c>
      <c r="DK20" s="4">
        <v>0</v>
      </c>
      <c r="DL20" s="4">
        <v>2</v>
      </c>
      <c r="DM20" s="4">
        <v>0</v>
      </c>
      <c r="DN20" s="4">
        <v>2</v>
      </c>
      <c r="DO20" s="4">
        <v>0</v>
      </c>
      <c r="DP20" s="4">
        <v>0</v>
      </c>
      <c r="DQ20" s="4">
        <v>0</v>
      </c>
      <c r="DR20" s="4">
        <v>0</v>
      </c>
      <c r="DS20" s="4">
        <v>0</v>
      </c>
    </row>
    <row r="21" spans="2:123" x14ac:dyDescent="0.25">
      <c r="B21" s="4" t="s">
        <v>49</v>
      </c>
      <c r="C21" s="4" t="s">
        <v>65</v>
      </c>
      <c r="D21" s="4">
        <v>0</v>
      </c>
      <c r="E21" s="4">
        <v>0</v>
      </c>
      <c r="F21" s="4">
        <v>0</v>
      </c>
      <c r="G21" s="4">
        <v>0</v>
      </c>
      <c r="H21" s="4">
        <v>0</v>
      </c>
      <c r="I21" s="4">
        <v>0</v>
      </c>
      <c r="J21" s="4">
        <v>0</v>
      </c>
      <c r="K21" s="4">
        <v>0</v>
      </c>
      <c r="L21" s="4">
        <v>0</v>
      </c>
      <c r="M21" s="4">
        <v>0</v>
      </c>
      <c r="N21" s="4">
        <v>0</v>
      </c>
      <c r="O21" s="4">
        <v>0</v>
      </c>
      <c r="P21" s="4">
        <v>0</v>
      </c>
      <c r="Q21" s="4">
        <v>0</v>
      </c>
      <c r="R21" s="4">
        <v>0</v>
      </c>
      <c r="S21" s="4">
        <v>0</v>
      </c>
      <c r="T21" s="4">
        <v>0</v>
      </c>
      <c r="U21" s="4">
        <v>0</v>
      </c>
      <c r="V21" s="4">
        <v>0</v>
      </c>
      <c r="W21" s="4">
        <v>0</v>
      </c>
      <c r="X21" s="4">
        <v>0</v>
      </c>
      <c r="Y21" s="4">
        <v>0</v>
      </c>
      <c r="Z21" s="4">
        <v>0</v>
      </c>
      <c r="AA21" s="4">
        <v>0</v>
      </c>
      <c r="AB21" s="4">
        <v>0</v>
      </c>
      <c r="AC21" s="4">
        <v>0</v>
      </c>
      <c r="AD21" s="4">
        <v>0</v>
      </c>
      <c r="AE21" s="4">
        <v>0</v>
      </c>
      <c r="AF21" s="4">
        <v>0</v>
      </c>
      <c r="AG21" s="4">
        <v>0</v>
      </c>
      <c r="AH21" s="4">
        <v>0</v>
      </c>
      <c r="AI21" s="4">
        <v>0</v>
      </c>
      <c r="AJ21" s="4">
        <v>0</v>
      </c>
      <c r="AK21" s="4">
        <v>0</v>
      </c>
      <c r="AL21" s="4">
        <v>0</v>
      </c>
      <c r="AM21" s="4">
        <v>0</v>
      </c>
      <c r="AN21" s="4">
        <v>0</v>
      </c>
      <c r="AO21" s="4">
        <v>0</v>
      </c>
      <c r="AP21" s="4">
        <v>0</v>
      </c>
      <c r="AQ21" s="4">
        <v>0</v>
      </c>
      <c r="AR21" s="4">
        <v>0</v>
      </c>
      <c r="AS21" s="4">
        <v>0</v>
      </c>
      <c r="AT21" s="4">
        <v>0</v>
      </c>
      <c r="AU21" s="4">
        <v>0</v>
      </c>
      <c r="AV21" s="4">
        <v>0</v>
      </c>
      <c r="AW21" s="4">
        <v>0</v>
      </c>
      <c r="AX21" s="4">
        <v>0</v>
      </c>
      <c r="AY21" s="4">
        <v>0</v>
      </c>
      <c r="AZ21" s="4">
        <v>0</v>
      </c>
      <c r="BA21" s="4">
        <v>0</v>
      </c>
      <c r="BB21" s="4">
        <v>0</v>
      </c>
      <c r="BC21" s="4">
        <v>0</v>
      </c>
      <c r="BD21" s="4">
        <v>0</v>
      </c>
      <c r="BE21" s="4">
        <v>0</v>
      </c>
      <c r="BF21" s="4">
        <v>0</v>
      </c>
      <c r="BG21" s="4">
        <v>0</v>
      </c>
      <c r="BH21" s="4">
        <v>0</v>
      </c>
      <c r="BI21" s="4">
        <v>0</v>
      </c>
      <c r="BJ21" s="4">
        <v>0</v>
      </c>
      <c r="BK21" s="4">
        <v>0</v>
      </c>
      <c r="BL21" s="4">
        <v>0</v>
      </c>
      <c r="BM21" s="4">
        <v>0</v>
      </c>
      <c r="BN21" s="4">
        <v>0</v>
      </c>
      <c r="BO21" s="4">
        <v>0</v>
      </c>
      <c r="BP21" s="4">
        <v>0</v>
      </c>
      <c r="BQ21" s="4">
        <v>0</v>
      </c>
      <c r="BR21" s="4">
        <v>0</v>
      </c>
      <c r="BS21" s="4">
        <v>0</v>
      </c>
      <c r="BT21" s="4">
        <v>0</v>
      </c>
      <c r="BU21" s="4">
        <v>0</v>
      </c>
      <c r="BV21" s="4">
        <v>0</v>
      </c>
      <c r="BW21" s="4">
        <v>0</v>
      </c>
      <c r="BX21" s="4">
        <v>0</v>
      </c>
      <c r="BY21" s="4">
        <v>0</v>
      </c>
      <c r="BZ21" s="4">
        <v>0</v>
      </c>
      <c r="CA21" s="4">
        <v>0</v>
      </c>
      <c r="CB21" s="4">
        <v>0</v>
      </c>
      <c r="CC21" s="4">
        <v>0</v>
      </c>
      <c r="CD21" s="4">
        <v>0</v>
      </c>
      <c r="CE21" s="4">
        <v>0</v>
      </c>
      <c r="CF21" s="4">
        <v>0</v>
      </c>
      <c r="CG21" s="4">
        <v>0</v>
      </c>
      <c r="CH21" s="4">
        <v>0</v>
      </c>
      <c r="CI21" s="4">
        <v>0</v>
      </c>
      <c r="CJ21" s="4">
        <v>0</v>
      </c>
      <c r="CK21" s="4">
        <v>0</v>
      </c>
      <c r="CL21" s="4">
        <v>0</v>
      </c>
      <c r="CM21" s="4">
        <v>0</v>
      </c>
      <c r="CN21" s="4">
        <v>0</v>
      </c>
      <c r="CO21" s="4">
        <v>0</v>
      </c>
      <c r="CP21" s="4">
        <v>0</v>
      </c>
      <c r="CQ21" s="4">
        <v>0</v>
      </c>
      <c r="CR21" s="4">
        <v>0</v>
      </c>
      <c r="CS21" s="4">
        <v>0</v>
      </c>
      <c r="CT21" s="4">
        <v>0</v>
      </c>
      <c r="CU21" s="4">
        <v>0</v>
      </c>
      <c r="CV21" s="4">
        <v>0</v>
      </c>
      <c r="CW21" s="4">
        <v>0</v>
      </c>
      <c r="CX21" s="4">
        <v>0</v>
      </c>
      <c r="CY21" s="4">
        <v>0</v>
      </c>
      <c r="CZ21" s="4">
        <v>0</v>
      </c>
      <c r="DA21" s="4">
        <v>0</v>
      </c>
      <c r="DB21" s="4">
        <v>0</v>
      </c>
      <c r="DC21" s="4">
        <v>0</v>
      </c>
      <c r="DD21" s="4">
        <v>0</v>
      </c>
      <c r="DE21" s="4">
        <v>0</v>
      </c>
      <c r="DF21" s="4">
        <v>0</v>
      </c>
      <c r="DG21" s="4">
        <v>0</v>
      </c>
      <c r="DH21" s="4">
        <v>0</v>
      </c>
      <c r="DI21" s="4">
        <v>0</v>
      </c>
      <c r="DJ21" s="4">
        <v>0</v>
      </c>
      <c r="DK21" s="4">
        <v>0</v>
      </c>
      <c r="DL21" s="4">
        <v>0</v>
      </c>
      <c r="DM21" s="4">
        <v>0</v>
      </c>
      <c r="DN21" s="4">
        <v>0</v>
      </c>
      <c r="DO21" s="4">
        <v>0</v>
      </c>
      <c r="DP21" s="4">
        <v>0</v>
      </c>
      <c r="DQ21" s="4">
        <v>0</v>
      </c>
      <c r="DR21" s="4">
        <v>0</v>
      </c>
      <c r="DS21" s="4">
        <v>0</v>
      </c>
    </row>
    <row r="22" spans="2:123" x14ac:dyDescent="0.25">
      <c r="B22" s="4" t="s">
        <v>49</v>
      </c>
      <c r="C22" s="4" t="s">
        <v>66</v>
      </c>
      <c r="D22" s="4">
        <v>1</v>
      </c>
      <c r="E22" s="4">
        <v>0</v>
      </c>
      <c r="F22" s="4">
        <v>1</v>
      </c>
      <c r="G22" s="4">
        <v>0</v>
      </c>
      <c r="H22" s="4">
        <v>12</v>
      </c>
      <c r="I22" s="4">
        <v>0</v>
      </c>
      <c r="J22" s="4">
        <v>2</v>
      </c>
      <c r="K22" s="4">
        <v>0</v>
      </c>
      <c r="L22" s="4">
        <v>1</v>
      </c>
      <c r="M22" s="4">
        <v>0</v>
      </c>
      <c r="N22" s="4">
        <v>2</v>
      </c>
      <c r="O22" s="4">
        <v>0</v>
      </c>
      <c r="P22" s="4">
        <v>5</v>
      </c>
      <c r="Q22" s="4">
        <v>1</v>
      </c>
      <c r="R22" s="4">
        <v>9</v>
      </c>
      <c r="S22" s="4">
        <v>0</v>
      </c>
      <c r="T22" s="4">
        <v>0</v>
      </c>
      <c r="U22" s="4">
        <v>0</v>
      </c>
      <c r="V22" s="4">
        <v>10</v>
      </c>
      <c r="W22" s="4">
        <v>1</v>
      </c>
      <c r="X22" s="4">
        <v>5</v>
      </c>
      <c r="Y22" s="4">
        <v>2</v>
      </c>
      <c r="Z22" s="4">
        <v>8</v>
      </c>
      <c r="AA22" s="4">
        <v>1</v>
      </c>
      <c r="AB22" s="4">
        <v>0</v>
      </c>
      <c r="AC22" s="4">
        <v>0</v>
      </c>
      <c r="AD22" s="4">
        <v>4</v>
      </c>
      <c r="AE22" s="4">
        <v>0</v>
      </c>
      <c r="AF22" s="4">
        <v>1</v>
      </c>
      <c r="AG22" s="4">
        <v>0</v>
      </c>
      <c r="AH22" s="4">
        <v>0</v>
      </c>
      <c r="AI22" s="4">
        <v>0</v>
      </c>
      <c r="AJ22" s="4">
        <v>0</v>
      </c>
      <c r="AK22" s="4">
        <v>0</v>
      </c>
      <c r="AL22" s="4">
        <v>0</v>
      </c>
      <c r="AM22" s="4">
        <v>0</v>
      </c>
      <c r="AN22" s="4">
        <v>0</v>
      </c>
      <c r="AO22" s="4">
        <v>0</v>
      </c>
      <c r="AP22" s="4">
        <v>0</v>
      </c>
      <c r="AQ22" s="4">
        <v>0</v>
      </c>
      <c r="AR22" s="4">
        <v>0</v>
      </c>
      <c r="AS22" s="4">
        <v>0</v>
      </c>
      <c r="AT22" s="4">
        <v>0</v>
      </c>
      <c r="AU22" s="4">
        <v>0</v>
      </c>
      <c r="AV22" s="4">
        <v>0</v>
      </c>
      <c r="AW22" s="4">
        <v>0</v>
      </c>
      <c r="AX22" s="4">
        <v>0</v>
      </c>
      <c r="AY22" s="4">
        <v>0</v>
      </c>
      <c r="AZ22" s="4">
        <v>0</v>
      </c>
      <c r="BA22" s="4">
        <v>0</v>
      </c>
      <c r="BB22" s="4">
        <v>0</v>
      </c>
      <c r="BC22" s="4">
        <v>0</v>
      </c>
      <c r="BD22" s="4">
        <v>0</v>
      </c>
      <c r="BE22" s="4">
        <v>0</v>
      </c>
      <c r="BF22" s="4">
        <v>0</v>
      </c>
      <c r="BG22" s="4">
        <v>0</v>
      </c>
      <c r="BH22" s="4">
        <v>0</v>
      </c>
      <c r="BI22" s="4">
        <v>0</v>
      </c>
      <c r="BJ22" s="4">
        <v>0</v>
      </c>
      <c r="BK22" s="4">
        <v>0</v>
      </c>
      <c r="BL22" s="4">
        <v>0</v>
      </c>
      <c r="BM22" s="4">
        <v>0</v>
      </c>
      <c r="BN22" s="4">
        <v>0</v>
      </c>
      <c r="BO22" s="4">
        <v>0</v>
      </c>
      <c r="BP22" s="4">
        <v>0</v>
      </c>
      <c r="BQ22" s="4">
        <v>0</v>
      </c>
      <c r="BR22" s="4">
        <v>0</v>
      </c>
      <c r="BS22" s="4">
        <v>0</v>
      </c>
      <c r="BT22" s="4">
        <v>0</v>
      </c>
      <c r="BU22" s="4">
        <v>0</v>
      </c>
      <c r="BV22" s="4">
        <v>0</v>
      </c>
      <c r="BW22" s="4">
        <v>0</v>
      </c>
      <c r="BX22" s="4">
        <v>0</v>
      </c>
      <c r="BY22" s="4">
        <v>0</v>
      </c>
      <c r="BZ22" s="4">
        <v>0</v>
      </c>
      <c r="CA22" s="4">
        <v>0</v>
      </c>
      <c r="CB22" s="4">
        <v>0</v>
      </c>
      <c r="CC22" s="4">
        <v>0</v>
      </c>
      <c r="CD22" s="4">
        <v>0</v>
      </c>
      <c r="CE22" s="4">
        <v>0</v>
      </c>
      <c r="CF22" s="4">
        <v>0</v>
      </c>
      <c r="CG22" s="4">
        <v>0</v>
      </c>
      <c r="CH22" s="4">
        <v>0</v>
      </c>
      <c r="CI22" s="4">
        <v>0</v>
      </c>
      <c r="CJ22" s="4">
        <v>0</v>
      </c>
      <c r="CK22" s="4">
        <v>0</v>
      </c>
      <c r="CL22" s="4">
        <v>0</v>
      </c>
      <c r="CM22" s="4">
        <v>0</v>
      </c>
      <c r="CN22" s="4">
        <v>0</v>
      </c>
      <c r="CO22" s="4">
        <v>0</v>
      </c>
      <c r="CP22" s="4">
        <v>0</v>
      </c>
      <c r="CQ22" s="4">
        <v>0</v>
      </c>
      <c r="CR22" s="4">
        <v>0</v>
      </c>
      <c r="CS22" s="4">
        <v>0</v>
      </c>
      <c r="CT22" s="4">
        <v>0</v>
      </c>
      <c r="CU22" s="4">
        <v>0</v>
      </c>
      <c r="CV22" s="4">
        <v>0</v>
      </c>
      <c r="CW22" s="4">
        <v>0</v>
      </c>
      <c r="CX22" s="4">
        <v>0</v>
      </c>
      <c r="CY22" s="4">
        <v>0</v>
      </c>
      <c r="CZ22" s="4">
        <v>0</v>
      </c>
      <c r="DA22" s="4">
        <v>0</v>
      </c>
      <c r="DB22" s="4">
        <v>0</v>
      </c>
      <c r="DC22" s="4">
        <v>0</v>
      </c>
      <c r="DD22" s="4">
        <v>0</v>
      </c>
      <c r="DE22" s="4">
        <v>0</v>
      </c>
      <c r="DF22" s="4">
        <v>0</v>
      </c>
      <c r="DG22" s="4">
        <v>0</v>
      </c>
      <c r="DH22" s="4">
        <v>0</v>
      </c>
      <c r="DI22" s="4">
        <v>0</v>
      </c>
      <c r="DJ22" s="4">
        <v>5</v>
      </c>
      <c r="DK22" s="4">
        <v>0</v>
      </c>
      <c r="DL22" s="4">
        <v>1</v>
      </c>
      <c r="DM22" s="4">
        <v>0</v>
      </c>
      <c r="DN22" s="4">
        <v>0</v>
      </c>
      <c r="DO22" s="4">
        <v>0</v>
      </c>
      <c r="DP22" s="4">
        <v>8</v>
      </c>
      <c r="DQ22" s="4">
        <v>2</v>
      </c>
      <c r="DR22" s="4">
        <v>0</v>
      </c>
      <c r="DS22" s="4">
        <v>0</v>
      </c>
    </row>
    <row r="23" spans="2:123" x14ac:dyDescent="0.25">
      <c r="B23" s="4" t="s">
        <v>49</v>
      </c>
      <c r="C23" s="4" t="s">
        <v>67</v>
      </c>
      <c r="D23" s="4">
        <v>7</v>
      </c>
      <c r="E23" s="4">
        <v>2</v>
      </c>
      <c r="F23" s="4">
        <v>3</v>
      </c>
      <c r="G23" s="4">
        <v>0</v>
      </c>
      <c r="H23" s="4">
        <v>14</v>
      </c>
      <c r="I23" s="4">
        <v>5</v>
      </c>
      <c r="J23" s="4">
        <v>0</v>
      </c>
      <c r="K23" s="4">
        <v>0</v>
      </c>
      <c r="L23" s="4">
        <v>3</v>
      </c>
      <c r="M23" s="4">
        <v>1</v>
      </c>
      <c r="N23" s="4">
        <v>7</v>
      </c>
      <c r="O23" s="4">
        <v>1</v>
      </c>
      <c r="P23" s="4">
        <v>20</v>
      </c>
      <c r="Q23" s="4">
        <v>4</v>
      </c>
      <c r="R23" s="4">
        <v>18</v>
      </c>
      <c r="S23" s="4">
        <v>3</v>
      </c>
      <c r="T23" s="4">
        <v>1</v>
      </c>
      <c r="U23" s="4">
        <v>1</v>
      </c>
      <c r="V23" s="4">
        <v>12</v>
      </c>
      <c r="W23" s="4">
        <v>3</v>
      </c>
      <c r="X23" s="4">
        <v>1</v>
      </c>
      <c r="Y23" s="4">
        <v>0</v>
      </c>
      <c r="Z23" s="4">
        <v>0</v>
      </c>
      <c r="AA23" s="4">
        <v>0</v>
      </c>
      <c r="AB23" s="4">
        <v>0</v>
      </c>
      <c r="AC23" s="4">
        <v>0</v>
      </c>
      <c r="AD23" s="4">
        <v>8</v>
      </c>
      <c r="AE23" s="4">
        <v>2</v>
      </c>
      <c r="AF23" s="4">
        <v>1</v>
      </c>
      <c r="AG23" s="4">
        <v>1</v>
      </c>
      <c r="AH23" s="4">
        <v>0</v>
      </c>
      <c r="AI23" s="4">
        <v>0</v>
      </c>
      <c r="AJ23" s="4">
        <v>0</v>
      </c>
      <c r="AK23" s="4">
        <v>0</v>
      </c>
      <c r="AL23" s="4">
        <v>0</v>
      </c>
      <c r="AM23" s="4">
        <v>0</v>
      </c>
      <c r="AN23" s="4">
        <v>0</v>
      </c>
      <c r="AO23" s="4">
        <v>0</v>
      </c>
      <c r="AP23" s="4">
        <v>0</v>
      </c>
      <c r="AQ23" s="4">
        <v>0</v>
      </c>
      <c r="AR23" s="4">
        <v>0</v>
      </c>
      <c r="AS23" s="4">
        <v>0</v>
      </c>
      <c r="AT23" s="4">
        <v>0</v>
      </c>
      <c r="AU23" s="4">
        <v>0</v>
      </c>
      <c r="AV23" s="4">
        <v>0</v>
      </c>
      <c r="AW23" s="4">
        <v>0</v>
      </c>
      <c r="AX23" s="4">
        <v>0</v>
      </c>
      <c r="AY23" s="4">
        <v>0</v>
      </c>
      <c r="AZ23" s="4">
        <v>0</v>
      </c>
      <c r="BA23" s="4">
        <v>0</v>
      </c>
      <c r="BB23" s="4">
        <v>0</v>
      </c>
      <c r="BC23" s="4">
        <v>0</v>
      </c>
      <c r="BD23" s="4">
        <v>0</v>
      </c>
      <c r="BE23" s="4">
        <v>0</v>
      </c>
      <c r="BF23" s="4">
        <v>0</v>
      </c>
      <c r="BG23" s="4">
        <v>0</v>
      </c>
      <c r="BH23" s="4">
        <v>0</v>
      </c>
      <c r="BI23" s="4">
        <v>0</v>
      </c>
      <c r="BJ23" s="4">
        <v>0</v>
      </c>
      <c r="BK23" s="4">
        <v>0</v>
      </c>
      <c r="BL23" s="4">
        <v>0</v>
      </c>
      <c r="BM23" s="4">
        <v>0</v>
      </c>
      <c r="BN23" s="4">
        <v>0</v>
      </c>
      <c r="BO23" s="4">
        <v>0</v>
      </c>
      <c r="BP23" s="4">
        <v>0</v>
      </c>
      <c r="BQ23" s="4">
        <v>0</v>
      </c>
      <c r="BR23" s="4">
        <v>0</v>
      </c>
      <c r="BS23" s="4">
        <v>0</v>
      </c>
      <c r="BT23" s="4">
        <v>0</v>
      </c>
      <c r="BU23" s="4">
        <v>0</v>
      </c>
      <c r="BV23" s="4">
        <v>0</v>
      </c>
      <c r="BW23" s="4">
        <v>0</v>
      </c>
      <c r="BX23" s="4">
        <v>0</v>
      </c>
      <c r="BY23" s="4">
        <v>0</v>
      </c>
      <c r="BZ23" s="4">
        <v>0</v>
      </c>
      <c r="CA23" s="4">
        <v>0</v>
      </c>
      <c r="CB23" s="4">
        <v>0</v>
      </c>
      <c r="CC23" s="4">
        <v>0</v>
      </c>
      <c r="CD23" s="4">
        <v>0</v>
      </c>
      <c r="CE23" s="4">
        <v>0</v>
      </c>
      <c r="CF23" s="4">
        <v>0</v>
      </c>
      <c r="CG23" s="4">
        <v>0</v>
      </c>
      <c r="CH23" s="4">
        <v>0</v>
      </c>
      <c r="CI23" s="4">
        <v>0</v>
      </c>
      <c r="CJ23" s="4">
        <v>0</v>
      </c>
      <c r="CK23" s="4">
        <v>0</v>
      </c>
      <c r="CL23" s="4">
        <v>0</v>
      </c>
      <c r="CM23" s="4">
        <v>0</v>
      </c>
      <c r="CN23" s="4">
        <v>1</v>
      </c>
      <c r="CO23" s="4">
        <v>1</v>
      </c>
      <c r="CP23" s="4">
        <v>0</v>
      </c>
      <c r="CQ23" s="4">
        <v>0</v>
      </c>
      <c r="CR23" s="4">
        <v>0</v>
      </c>
      <c r="CS23" s="4">
        <v>0</v>
      </c>
      <c r="CT23" s="4">
        <v>0</v>
      </c>
      <c r="CU23" s="4">
        <v>0</v>
      </c>
      <c r="CV23" s="4">
        <v>0</v>
      </c>
      <c r="CW23" s="4">
        <v>0</v>
      </c>
      <c r="CX23" s="4">
        <v>0</v>
      </c>
      <c r="CY23" s="4">
        <v>0</v>
      </c>
      <c r="CZ23" s="4">
        <v>0</v>
      </c>
      <c r="DA23" s="4">
        <v>0</v>
      </c>
      <c r="DB23" s="4">
        <v>0</v>
      </c>
      <c r="DC23" s="4">
        <v>0</v>
      </c>
      <c r="DD23" s="4">
        <v>0</v>
      </c>
      <c r="DE23" s="4">
        <v>0</v>
      </c>
      <c r="DF23" s="4">
        <v>0</v>
      </c>
      <c r="DG23" s="4">
        <v>0</v>
      </c>
      <c r="DH23" s="4">
        <v>0</v>
      </c>
      <c r="DI23" s="4">
        <v>0</v>
      </c>
      <c r="DJ23" s="4">
        <v>0</v>
      </c>
      <c r="DK23" s="4">
        <v>0</v>
      </c>
      <c r="DL23" s="4">
        <v>10</v>
      </c>
      <c r="DM23" s="4">
        <v>4</v>
      </c>
      <c r="DN23" s="4">
        <v>0</v>
      </c>
      <c r="DO23" s="4">
        <v>0</v>
      </c>
      <c r="DP23" s="4">
        <v>0</v>
      </c>
      <c r="DQ23" s="4">
        <v>0</v>
      </c>
      <c r="DR23" s="4">
        <v>0</v>
      </c>
      <c r="DS23" s="4">
        <v>0</v>
      </c>
    </row>
    <row r="24" spans="2:123" x14ac:dyDescent="0.25">
      <c r="B24" s="4" t="s">
        <v>49</v>
      </c>
      <c r="C24" s="4" t="s">
        <v>68</v>
      </c>
      <c r="D24" s="4">
        <v>5</v>
      </c>
      <c r="E24" s="4">
        <v>1</v>
      </c>
      <c r="F24" s="4">
        <v>0</v>
      </c>
      <c r="G24" s="4">
        <v>0</v>
      </c>
      <c r="H24" s="4">
        <v>6</v>
      </c>
      <c r="I24" s="4">
        <v>0</v>
      </c>
      <c r="J24" s="4">
        <v>0</v>
      </c>
      <c r="K24" s="4">
        <v>0</v>
      </c>
      <c r="L24" s="4">
        <v>2</v>
      </c>
      <c r="M24" s="4">
        <v>0</v>
      </c>
      <c r="N24" s="4">
        <v>0</v>
      </c>
      <c r="O24" s="4">
        <v>0</v>
      </c>
      <c r="P24" s="4">
        <v>4</v>
      </c>
      <c r="Q24" s="4">
        <v>0</v>
      </c>
      <c r="R24" s="4">
        <v>6</v>
      </c>
      <c r="S24" s="4">
        <v>0</v>
      </c>
      <c r="T24" s="4">
        <v>3</v>
      </c>
      <c r="U24" s="4">
        <v>0</v>
      </c>
      <c r="V24" s="4">
        <v>0</v>
      </c>
      <c r="W24" s="4">
        <v>0</v>
      </c>
      <c r="X24" s="4">
        <v>4</v>
      </c>
      <c r="Y24" s="4">
        <v>0</v>
      </c>
      <c r="Z24" s="4">
        <v>0</v>
      </c>
      <c r="AA24" s="4">
        <v>0</v>
      </c>
      <c r="AB24" s="4">
        <v>0</v>
      </c>
      <c r="AC24" s="4">
        <v>0</v>
      </c>
      <c r="AD24" s="4">
        <v>0</v>
      </c>
      <c r="AE24" s="4">
        <v>0</v>
      </c>
      <c r="AF24" s="4">
        <v>0</v>
      </c>
      <c r="AG24" s="4">
        <v>0</v>
      </c>
      <c r="AH24" s="4">
        <v>0</v>
      </c>
      <c r="AI24" s="4">
        <v>0</v>
      </c>
      <c r="AJ24" s="4">
        <v>0</v>
      </c>
      <c r="AK24" s="4">
        <v>0</v>
      </c>
      <c r="AL24" s="4">
        <v>0</v>
      </c>
      <c r="AM24" s="4">
        <v>0</v>
      </c>
      <c r="AN24" s="4">
        <v>0</v>
      </c>
      <c r="AO24" s="4">
        <v>0</v>
      </c>
      <c r="AP24" s="4">
        <v>0</v>
      </c>
      <c r="AQ24" s="4">
        <v>0</v>
      </c>
      <c r="AR24" s="4">
        <v>0</v>
      </c>
      <c r="AS24" s="4">
        <v>0</v>
      </c>
      <c r="AT24" s="4">
        <v>0</v>
      </c>
      <c r="AU24" s="4">
        <v>0</v>
      </c>
      <c r="AV24" s="4">
        <v>0</v>
      </c>
      <c r="AW24" s="4">
        <v>0</v>
      </c>
      <c r="AX24" s="4">
        <v>0</v>
      </c>
      <c r="AY24" s="4">
        <v>0</v>
      </c>
      <c r="AZ24" s="4">
        <v>0</v>
      </c>
      <c r="BA24" s="4">
        <v>0</v>
      </c>
      <c r="BB24" s="4">
        <v>0</v>
      </c>
      <c r="BC24" s="4">
        <v>0</v>
      </c>
      <c r="BD24" s="4">
        <v>0</v>
      </c>
      <c r="BE24" s="4">
        <v>0</v>
      </c>
      <c r="BF24" s="4">
        <v>0</v>
      </c>
      <c r="BG24" s="4">
        <v>0</v>
      </c>
      <c r="BH24" s="4">
        <v>0</v>
      </c>
      <c r="BI24" s="4">
        <v>0</v>
      </c>
      <c r="BJ24" s="4">
        <v>0</v>
      </c>
      <c r="BK24" s="4">
        <v>0</v>
      </c>
      <c r="BL24" s="4">
        <v>0</v>
      </c>
      <c r="BM24" s="4">
        <v>0</v>
      </c>
      <c r="BN24" s="4">
        <v>0</v>
      </c>
      <c r="BO24" s="4">
        <v>0</v>
      </c>
      <c r="BP24" s="4">
        <v>0</v>
      </c>
      <c r="BQ24" s="4">
        <v>0</v>
      </c>
      <c r="BR24" s="4">
        <v>0</v>
      </c>
      <c r="BS24" s="4">
        <v>0</v>
      </c>
      <c r="BT24" s="4">
        <v>0</v>
      </c>
      <c r="BU24" s="4">
        <v>0</v>
      </c>
      <c r="BV24" s="4">
        <v>0</v>
      </c>
      <c r="BW24" s="4">
        <v>0</v>
      </c>
      <c r="BX24" s="4">
        <v>0</v>
      </c>
      <c r="BY24" s="4">
        <v>0</v>
      </c>
      <c r="BZ24" s="4">
        <v>0</v>
      </c>
      <c r="CA24" s="4">
        <v>0</v>
      </c>
      <c r="CB24" s="4">
        <v>0</v>
      </c>
      <c r="CC24" s="4">
        <v>0</v>
      </c>
      <c r="CD24" s="4">
        <v>0</v>
      </c>
      <c r="CE24" s="4">
        <v>0</v>
      </c>
      <c r="CF24" s="4">
        <v>0</v>
      </c>
      <c r="CG24" s="4">
        <v>0</v>
      </c>
      <c r="CH24" s="4">
        <v>0</v>
      </c>
      <c r="CI24" s="4">
        <v>0</v>
      </c>
      <c r="CJ24" s="4">
        <v>0</v>
      </c>
      <c r="CK24" s="4">
        <v>0</v>
      </c>
      <c r="CL24" s="4">
        <v>0</v>
      </c>
      <c r="CM24" s="4">
        <v>0</v>
      </c>
      <c r="CN24" s="4">
        <v>0</v>
      </c>
      <c r="CO24" s="4">
        <v>0</v>
      </c>
      <c r="CP24" s="4">
        <v>0</v>
      </c>
      <c r="CQ24" s="4">
        <v>0</v>
      </c>
      <c r="CR24" s="4">
        <v>0</v>
      </c>
      <c r="CS24" s="4">
        <v>0</v>
      </c>
      <c r="CT24" s="4">
        <v>0</v>
      </c>
      <c r="CU24" s="4">
        <v>0</v>
      </c>
      <c r="CV24" s="4">
        <v>0</v>
      </c>
      <c r="CW24" s="4">
        <v>0</v>
      </c>
      <c r="CX24" s="4">
        <v>0</v>
      </c>
      <c r="CY24" s="4">
        <v>0</v>
      </c>
      <c r="CZ24" s="4">
        <v>0</v>
      </c>
      <c r="DA24" s="4">
        <v>0</v>
      </c>
      <c r="DB24" s="4">
        <v>0</v>
      </c>
      <c r="DC24" s="4">
        <v>0</v>
      </c>
      <c r="DD24" s="4">
        <v>0</v>
      </c>
      <c r="DE24" s="4">
        <v>0</v>
      </c>
      <c r="DF24" s="4">
        <v>0</v>
      </c>
      <c r="DG24" s="4">
        <v>0</v>
      </c>
      <c r="DH24" s="4">
        <v>0</v>
      </c>
      <c r="DI24" s="4">
        <v>0</v>
      </c>
      <c r="DJ24" s="4">
        <v>0</v>
      </c>
      <c r="DK24" s="4">
        <v>0</v>
      </c>
      <c r="DL24" s="4">
        <v>0</v>
      </c>
      <c r="DM24" s="4">
        <v>0</v>
      </c>
      <c r="DN24" s="4">
        <v>0</v>
      </c>
      <c r="DO24" s="4">
        <v>0</v>
      </c>
      <c r="DP24" s="4">
        <v>0</v>
      </c>
      <c r="DQ24" s="4">
        <v>0</v>
      </c>
      <c r="DR24" s="4">
        <v>0</v>
      </c>
      <c r="DS24" s="4">
        <v>0</v>
      </c>
    </row>
    <row r="25" spans="2:123" x14ac:dyDescent="0.25">
      <c r="B25" s="4" t="s">
        <v>49</v>
      </c>
      <c r="C25" s="4" t="s">
        <v>69</v>
      </c>
      <c r="D25" s="4">
        <v>0</v>
      </c>
      <c r="E25" s="4">
        <v>0</v>
      </c>
      <c r="F25" s="4">
        <v>0</v>
      </c>
      <c r="G25" s="4">
        <v>0</v>
      </c>
      <c r="H25" s="4">
        <v>1</v>
      </c>
      <c r="I25" s="4">
        <v>0</v>
      </c>
      <c r="J25" s="4">
        <v>15</v>
      </c>
      <c r="K25" s="4">
        <v>6</v>
      </c>
      <c r="L25" s="4">
        <v>9</v>
      </c>
      <c r="M25" s="4">
        <v>2</v>
      </c>
      <c r="N25" s="4">
        <v>0</v>
      </c>
      <c r="O25" s="4">
        <v>0</v>
      </c>
      <c r="P25" s="4">
        <v>16</v>
      </c>
      <c r="Q25" s="4">
        <v>8</v>
      </c>
      <c r="R25" s="4">
        <v>8</v>
      </c>
      <c r="S25" s="4">
        <v>0</v>
      </c>
      <c r="T25" s="4">
        <v>6</v>
      </c>
      <c r="U25" s="4">
        <v>4</v>
      </c>
      <c r="V25" s="4">
        <v>9</v>
      </c>
      <c r="W25" s="4">
        <v>2</v>
      </c>
      <c r="X25" s="4">
        <v>3</v>
      </c>
      <c r="Y25" s="4">
        <v>1</v>
      </c>
      <c r="Z25" s="4">
        <v>1</v>
      </c>
      <c r="AA25" s="4">
        <v>0</v>
      </c>
      <c r="AB25" s="4">
        <v>4</v>
      </c>
      <c r="AC25" s="4">
        <v>2</v>
      </c>
      <c r="AD25" s="4">
        <v>6</v>
      </c>
      <c r="AE25" s="4">
        <v>2</v>
      </c>
      <c r="AF25" s="4">
        <v>1</v>
      </c>
      <c r="AG25" s="4">
        <v>0</v>
      </c>
      <c r="AH25" s="4">
        <v>0</v>
      </c>
      <c r="AI25" s="4">
        <v>0</v>
      </c>
      <c r="AJ25" s="4">
        <v>0</v>
      </c>
      <c r="AK25" s="4">
        <v>0</v>
      </c>
      <c r="AL25" s="4">
        <v>0</v>
      </c>
      <c r="AM25" s="4">
        <v>0</v>
      </c>
      <c r="AN25" s="4">
        <v>0</v>
      </c>
      <c r="AO25" s="4">
        <v>0</v>
      </c>
      <c r="AP25" s="4">
        <v>0</v>
      </c>
      <c r="AQ25" s="4">
        <v>0</v>
      </c>
      <c r="AR25" s="4">
        <v>0</v>
      </c>
      <c r="AS25" s="4">
        <v>0</v>
      </c>
      <c r="AT25" s="4">
        <v>0</v>
      </c>
      <c r="AU25" s="4">
        <v>0</v>
      </c>
      <c r="AV25" s="4">
        <v>0</v>
      </c>
      <c r="AW25" s="4">
        <v>0</v>
      </c>
      <c r="AX25" s="4">
        <v>0</v>
      </c>
      <c r="AY25" s="4">
        <v>0</v>
      </c>
      <c r="AZ25" s="4">
        <v>0</v>
      </c>
      <c r="BA25" s="4">
        <v>0</v>
      </c>
      <c r="BB25" s="4">
        <v>0</v>
      </c>
      <c r="BC25" s="4">
        <v>0</v>
      </c>
      <c r="BD25" s="4">
        <v>0</v>
      </c>
      <c r="BE25" s="4">
        <v>0</v>
      </c>
      <c r="BF25" s="4">
        <v>0</v>
      </c>
      <c r="BG25" s="4">
        <v>0</v>
      </c>
      <c r="BH25" s="4">
        <v>0</v>
      </c>
      <c r="BI25" s="4">
        <v>0</v>
      </c>
      <c r="BJ25" s="4">
        <v>0</v>
      </c>
      <c r="BK25" s="4">
        <v>0</v>
      </c>
      <c r="BL25" s="4">
        <v>0</v>
      </c>
      <c r="BM25" s="4">
        <v>0</v>
      </c>
      <c r="BN25" s="4">
        <v>0</v>
      </c>
      <c r="BO25" s="4">
        <v>0</v>
      </c>
      <c r="BP25" s="4">
        <v>0</v>
      </c>
      <c r="BQ25" s="4">
        <v>0</v>
      </c>
      <c r="BR25" s="4">
        <v>0</v>
      </c>
      <c r="BS25" s="4">
        <v>0</v>
      </c>
      <c r="BT25" s="4">
        <v>0</v>
      </c>
      <c r="BU25" s="4">
        <v>0</v>
      </c>
      <c r="BV25" s="4">
        <v>0</v>
      </c>
      <c r="BW25" s="4">
        <v>0</v>
      </c>
      <c r="BX25" s="4">
        <v>0</v>
      </c>
      <c r="BY25" s="4">
        <v>0</v>
      </c>
      <c r="BZ25" s="4">
        <v>0</v>
      </c>
      <c r="CA25" s="4">
        <v>0</v>
      </c>
      <c r="CB25" s="4">
        <v>0</v>
      </c>
      <c r="CC25" s="4">
        <v>0</v>
      </c>
      <c r="CD25" s="4">
        <v>0</v>
      </c>
      <c r="CE25" s="4">
        <v>0</v>
      </c>
      <c r="CF25" s="4">
        <v>0</v>
      </c>
      <c r="CG25" s="4">
        <v>0</v>
      </c>
      <c r="CH25" s="4">
        <v>0</v>
      </c>
      <c r="CI25" s="4">
        <v>0</v>
      </c>
      <c r="CJ25" s="4">
        <v>0</v>
      </c>
      <c r="CK25" s="4">
        <v>0</v>
      </c>
      <c r="CL25" s="4">
        <v>0</v>
      </c>
      <c r="CM25" s="4">
        <v>0</v>
      </c>
      <c r="CN25" s="4">
        <v>0</v>
      </c>
      <c r="CO25" s="4">
        <v>0</v>
      </c>
      <c r="CP25" s="4">
        <v>0</v>
      </c>
      <c r="CQ25" s="4">
        <v>0</v>
      </c>
      <c r="CR25" s="4">
        <v>0</v>
      </c>
      <c r="CS25" s="4">
        <v>0</v>
      </c>
      <c r="CT25" s="4">
        <v>0</v>
      </c>
      <c r="CU25" s="4">
        <v>0</v>
      </c>
      <c r="CV25" s="4">
        <v>0</v>
      </c>
      <c r="CW25" s="4">
        <v>0</v>
      </c>
      <c r="CX25" s="4">
        <v>0</v>
      </c>
      <c r="CY25" s="4">
        <v>0</v>
      </c>
      <c r="CZ25" s="4">
        <v>0</v>
      </c>
      <c r="DA25" s="4">
        <v>0</v>
      </c>
      <c r="DB25" s="4">
        <v>0</v>
      </c>
      <c r="DC25" s="4">
        <v>0</v>
      </c>
      <c r="DD25" s="4">
        <v>0</v>
      </c>
      <c r="DE25" s="4">
        <v>0</v>
      </c>
      <c r="DF25" s="4">
        <v>0</v>
      </c>
      <c r="DG25" s="4">
        <v>0</v>
      </c>
      <c r="DH25" s="4">
        <v>0</v>
      </c>
      <c r="DI25" s="4">
        <v>0</v>
      </c>
      <c r="DJ25" s="4">
        <v>1</v>
      </c>
      <c r="DK25" s="4">
        <v>1</v>
      </c>
      <c r="DL25" s="4">
        <v>0</v>
      </c>
      <c r="DM25" s="4">
        <v>0</v>
      </c>
      <c r="DN25" s="4">
        <v>0</v>
      </c>
      <c r="DO25" s="4">
        <v>0</v>
      </c>
      <c r="DP25" s="4">
        <v>0</v>
      </c>
      <c r="DQ25" s="4">
        <v>0</v>
      </c>
      <c r="DR25" s="4">
        <v>4</v>
      </c>
      <c r="DS25" s="4">
        <v>2</v>
      </c>
    </row>
    <row r="26" spans="2:123" x14ac:dyDescent="0.25">
      <c r="B26" s="4" t="s">
        <v>49</v>
      </c>
      <c r="C26" s="4" t="s">
        <v>70</v>
      </c>
      <c r="D26" s="4">
        <v>4</v>
      </c>
      <c r="E26" s="4">
        <v>0</v>
      </c>
      <c r="F26" s="4">
        <v>1</v>
      </c>
      <c r="G26" s="4">
        <v>0</v>
      </c>
      <c r="H26" s="4">
        <v>3</v>
      </c>
      <c r="I26" s="4">
        <v>0</v>
      </c>
      <c r="J26" s="4">
        <v>6</v>
      </c>
      <c r="K26" s="4">
        <v>1</v>
      </c>
      <c r="L26" s="4">
        <v>4</v>
      </c>
      <c r="M26" s="4">
        <v>2</v>
      </c>
      <c r="N26" s="4">
        <v>5</v>
      </c>
      <c r="O26" s="4">
        <v>1</v>
      </c>
      <c r="P26" s="4">
        <v>20</v>
      </c>
      <c r="Q26" s="4">
        <v>4</v>
      </c>
      <c r="R26" s="4">
        <v>17</v>
      </c>
      <c r="S26" s="4">
        <v>1</v>
      </c>
      <c r="T26" s="4">
        <v>7</v>
      </c>
      <c r="U26" s="4">
        <v>2</v>
      </c>
      <c r="V26" s="4">
        <v>15</v>
      </c>
      <c r="W26" s="4">
        <v>2</v>
      </c>
      <c r="X26" s="4">
        <v>11</v>
      </c>
      <c r="Y26" s="4">
        <v>0</v>
      </c>
      <c r="Z26" s="4">
        <v>4</v>
      </c>
      <c r="AA26" s="4">
        <v>1</v>
      </c>
      <c r="AB26" s="4">
        <v>3</v>
      </c>
      <c r="AC26" s="4">
        <v>2</v>
      </c>
      <c r="AD26" s="4">
        <v>1</v>
      </c>
      <c r="AE26" s="4">
        <v>0</v>
      </c>
      <c r="AF26" s="4">
        <v>2</v>
      </c>
      <c r="AG26" s="4">
        <v>0</v>
      </c>
      <c r="AH26" s="4">
        <v>0</v>
      </c>
      <c r="AI26" s="4">
        <v>0</v>
      </c>
      <c r="AJ26" s="4">
        <v>0</v>
      </c>
      <c r="AK26" s="4">
        <v>0</v>
      </c>
      <c r="AL26" s="4">
        <v>0</v>
      </c>
      <c r="AM26" s="4">
        <v>0</v>
      </c>
      <c r="AN26" s="4">
        <v>0</v>
      </c>
      <c r="AO26" s="4">
        <v>0</v>
      </c>
      <c r="AP26" s="4">
        <v>0</v>
      </c>
      <c r="AQ26" s="4">
        <v>0</v>
      </c>
      <c r="AR26" s="4">
        <v>0</v>
      </c>
      <c r="AS26" s="4">
        <v>0</v>
      </c>
      <c r="AT26" s="4">
        <v>0</v>
      </c>
      <c r="AU26" s="4">
        <v>0</v>
      </c>
      <c r="AV26" s="4">
        <v>0</v>
      </c>
      <c r="AW26" s="4">
        <v>0</v>
      </c>
      <c r="AX26" s="4">
        <v>0</v>
      </c>
      <c r="AY26" s="4">
        <v>0</v>
      </c>
      <c r="AZ26" s="4">
        <v>0</v>
      </c>
      <c r="BA26" s="4">
        <v>0</v>
      </c>
      <c r="BB26" s="4">
        <v>0</v>
      </c>
      <c r="BC26" s="4">
        <v>0</v>
      </c>
      <c r="BD26" s="4">
        <v>0</v>
      </c>
      <c r="BE26" s="4">
        <v>0</v>
      </c>
      <c r="BF26" s="4">
        <v>0</v>
      </c>
      <c r="BG26" s="4">
        <v>0</v>
      </c>
      <c r="BH26" s="4">
        <v>0</v>
      </c>
      <c r="BI26" s="4">
        <v>0</v>
      </c>
      <c r="BJ26" s="4">
        <v>0</v>
      </c>
      <c r="BK26" s="4">
        <v>0</v>
      </c>
      <c r="BL26" s="4">
        <v>0</v>
      </c>
      <c r="BM26" s="4">
        <v>0</v>
      </c>
      <c r="BN26" s="4">
        <v>0</v>
      </c>
      <c r="BO26" s="4">
        <v>0</v>
      </c>
      <c r="BP26" s="4">
        <v>0</v>
      </c>
      <c r="BQ26" s="4">
        <v>0</v>
      </c>
      <c r="BR26" s="4">
        <v>0</v>
      </c>
      <c r="BS26" s="4">
        <v>0</v>
      </c>
      <c r="BT26" s="4">
        <v>0</v>
      </c>
      <c r="BU26" s="4">
        <v>0</v>
      </c>
      <c r="BV26" s="4">
        <v>0</v>
      </c>
      <c r="BW26" s="4">
        <v>0</v>
      </c>
      <c r="BX26" s="4">
        <v>0</v>
      </c>
      <c r="BY26" s="4">
        <v>0</v>
      </c>
      <c r="BZ26" s="4">
        <v>0</v>
      </c>
      <c r="CA26" s="4">
        <v>0</v>
      </c>
      <c r="CB26" s="4">
        <v>0</v>
      </c>
      <c r="CC26" s="4">
        <v>0</v>
      </c>
      <c r="CD26" s="4">
        <v>0</v>
      </c>
      <c r="CE26" s="4">
        <v>0</v>
      </c>
      <c r="CF26" s="4">
        <v>0</v>
      </c>
      <c r="CG26" s="4">
        <v>0</v>
      </c>
      <c r="CH26" s="4">
        <v>0</v>
      </c>
      <c r="CI26" s="4">
        <v>0</v>
      </c>
      <c r="CJ26" s="4">
        <v>0</v>
      </c>
      <c r="CK26" s="4">
        <v>0</v>
      </c>
      <c r="CL26" s="4">
        <v>0</v>
      </c>
      <c r="CM26" s="4">
        <v>0</v>
      </c>
      <c r="CN26" s="4">
        <v>0</v>
      </c>
      <c r="CO26" s="4">
        <v>0</v>
      </c>
      <c r="CP26" s="4">
        <v>0</v>
      </c>
      <c r="CQ26" s="4">
        <v>0</v>
      </c>
      <c r="CR26" s="4">
        <v>0</v>
      </c>
      <c r="CS26" s="4">
        <v>0</v>
      </c>
      <c r="CT26" s="4">
        <v>0</v>
      </c>
      <c r="CU26" s="4">
        <v>0</v>
      </c>
      <c r="CV26" s="4">
        <v>0</v>
      </c>
      <c r="CW26" s="4">
        <v>0</v>
      </c>
      <c r="CX26" s="4">
        <v>0</v>
      </c>
      <c r="CY26" s="4">
        <v>0</v>
      </c>
      <c r="CZ26" s="4">
        <v>0</v>
      </c>
      <c r="DA26" s="4">
        <v>0</v>
      </c>
      <c r="DB26" s="4">
        <v>0</v>
      </c>
      <c r="DC26" s="4">
        <v>0</v>
      </c>
      <c r="DD26" s="4">
        <v>0</v>
      </c>
      <c r="DE26" s="4">
        <v>0</v>
      </c>
      <c r="DF26" s="4">
        <v>0</v>
      </c>
      <c r="DG26" s="4">
        <v>0</v>
      </c>
      <c r="DH26" s="4">
        <v>0</v>
      </c>
      <c r="DI26" s="4">
        <v>0</v>
      </c>
      <c r="DJ26" s="4">
        <v>14</v>
      </c>
      <c r="DK26" s="4">
        <v>4</v>
      </c>
      <c r="DL26" s="4">
        <v>1</v>
      </c>
      <c r="DM26" s="4">
        <v>0</v>
      </c>
      <c r="DN26" s="4">
        <v>3</v>
      </c>
      <c r="DO26" s="4">
        <v>1</v>
      </c>
      <c r="DP26" s="4">
        <v>0</v>
      </c>
      <c r="DQ26" s="4">
        <v>0</v>
      </c>
      <c r="DR26" s="4">
        <v>0</v>
      </c>
      <c r="DS26" s="4">
        <v>0</v>
      </c>
    </row>
    <row r="27" spans="2:123" x14ac:dyDescent="0.25">
      <c r="B27" s="4" t="s">
        <v>49</v>
      </c>
      <c r="C27" s="4" t="s">
        <v>71</v>
      </c>
      <c r="D27" s="4">
        <v>0</v>
      </c>
      <c r="E27" s="4">
        <v>0</v>
      </c>
      <c r="F27" s="4">
        <v>0</v>
      </c>
      <c r="G27" s="4">
        <v>0</v>
      </c>
      <c r="H27" s="4">
        <v>0</v>
      </c>
      <c r="I27" s="4">
        <v>0</v>
      </c>
      <c r="J27" s="4">
        <v>0</v>
      </c>
      <c r="K27" s="4">
        <v>0</v>
      </c>
      <c r="L27" s="4">
        <v>0</v>
      </c>
      <c r="M27" s="4">
        <v>0</v>
      </c>
      <c r="N27" s="4">
        <v>1</v>
      </c>
      <c r="O27" s="4">
        <v>1</v>
      </c>
      <c r="P27" s="4">
        <v>0</v>
      </c>
      <c r="Q27" s="4">
        <v>0</v>
      </c>
      <c r="R27" s="4">
        <v>0</v>
      </c>
      <c r="S27" s="4">
        <v>0</v>
      </c>
      <c r="T27" s="4">
        <v>5</v>
      </c>
      <c r="U27" s="4">
        <v>1</v>
      </c>
      <c r="V27" s="4">
        <v>0</v>
      </c>
      <c r="W27" s="4">
        <v>0</v>
      </c>
      <c r="X27" s="4">
        <v>0</v>
      </c>
      <c r="Y27" s="4">
        <v>0</v>
      </c>
      <c r="Z27" s="4">
        <v>0</v>
      </c>
      <c r="AA27" s="4">
        <v>0</v>
      </c>
      <c r="AB27" s="4">
        <v>0</v>
      </c>
      <c r="AC27" s="4">
        <v>0</v>
      </c>
      <c r="AD27" s="4">
        <v>1</v>
      </c>
      <c r="AE27" s="4">
        <v>0</v>
      </c>
      <c r="AF27" s="4">
        <v>0</v>
      </c>
      <c r="AG27" s="4">
        <v>0</v>
      </c>
      <c r="AH27" s="4">
        <v>0</v>
      </c>
      <c r="AI27" s="4">
        <v>0</v>
      </c>
      <c r="AJ27" s="4">
        <v>0</v>
      </c>
      <c r="AK27" s="4">
        <v>0</v>
      </c>
      <c r="AL27" s="4">
        <v>0</v>
      </c>
      <c r="AM27" s="4">
        <v>0</v>
      </c>
      <c r="AN27" s="4">
        <v>0</v>
      </c>
      <c r="AO27" s="4">
        <v>0</v>
      </c>
      <c r="AP27" s="4">
        <v>0</v>
      </c>
      <c r="AQ27" s="4">
        <v>0</v>
      </c>
      <c r="AR27" s="4">
        <v>0</v>
      </c>
      <c r="AS27" s="4">
        <v>0</v>
      </c>
      <c r="AT27" s="4">
        <v>0</v>
      </c>
      <c r="AU27" s="4">
        <v>0</v>
      </c>
      <c r="AV27" s="4">
        <v>0</v>
      </c>
      <c r="AW27" s="4">
        <v>0</v>
      </c>
      <c r="AX27" s="4">
        <v>0</v>
      </c>
      <c r="AY27" s="4">
        <v>0</v>
      </c>
      <c r="AZ27" s="4">
        <v>0</v>
      </c>
      <c r="BA27" s="4">
        <v>0</v>
      </c>
      <c r="BB27" s="4">
        <v>0</v>
      </c>
      <c r="BC27" s="4">
        <v>0</v>
      </c>
      <c r="BD27" s="4">
        <v>0</v>
      </c>
      <c r="BE27" s="4">
        <v>0</v>
      </c>
      <c r="BF27" s="4">
        <v>0</v>
      </c>
      <c r="BG27" s="4">
        <v>0</v>
      </c>
      <c r="BH27" s="4">
        <v>0</v>
      </c>
      <c r="BI27" s="4">
        <v>0</v>
      </c>
      <c r="BJ27" s="4">
        <v>0</v>
      </c>
      <c r="BK27" s="4">
        <v>0</v>
      </c>
      <c r="BL27" s="4">
        <v>0</v>
      </c>
      <c r="BM27" s="4">
        <v>0</v>
      </c>
      <c r="BN27" s="4">
        <v>0</v>
      </c>
      <c r="BO27" s="4">
        <v>0</v>
      </c>
      <c r="BP27" s="4">
        <v>0</v>
      </c>
      <c r="BQ27" s="4">
        <v>0</v>
      </c>
      <c r="BR27" s="4">
        <v>0</v>
      </c>
      <c r="BS27" s="4">
        <v>0</v>
      </c>
      <c r="BT27" s="4">
        <v>0</v>
      </c>
      <c r="BU27" s="4">
        <v>0</v>
      </c>
      <c r="BV27" s="4">
        <v>0</v>
      </c>
      <c r="BW27" s="4">
        <v>0</v>
      </c>
      <c r="BX27" s="4">
        <v>0</v>
      </c>
      <c r="BY27" s="4">
        <v>0</v>
      </c>
      <c r="BZ27" s="4">
        <v>0</v>
      </c>
      <c r="CA27" s="4">
        <v>0</v>
      </c>
      <c r="CB27" s="4">
        <v>0</v>
      </c>
      <c r="CC27" s="4">
        <v>0</v>
      </c>
      <c r="CD27" s="4">
        <v>0</v>
      </c>
      <c r="CE27" s="4">
        <v>0</v>
      </c>
      <c r="CF27" s="4">
        <v>0</v>
      </c>
      <c r="CG27" s="4">
        <v>0</v>
      </c>
      <c r="CH27" s="4">
        <v>0</v>
      </c>
      <c r="CI27" s="4">
        <v>0</v>
      </c>
      <c r="CJ27" s="4">
        <v>0</v>
      </c>
      <c r="CK27" s="4">
        <v>0</v>
      </c>
      <c r="CL27" s="4">
        <v>0</v>
      </c>
      <c r="CM27" s="4">
        <v>0</v>
      </c>
      <c r="CN27" s="4">
        <v>0</v>
      </c>
      <c r="CO27" s="4">
        <v>0</v>
      </c>
      <c r="CP27" s="4">
        <v>0</v>
      </c>
      <c r="CQ27" s="4">
        <v>0</v>
      </c>
      <c r="CR27" s="4">
        <v>0</v>
      </c>
      <c r="CS27" s="4">
        <v>0</v>
      </c>
      <c r="CT27" s="4">
        <v>0</v>
      </c>
      <c r="CU27" s="4">
        <v>0</v>
      </c>
      <c r="CV27" s="4">
        <v>0</v>
      </c>
      <c r="CW27" s="4">
        <v>0</v>
      </c>
      <c r="CX27" s="4">
        <v>0</v>
      </c>
      <c r="CY27" s="4">
        <v>0</v>
      </c>
      <c r="CZ27" s="4">
        <v>0</v>
      </c>
      <c r="DA27" s="4">
        <v>0</v>
      </c>
      <c r="DB27" s="4">
        <v>0</v>
      </c>
      <c r="DC27" s="4">
        <v>0</v>
      </c>
      <c r="DD27" s="4">
        <v>0</v>
      </c>
      <c r="DE27" s="4">
        <v>0</v>
      </c>
      <c r="DF27" s="4">
        <v>0</v>
      </c>
      <c r="DG27" s="4">
        <v>0</v>
      </c>
      <c r="DH27" s="4">
        <v>0</v>
      </c>
      <c r="DI27" s="4">
        <v>0</v>
      </c>
      <c r="DJ27" s="4">
        <v>0</v>
      </c>
      <c r="DK27" s="4">
        <v>0</v>
      </c>
      <c r="DL27" s="4">
        <v>1</v>
      </c>
      <c r="DM27" s="4">
        <v>0</v>
      </c>
      <c r="DN27" s="4">
        <v>0</v>
      </c>
      <c r="DO27" s="4">
        <v>0</v>
      </c>
      <c r="DP27" s="4">
        <v>0</v>
      </c>
      <c r="DQ27" s="4">
        <v>0</v>
      </c>
      <c r="DR27" s="4">
        <v>0</v>
      </c>
      <c r="DS27" s="4">
        <v>0</v>
      </c>
    </row>
    <row r="28" spans="2:123" x14ac:dyDescent="0.25">
      <c r="B28" s="4" t="s">
        <v>49</v>
      </c>
      <c r="C28" s="4" t="s">
        <v>72</v>
      </c>
      <c r="D28" s="4">
        <v>8</v>
      </c>
      <c r="E28" s="4">
        <v>3</v>
      </c>
      <c r="F28" s="4">
        <v>0</v>
      </c>
      <c r="G28" s="4">
        <v>0</v>
      </c>
      <c r="H28" s="4">
        <v>5</v>
      </c>
      <c r="I28" s="4">
        <v>3</v>
      </c>
      <c r="J28" s="4">
        <v>6</v>
      </c>
      <c r="K28" s="4">
        <v>2</v>
      </c>
      <c r="L28" s="4">
        <v>2</v>
      </c>
      <c r="M28" s="4">
        <v>0</v>
      </c>
      <c r="N28" s="4">
        <v>0</v>
      </c>
      <c r="O28" s="4">
        <v>0</v>
      </c>
      <c r="P28" s="4">
        <v>3</v>
      </c>
      <c r="Q28" s="4">
        <v>0</v>
      </c>
      <c r="R28" s="4">
        <v>1</v>
      </c>
      <c r="S28" s="4">
        <v>1</v>
      </c>
      <c r="T28" s="4">
        <v>0</v>
      </c>
      <c r="U28" s="4">
        <v>0</v>
      </c>
      <c r="V28" s="4">
        <v>0</v>
      </c>
      <c r="W28" s="4">
        <v>0</v>
      </c>
      <c r="X28" s="4">
        <v>1</v>
      </c>
      <c r="Y28" s="4">
        <v>0</v>
      </c>
      <c r="Z28" s="4">
        <v>0</v>
      </c>
      <c r="AA28" s="4">
        <v>0</v>
      </c>
      <c r="AB28" s="4">
        <v>3</v>
      </c>
      <c r="AC28" s="4">
        <v>0</v>
      </c>
      <c r="AD28" s="4">
        <v>2</v>
      </c>
      <c r="AE28" s="4">
        <v>1</v>
      </c>
      <c r="AF28" s="4">
        <v>0</v>
      </c>
      <c r="AG28" s="4">
        <v>0</v>
      </c>
      <c r="AH28" s="4">
        <v>0</v>
      </c>
      <c r="AI28" s="4">
        <v>0</v>
      </c>
      <c r="AJ28" s="4">
        <v>0</v>
      </c>
      <c r="AK28" s="4">
        <v>0</v>
      </c>
      <c r="AL28" s="4">
        <v>0</v>
      </c>
      <c r="AM28" s="4">
        <v>0</v>
      </c>
      <c r="AN28" s="4">
        <v>0</v>
      </c>
      <c r="AO28" s="4">
        <v>0</v>
      </c>
      <c r="AP28" s="4">
        <v>0</v>
      </c>
      <c r="AQ28" s="4">
        <v>0</v>
      </c>
      <c r="AR28" s="4">
        <v>0</v>
      </c>
      <c r="AS28" s="4">
        <v>0</v>
      </c>
      <c r="AT28" s="4">
        <v>0</v>
      </c>
      <c r="AU28" s="4">
        <v>0</v>
      </c>
      <c r="AV28" s="4">
        <v>0</v>
      </c>
      <c r="AW28" s="4">
        <v>0</v>
      </c>
      <c r="AX28" s="4">
        <v>0</v>
      </c>
      <c r="AY28" s="4">
        <v>0</v>
      </c>
      <c r="AZ28" s="4">
        <v>0</v>
      </c>
      <c r="BA28" s="4">
        <v>0</v>
      </c>
      <c r="BB28" s="4">
        <v>0</v>
      </c>
      <c r="BC28" s="4">
        <v>0</v>
      </c>
      <c r="BD28" s="4">
        <v>0</v>
      </c>
      <c r="BE28" s="4">
        <v>0</v>
      </c>
      <c r="BF28" s="4">
        <v>0</v>
      </c>
      <c r="BG28" s="4">
        <v>0</v>
      </c>
      <c r="BH28" s="4">
        <v>0</v>
      </c>
      <c r="BI28" s="4">
        <v>0</v>
      </c>
      <c r="BJ28" s="4">
        <v>0</v>
      </c>
      <c r="BK28" s="4">
        <v>0</v>
      </c>
      <c r="BL28" s="4">
        <v>0</v>
      </c>
      <c r="BM28" s="4">
        <v>0</v>
      </c>
      <c r="BN28" s="4">
        <v>0</v>
      </c>
      <c r="BO28" s="4">
        <v>0</v>
      </c>
      <c r="BP28" s="4">
        <v>0</v>
      </c>
      <c r="BQ28" s="4">
        <v>0</v>
      </c>
      <c r="BR28" s="4">
        <v>0</v>
      </c>
      <c r="BS28" s="4">
        <v>0</v>
      </c>
      <c r="BT28" s="4">
        <v>0</v>
      </c>
      <c r="BU28" s="4">
        <v>0</v>
      </c>
      <c r="BV28" s="4">
        <v>0</v>
      </c>
      <c r="BW28" s="4">
        <v>0</v>
      </c>
      <c r="BX28" s="4">
        <v>0</v>
      </c>
      <c r="BY28" s="4">
        <v>0</v>
      </c>
      <c r="BZ28" s="4">
        <v>0</v>
      </c>
      <c r="CA28" s="4">
        <v>0</v>
      </c>
      <c r="CB28" s="4">
        <v>0</v>
      </c>
      <c r="CC28" s="4">
        <v>0</v>
      </c>
      <c r="CD28" s="4">
        <v>0</v>
      </c>
      <c r="CE28" s="4">
        <v>0</v>
      </c>
      <c r="CF28" s="4">
        <v>0</v>
      </c>
      <c r="CG28" s="4">
        <v>0</v>
      </c>
      <c r="CH28" s="4">
        <v>0</v>
      </c>
      <c r="CI28" s="4">
        <v>0</v>
      </c>
      <c r="CJ28" s="4">
        <v>0</v>
      </c>
      <c r="CK28" s="4">
        <v>0</v>
      </c>
      <c r="CL28" s="4">
        <v>0</v>
      </c>
      <c r="CM28" s="4">
        <v>0</v>
      </c>
      <c r="CN28" s="4">
        <v>0</v>
      </c>
      <c r="CO28" s="4">
        <v>0</v>
      </c>
      <c r="CP28" s="4">
        <v>0</v>
      </c>
      <c r="CQ28" s="4">
        <v>0</v>
      </c>
      <c r="CR28" s="4">
        <v>0</v>
      </c>
      <c r="CS28" s="4">
        <v>0</v>
      </c>
      <c r="CT28" s="4">
        <v>0</v>
      </c>
      <c r="CU28" s="4">
        <v>0</v>
      </c>
      <c r="CV28" s="4">
        <v>0</v>
      </c>
      <c r="CW28" s="4">
        <v>0</v>
      </c>
      <c r="CX28" s="4">
        <v>0</v>
      </c>
      <c r="CY28" s="4">
        <v>0</v>
      </c>
      <c r="CZ28" s="4">
        <v>0</v>
      </c>
      <c r="DA28" s="4">
        <v>0</v>
      </c>
      <c r="DB28" s="4">
        <v>0</v>
      </c>
      <c r="DC28" s="4">
        <v>0</v>
      </c>
      <c r="DD28" s="4">
        <v>0</v>
      </c>
      <c r="DE28" s="4">
        <v>0</v>
      </c>
      <c r="DF28" s="4">
        <v>0</v>
      </c>
      <c r="DG28" s="4">
        <v>0</v>
      </c>
      <c r="DH28" s="4">
        <v>0</v>
      </c>
      <c r="DI28" s="4">
        <v>0</v>
      </c>
      <c r="DJ28" s="4">
        <v>1</v>
      </c>
      <c r="DK28" s="4">
        <v>0</v>
      </c>
      <c r="DL28" s="4">
        <v>1</v>
      </c>
      <c r="DM28" s="4">
        <v>0</v>
      </c>
      <c r="DN28" s="4">
        <v>0</v>
      </c>
      <c r="DO28" s="4">
        <v>0</v>
      </c>
      <c r="DP28" s="4">
        <v>0</v>
      </c>
      <c r="DQ28" s="4">
        <v>0</v>
      </c>
      <c r="DR28" s="4">
        <v>0</v>
      </c>
      <c r="DS28" s="4">
        <v>0</v>
      </c>
    </row>
    <row r="29" spans="2:123" x14ac:dyDescent="0.25">
      <c r="B29" s="4" t="s">
        <v>49</v>
      </c>
      <c r="C29" s="4" t="s">
        <v>73</v>
      </c>
      <c r="D29" s="4">
        <v>0</v>
      </c>
      <c r="E29" s="4">
        <v>0</v>
      </c>
      <c r="F29" s="4">
        <v>0</v>
      </c>
      <c r="G29" s="4">
        <v>0</v>
      </c>
      <c r="H29" s="4">
        <v>0</v>
      </c>
      <c r="I29" s="4">
        <v>0</v>
      </c>
      <c r="J29" s="4">
        <v>0</v>
      </c>
      <c r="K29" s="4">
        <v>0</v>
      </c>
      <c r="L29" s="4">
        <v>0</v>
      </c>
      <c r="M29" s="4">
        <v>0</v>
      </c>
      <c r="N29" s="4">
        <v>0</v>
      </c>
      <c r="O29" s="4">
        <v>0</v>
      </c>
      <c r="P29" s="4">
        <v>0</v>
      </c>
      <c r="Q29" s="4">
        <v>0</v>
      </c>
      <c r="R29" s="4">
        <v>0</v>
      </c>
      <c r="S29" s="4">
        <v>0</v>
      </c>
      <c r="T29" s="4">
        <v>0</v>
      </c>
      <c r="U29" s="4">
        <v>0</v>
      </c>
      <c r="V29" s="4">
        <v>0</v>
      </c>
      <c r="W29" s="4">
        <v>0</v>
      </c>
      <c r="X29" s="4">
        <v>0</v>
      </c>
      <c r="Y29" s="4">
        <v>0</v>
      </c>
      <c r="Z29" s="4">
        <v>0</v>
      </c>
      <c r="AA29" s="4">
        <v>0</v>
      </c>
      <c r="AB29" s="4">
        <v>0</v>
      </c>
      <c r="AC29" s="4">
        <v>0</v>
      </c>
      <c r="AD29" s="4">
        <v>2</v>
      </c>
      <c r="AE29" s="4">
        <v>0</v>
      </c>
      <c r="AF29" s="4">
        <v>0</v>
      </c>
      <c r="AG29" s="4">
        <v>0</v>
      </c>
      <c r="AH29" s="4">
        <v>0</v>
      </c>
      <c r="AI29" s="4">
        <v>0</v>
      </c>
      <c r="AJ29" s="4">
        <v>0</v>
      </c>
      <c r="AK29" s="4">
        <v>0</v>
      </c>
      <c r="AL29" s="4">
        <v>0</v>
      </c>
      <c r="AM29" s="4">
        <v>0</v>
      </c>
      <c r="AN29" s="4">
        <v>0</v>
      </c>
      <c r="AO29" s="4">
        <v>0</v>
      </c>
      <c r="AP29" s="4">
        <v>0</v>
      </c>
      <c r="AQ29" s="4">
        <v>0</v>
      </c>
      <c r="AR29" s="4">
        <v>0</v>
      </c>
      <c r="AS29" s="4">
        <v>0</v>
      </c>
      <c r="AT29" s="4">
        <v>0</v>
      </c>
      <c r="AU29" s="4">
        <v>0</v>
      </c>
      <c r="AV29" s="4">
        <v>0</v>
      </c>
      <c r="AW29" s="4">
        <v>0</v>
      </c>
      <c r="AX29" s="4">
        <v>0</v>
      </c>
      <c r="AY29" s="4">
        <v>0</v>
      </c>
      <c r="AZ29" s="4">
        <v>0</v>
      </c>
      <c r="BA29" s="4">
        <v>0</v>
      </c>
      <c r="BB29" s="4">
        <v>0</v>
      </c>
      <c r="BC29" s="4">
        <v>0</v>
      </c>
      <c r="BD29" s="4">
        <v>0</v>
      </c>
      <c r="BE29" s="4">
        <v>0</v>
      </c>
      <c r="BF29" s="4">
        <v>0</v>
      </c>
      <c r="BG29" s="4">
        <v>0</v>
      </c>
      <c r="BH29" s="4">
        <v>0</v>
      </c>
      <c r="BI29" s="4">
        <v>0</v>
      </c>
      <c r="BJ29" s="4">
        <v>0</v>
      </c>
      <c r="BK29" s="4">
        <v>0</v>
      </c>
      <c r="BL29" s="4">
        <v>0</v>
      </c>
      <c r="BM29" s="4">
        <v>0</v>
      </c>
      <c r="BN29" s="4">
        <v>0</v>
      </c>
      <c r="BO29" s="4">
        <v>0</v>
      </c>
      <c r="BP29" s="4">
        <v>0</v>
      </c>
      <c r="BQ29" s="4">
        <v>0</v>
      </c>
      <c r="BR29" s="4">
        <v>0</v>
      </c>
      <c r="BS29" s="4">
        <v>0</v>
      </c>
      <c r="BT29" s="4">
        <v>0</v>
      </c>
      <c r="BU29" s="4">
        <v>0</v>
      </c>
      <c r="BV29" s="4">
        <v>0</v>
      </c>
      <c r="BW29" s="4">
        <v>0</v>
      </c>
      <c r="BX29" s="4">
        <v>0</v>
      </c>
      <c r="BY29" s="4">
        <v>0</v>
      </c>
      <c r="BZ29" s="4">
        <v>0</v>
      </c>
      <c r="CA29" s="4">
        <v>0</v>
      </c>
      <c r="CB29" s="4">
        <v>0</v>
      </c>
      <c r="CC29" s="4">
        <v>0</v>
      </c>
      <c r="CD29" s="4">
        <v>0</v>
      </c>
      <c r="CE29" s="4">
        <v>0</v>
      </c>
      <c r="CF29" s="4">
        <v>0</v>
      </c>
      <c r="CG29" s="4">
        <v>0</v>
      </c>
      <c r="CH29" s="4">
        <v>0</v>
      </c>
      <c r="CI29" s="4">
        <v>0</v>
      </c>
      <c r="CJ29" s="4">
        <v>0</v>
      </c>
      <c r="CK29" s="4">
        <v>0</v>
      </c>
      <c r="CL29" s="4">
        <v>0</v>
      </c>
      <c r="CM29" s="4">
        <v>0</v>
      </c>
      <c r="CN29" s="4">
        <v>0</v>
      </c>
      <c r="CO29" s="4">
        <v>0</v>
      </c>
      <c r="CP29" s="4">
        <v>0</v>
      </c>
      <c r="CQ29" s="4">
        <v>0</v>
      </c>
      <c r="CR29" s="4">
        <v>0</v>
      </c>
      <c r="CS29" s="4">
        <v>0</v>
      </c>
      <c r="CT29" s="4">
        <v>0</v>
      </c>
      <c r="CU29" s="4">
        <v>0</v>
      </c>
      <c r="CV29" s="4">
        <v>0</v>
      </c>
      <c r="CW29" s="4">
        <v>0</v>
      </c>
      <c r="CX29" s="4">
        <v>0</v>
      </c>
      <c r="CY29" s="4">
        <v>0</v>
      </c>
      <c r="CZ29" s="4">
        <v>0</v>
      </c>
      <c r="DA29" s="4">
        <v>0</v>
      </c>
      <c r="DB29" s="4">
        <v>0</v>
      </c>
      <c r="DC29" s="4">
        <v>0</v>
      </c>
      <c r="DD29" s="4">
        <v>0</v>
      </c>
      <c r="DE29" s="4">
        <v>0</v>
      </c>
      <c r="DF29" s="4">
        <v>4</v>
      </c>
      <c r="DG29" s="4">
        <v>2</v>
      </c>
      <c r="DH29" s="4">
        <v>1</v>
      </c>
      <c r="DI29" s="4">
        <v>1</v>
      </c>
      <c r="DJ29" s="4">
        <v>2</v>
      </c>
      <c r="DK29" s="4">
        <v>0</v>
      </c>
      <c r="DL29" s="4">
        <v>2</v>
      </c>
      <c r="DM29" s="4">
        <v>1</v>
      </c>
      <c r="DN29" s="4">
        <v>0</v>
      </c>
      <c r="DO29" s="4">
        <v>0</v>
      </c>
      <c r="DP29" s="4">
        <v>0</v>
      </c>
      <c r="DQ29" s="4">
        <v>0</v>
      </c>
      <c r="DR29" s="4">
        <v>0</v>
      </c>
      <c r="DS29" s="4">
        <v>0</v>
      </c>
    </row>
    <row r="30" spans="2:123" x14ac:dyDescent="0.25">
      <c r="B30" s="4" t="s">
        <v>49</v>
      </c>
      <c r="C30" s="4" t="s">
        <v>74</v>
      </c>
      <c r="D30" s="4">
        <v>0</v>
      </c>
      <c r="E30" s="4">
        <v>0</v>
      </c>
      <c r="F30" s="4">
        <v>0</v>
      </c>
      <c r="G30" s="4">
        <v>0</v>
      </c>
      <c r="H30" s="4">
        <v>0</v>
      </c>
      <c r="I30" s="4">
        <v>0</v>
      </c>
      <c r="J30" s="4">
        <v>0</v>
      </c>
      <c r="K30" s="4">
        <v>0</v>
      </c>
      <c r="L30" s="4">
        <v>2</v>
      </c>
      <c r="M30" s="4">
        <v>0</v>
      </c>
      <c r="N30" s="4">
        <v>1</v>
      </c>
      <c r="O30" s="4">
        <v>0</v>
      </c>
      <c r="P30" s="4">
        <v>0</v>
      </c>
      <c r="Q30" s="4">
        <v>0</v>
      </c>
      <c r="R30" s="4">
        <v>0</v>
      </c>
      <c r="S30" s="4">
        <v>0</v>
      </c>
      <c r="T30" s="4">
        <v>0</v>
      </c>
      <c r="U30" s="4">
        <v>0</v>
      </c>
      <c r="V30" s="4">
        <v>0</v>
      </c>
      <c r="W30" s="4">
        <v>0</v>
      </c>
      <c r="X30" s="4">
        <v>3</v>
      </c>
      <c r="Y30" s="4">
        <v>2</v>
      </c>
      <c r="Z30" s="4">
        <v>1</v>
      </c>
      <c r="AA30" s="4">
        <v>0</v>
      </c>
      <c r="AB30" s="4">
        <v>0</v>
      </c>
      <c r="AC30" s="4">
        <v>0</v>
      </c>
      <c r="AD30" s="4">
        <v>8</v>
      </c>
      <c r="AE30" s="4">
        <v>3</v>
      </c>
      <c r="AF30" s="4">
        <v>0</v>
      </c>
      <c r="AG30" s="4">
        <v>0</v>
      </c>
      <c r="AH30" s="4">
        <v>0</v>
      </c>
      <c r="AI30" s="4">
        <v>0</v>
      </c>
      <c r="AJ30" s="4">
        <v>0</v>
      </c>
      <c r="AK30" s="4">
        <v>0</v>
      </c>
      <c r="AL30" s="4">
        <v>0</v>
      </c>
      <c r="AM30" s="4">
        <v>0</v>
      </c>
      <c r="AN30" s="4">
        <v>0</v>
      </c>
      <c r="AO30" s="4">
        <v>0</v>
      </c>
      <c r="AP30" s="4">
        <v>0</v>
      </c>
      <c r="AQ30" s="4">
        <v>0</v>
      </c>
      <c r="AR30" s="4">
        <v>0</v>
      </c>
      <c r="AS30" s="4">
        <v>0</v>
      </c>
      <c r="AT30" s="4">
        <v>0</v>
      </c>
      <c r="AU30" s="4">
        <v>0</v>
      </c>
      <c r="AV30" s="4">
        <v>0</v>
      </c>
      <c r="AW30" s="4">
        <v>0</v>
      </c>
      <c r="AX30" s="4">
        <v>0</v>
      </c>
      <c r="AY30" s="4">
        <v>0</v>
      </c>
      <c r="AZ30" s="4">
        <v>0</v>
      </c>
      <c r="BA30" s="4">
        <v>0</v>
      </c>
      <c r="BB30" s="4">
        <v>0</v>
      </c>
      <c r="BC30" s="4">
        <v>0</v>
      </c>
      <c r="BD30" s="4">
        <v>0</v>
      </c>
      <c r="BE30" s="4">
        <v>0</v>
      </c>
      <c r="BF30" s="4">
        <v>0</v>
      </c>
      <c r="BG30" s="4">
        <v>0</v>
      </c>
      <c r="BH30" s="4">
        <v>0</v>
      </c>
      <c r="BI30" s="4">
        <v>0</v>
      </c>
      <c r="BJ30" s="4">
        <v>0</v>
      </c>
      <c r="BK30" s="4">
        <v>0</v>
      </c>
      <c r="BL30" s="4">
        <v>0</v>
      </c>
      <c r="BM30" s="4">
        <v>0</v>
      </c>
      <c r="BN30" s="4">
        <v>0</v>
      </c>
      <c r="BO30" s="4">
        <v>0</v>
      </c>
      <c r="BP30" s="4">
        <v>0</v>
      </c>
      <c r="BQ30" s="4">
        <v>0</v>
      </c>
      <c r="BR30" s="4">
        <v>0</v>
      </c>
      <c r="BS30" s="4">
        <v>0</v>
      </c>
      <c r="BT30" s="4">
        <v>0</v>
      </c>
      <c r="BU30" s="4">
        <v>0</v>
      </c>
      <c r="BV30" s="4">
        <v>0</v>
      </c>
      <c r="BW30" s="4">
        <v>0</v>
      </c>
      <c r="BX30" s="4">
        <v>0</v>
      </c>
      <c r="BY30" s="4">
        <v>0</v>
      </c>
      <c r="BZ30" s="4">
        <v>0</v>
      </c>
      <c r="CA30" s="4">
        <v>0</v>
      </c>
      <c r="CB30" s="4">
        <v>0</v>
      </c>
      <c r="CC30" s="4">
        <v>0</v>
      </c>
      <c r="CD30" s="4">
        <v>0</v>
      </c>
      <c r="CE30" s="4">
        <v>0</v>
      </c>
      <c r="CF30" s="4">
        <v>0</v>
      </c>
      <c r="CG30" s="4">
        <v>0</v>
      </c>
      <c r="CH30" s="4">
        <v>0</v>
      </c>
      <c r="CI30" s="4">
        <v>0</v>
      </c>
      <c r="CJ30" s="4">
        <v>0</v>
      </c>
      <c r="CK30" s="4">
        <v>0</v>
      </c>
      <c r="CL30" s="4">
        <v>0</v>
      </c>
      <c r="CM30" s="4">
        <v>0</v>
      </c>
      <c r="CN30" s="4">
        <v>1</v>
      </c>
      <c r="CO30" s="4">
        <v>0</v>
      </c>
      <c r="CP30" s="4">
        <v>0</v>
      </c>
      <c r="CQ30" s="4">
        <v>0</v>
      </c>
      <c r="CR30" s="4">
        <v>0</v>
      </c>
      <c r="CS30" s="4">
        <v>0</v>
      </c>
      <c r="CT30" s="4">
        <v>0</v>
      </c>
      <c r="CU30" s="4">
        <v>0</v>
      </c>
      <c r="CV30" s="4">
        <v>0</v>
      </c>
      <c r="CW30" s="4">
        <v>0</v>
      </c>
      <c r="CX30" s="4">
        <v>0</v>
      </c>
      <c r="CY30" s="4">
        <v>0</v>
      </c>
      <c r="CZ30" s="4">
        <v>0</v>
      </c>
      <c r="DA30" s="4">
        <v>0</v>
      </c>
      <c r="DB30" s="4">
        <v>0</v>
      </c>
      <c r="DC30" s="4">
        <v>0</v>
      </c>
      <c r="DD30" s="4">
        <v>0</v>
      </c>
      <c r="DE30" s="4">
        <v>0</v>
      </c>
      <c r="DF30" s="4">
        <v>10</v>
      </c>
      <c r="DG30" s="4">
        <v>2</v>
      </c>
      <c r="DH30" s="4">
        <v>15</v>
      </c>
      <c r="DI30" s="4">
        <v>8</v>
      </c>
      <c r="DJ30" s="4">
        <v>5</v>
      </c>
      <c r="DK30" s="4">
        <v>0</v>
      </c>
      <c r="DL30" s="4">
        <v>3</v>
      </c>
      <c r="DM30" s="4">
        <v>0</v>
      </c>
      <c r="DN30" s="4">
        <v>11</v>
      </c>
      <c r="DO30" s="4">
        <v>5</v>
      </c>
      <c r="DP30" s="4">
        <v>1</v>
      </c>
      <c r="DQ30" s="4">
        <v>1</v>
      </c>
      <c r="DR30" s="4">
        <v>8</v>
      </c>
      <c r="DS30" s="4">
        <v>1</v>
      </c>
    </row>
    <row r="31" spans="2:123" x14ac:dyDescent="0.25">
      <c r="B31" s="4" t="s">
        <v>49</v>
      </c>
      <c r="C31" s="4" t="s">
        <v>75</v>
      </c>
      <c r="D31" s="4">
        <v>0</v>
      </c>
      <c r="E31" s="4">
        <v>0</v>
      </c>
      <c r="F31" s="4">
        <v>0</v>
      </c>
      <c r="G31" s="4">
        <v>0</v>
      </c>
      <c r="H31" s="4">
        <v>3</v>
      </c>
      <c r="I31" s="4">
        <v>2</v>
      </c>
      <c r="J31" s="4">
        <v>0</v>
      </c>
      <c r="K31" s="4">
        <v>0</v>
      </c>
      <c r="L31" s="4">
        <v>2</v>
      </c>
      <c r="M31" s="4">
        <v>2</v>
      </c>
      <c r="N31" s="4">
        <v>0</v>
      </c>
      <c r="O31" s="4">
        <v>0</v>
      </c>
      <c r="P31" s="4">
        <v>0</v>
      </c>
      <c r="Q31" s="4">
        <v>0</v>
      </c>
      <c r="R31" s="4">
        <v>8</v>
      </c>
      <c r="S31" s="4">
        <v>1</v>
      </c>
      <c r="T31" s="4">
        <v>0</v>
      </c>
      <c r="U31" s="4">
        <v>0</v>
      </c>
      <c r="V31" s="4">
        <v>6</v>
      </c>
      <c r="W31" s="4">
        <v>3</v>
      </c>
      <c r="X31" s="4">
        <v>0</v>
      </c>
      <c r="Y31" s="4">
        <v>0</v>
      </c>
      <c r="Z31" s="4">
        <v>2</v>
      </c>
      <c r="AA31" s="4">
        <v>0</v>
      </c>
      <c r="AB31" s="4">
        <v>1</v>
      </c>
      <c r="AC31" s="4">
        <v>0</v>
      </c>
      <c r="AD31" s="4">
        <v>11</v>
      </c>
      <c r="AE31" s="4">
        <v>2</v>
      </c>
      <c r="AF31" s="4">
        <v>1</v>
      </c>
      <c r="AG31" s="4">
        <v>0</v>
      </c>
      <c r="AH31" s="4">
        <v>0</v>
      </c>
      <c r="AI31" s="4">
        <v>0</v>
      </c>
      <c r="AJ31" s="4">
        <v>0</v>
      </c>
      <c r="AK31" s="4">
        <v>0</v>
      </c>
      <c r="AL31" s="4">
        <v>0</v>
      </c>
      <c r="AM31" s="4">
        <v>0</v>
      </c>
      <c r="AN31" s="4">
        <v>0</v>
      </c>
      <c r="AO31" s="4">
        <v>0</v>
      </c>
      <c r="AP31" s="4">
        <v>0</v>
      </c>
      <c r="AQ31" s="4">
        <v>0</v>
      </c>
      <c r="AR31" s="4">
        <v>0</v>
      </c>
      <c r="AS31" s="4">
        <v>0</v>
      </c>
      <c r="AT31" s="4">
        <v>0</v>
      </c>
      <c r="AU31" s="4">
        <v>0</v>
      </c>
      <c r="AV31" s="4">
        <v>0</v>
      </c>
      <c r="AW31" s="4">
        <v>0</v>
      </c>
      <c r="AX31" s="4">
        <v>0</v>
      </c>
      <c r="AY31" s="4">
        <v>0</v>
      </c>
      <c r="AZ31" s="4">
        <v>0</v>
      </c>
      <c r="BA31" s="4">
        <v>0</v>
      </c>
      <c r="BB31" s="4">
        <v>0</v>
      </c>
      <c r="BC31" s="4">
        <v>0</v>
      </c>
      <c r="BD31" s="4">
        <v>0</v>
      </c>
      <c r="BE31" s="4">
        <v>0</v>
      </c>
      <c r="BF31" s="4">
        <v>0</v>
      </c>
      <c r="BG31" s="4">
        <v>0</v>
      </c>
      <c r="BH31" s="4">
        <v>0</v>
      </c>
      <c r="BI31" s="4">
        <v>0</v>
      </c>
      <c r="BJ31" s="4">
        <v>0</v>
      </c>
      <c r="BK31" s="4">
        <v>0</v>
      </c>
      <c r="BL31" s="4">
        <v>0</v>
      </c>
      <c r="BM31" s="4">
        <v>0</v>
      </c>
      <c r="BN31" s="4">
        <v>0</v>
      </c>
      <c r="BO31" s="4">
        <v>0</v>
      </c>
      <c r="BP31" s="4">
        <v>0</v>
      </c>
      <c r="BQ31" s="4">
        <v>0</v>
      </c>
      <c r="BR31" s="4">
        <v>0</v>
      </c>
      <c r="BS31" s="4">
        <v>0</v>
      </c>
      <c r="BT31" s="4">
        <v>0</v>
      </c>
      <c r="BU31" s="4">
        <v>0</v>
      </c>
      <c r="BV31" s="4">
        <v>0</v>
      </c>
      <c r="BW31" s="4">
        <v>0</v>
      </c>
      <c r="BX31" s="4">
        <v>0</v>
      </c>
      <c r="BY31" s="4">
        <v>0</v>
      </c>
      <c r="BZ31" s="4">
        <v>0</v>
      </c>
      <c r="CA31" s="4">
        <v>0</v>
      </c>
      <c r="CB31" s="4">
        <v>0</v>
      </c>
      <c r="CC31" s="4">
        <v>0</v>
      </c>
      <c r="CD31" s="4">
        <v>0</v>
      </c>
      <c r="CE31" s="4">
        <v>0</v>
      </c>
      <c r="CF31" s="4">
        <v>0</v>
      </c>
      <c r="CG31" s="4">
        <v>0</v>
      </c>
      <c r="CH31" s="4">
        <v>0</v>
      </c>
      <c r="CI31" s="4">
        <v>0</v>
      </c>
      <c r="CJ31" s="4">
        <v>0</v>
      </c>
      <c r="CK31" s="4">
        <v>0</v>
      </c>
      <c r="CL31" s="4">
        <v>0</v>
      </c>
      <c r="CM31" s="4">
        <v>0</v>
      </c>
      <c r="CN31" s="4">
        <v>0</v>
      </c>
      <c r="CO31" s="4">
        <v>0</v>
      </c>
      <c r="CP31" s="4">
        <v>0</v>
      </c>
      <c r="CQ31" s="4">
        <v>0</v>
      </c>
      <c r="CR31" s="4">
        <v>0</v>
      </c>
      <c r="CS31" s="4">
        <v>0</v>
      </c>
      <c r="CT31" s="4">
        <v>0</v>
      </c>
      <c r="CU31" s="4">
        <v>0</v>
      </c>
      <c r="CV31" s="4">
        <v>0</v>
      </c>
      <c r="CW31" s="4">
        <v>0</v>
      </c>
      <c r="CX31" s="4">
        <v>0</v>
      </c>
      <c r="CY31" s="4">
        <v>0</v>
      </c>
      <c r="CZ31" s="4">
        <v>0</v>
      </c>
      <c r="DA31" s="4">
        <v>0</v>
      </c>
      <c r="DB31" s="4">
        <v>0</v>
      </c>
      <c r="DC31" s="4">
        <v>0</v>
      </c>
      <c r="DD31" s="4">
        <v>21</v>
      </c>
      <c r="DE31" s="4">
        <v>5</v>
      </c>
      <c r="DF31" s="4">
        <v>9</v>
      </c>
      <c r="DG31" s="4">
        <v>1</v>
      </c>
      <c r="DH31" s="4">
        <v>5</v>
      </c>
      <c r="DI31" s="4">
        <v>2</v>
      </c>
      <c r="DJ31" s="4">
        <v>0</v>
      </c>
      <c r="DK31" s="4">
        <v>0</v>
      </c>
      <c r="DL31" s="4">
        <v>2</v>
      </c>
      <c r="DM31" s="4">
        <v>1</v>
      </c>
      <c r="DN31" s="4">
        <v>6</v>
      </c>
      <c r="DO31" s="4">
        <v>2</v>
      </c>
      <c r="DP31" s="4">
        <v>0</v>
      </c>
      <c r="DQ31" s="4">
        <v>0</v>
      </c>
      <c r="DR31" s="4">
        <v>0</v>
      </c>
      <c r="DS31" s="4">
        <v>0</v>
      </c>
    </row>
    <row r="32" spans="2:123" x14ac:dyDescent="0.25">
      <c r="B32" s="4" t="s">
        <v>49</v>
      </c>
      <c r="C32" s="4" t="s">
        <v>76</v>
      </c>
      <c r="D32" s="4">
        <v>0</v>
      </c>
      <c r="E32" s="4">
        <v>0</v>
      </c>
      <c r="F32" s="4">
        <v>0</v>
      </c>
      <c r="G32" s="4">
        <v>0</v>
      </c>
      <c r="H32" s="4">
        <v>1</v>
      </c>
      <c r="I32" s="4">
        <v>1</v>
      </c>
      <c r="J32" s="4">
        <v>0</v>
      </c>
      <c r="K32" s="4">
        <v>0</v>
      </c>
      <c r="L32" s="4">
        <v>0</v>
      </c>
      <c r="M32" s="4">
        <v>0</v>
      </c>
      <c r="N32" s="4">
        <v>0</v>
      </c>
      <c r="O32" s="4">
        <v>0</v>
      </c>
      <c r="P32" s="4">
        <v>0</v>
      </c>
      <c r="Q32" s="4">
        <v>0</v>
      </c>
      <c r="R32" s="4">
        <v>0</v>
      </c>
      <c r="S32" s="4">
        <v>0</v>
      </c>
      <c r="T32" s="4">
        <v>0</v>
      </c>
      <c r="U32" s="4">
        <v>0</v>
      </c>
      <c r="V32" s="4">
        <v>0</v>
      </c>
      <c r="W32" s="4">
        <v>0</v>
      </c>
      <c r="X32" s="4">
        <v>1</v>
      </c>
      <c r="Y32" s="4">
        <v>1</v>
      </c>
      <c r="Z32" s="4">
        <v>0</v>
      </c>
      <c r="AA32" s="4">
        <v>0</v>
      </c>
      <c r="AB32" s="4">
        <v>0</v>
      </c>
      <c r="AC32" s="4">
        <v>0</v>
      </c>
      <c r="AD32" s="4">
        <v>0</v>
      </c>
      <c r="AE32" s="4">
        <v>0</v>
      </c>
      <c r="AF32" s="4">
        <v>1</v>
      </c>
      <c r="AG32" s="4">
        <v>0</v>
      </c>
      <c r="AH32" s="4">
        <v>0</v>
      </c>
      <c r="AI32" s="4">
        <v>0</v>
      </c>
      <c r="AJ32" s="4">
        <v>0</v>
      </c>
      <c r="AK32" s="4">
        <v>0</v>
      </c>
      <c r="AL32" s="4">
        <v>0</v>
      </c>
      <c r="AM32" s="4">
        <v>0</v>
      </c>
      <c r="AN32" s="4">
        <v>0</v>
      </c>
      <c r="AO32" s="4">
        <v>0</v>
      </c>
      <c r="AP32" s="4">
        <v>0</v>
      </c>
      <c r="AQ32" s="4">
        <v>0</v>
      </c>
      <c r="AR32" s="4">
        <v>0</v>
      </c>
      <c r="AS32" s="4">
        <v>0</v>
      </c>
      <c r="AT32" s="4">
        <v>0</v>
      </c>
      <c r="AU32" s="4">
        <v>0</v>
      </c>
      <c r="AV32" s="4">
        <v>0</v>
      </c>
      <c r="AW32" s="4">
        <v>0</v>
      </c>
      <c r="AX32" s="4">
        <v>0</v>
      </c>
      <c r="AY32" s="4">
        <v>0</v>
      </c>
      <c r="AZ32" s="4">
        <v>0</v>
      </c>
      <c r="BA32" s="4">
        <v>0</v>
      </c>
      <c r="BB32" s="4">
        <v>0</v>
      </c>
      <c r="BC32" s="4">
        <v>0</v>
      </c>
      <c r="BD32" s="4">
        <v>0</v>
      </c>
      <c r="BE32" s="4">
        <v>0</v>
      </c>
      <c r="BF32" s="4">
        <v>0</v>
      </c>
      <c r="BG32" s="4">
        <v>0</v>
      </c>
      <c r="BH32" s="4">
        <v>0</v>
      </c>
      <c r="BI32" s="4">
        <v>0</v>
      </c>
      <c r="BJ32" s="4">
        <v>0</v>
      </c>
      <c r="BK32" s="4">
        <v>0</v>
      </c>
      <c r="BL32" s="4">
        <v>0</v>
      </c>
      <c r="BM32" s="4">
        <v>0</v>
      </c>
      <c r="BN32" s="4">
        <v>0</v>
      </c>
      <c r="BO32" s="4">
        <v>0</v>
      </c>
      <c r="BP32" s="4">
        <v>0</v>
      </c>
      <c r="BQ32" s="4">
        <v>0</v>
      </c>
      <c r="BR32" s="4">
        <v>0</v>
      </c>
      <c r="BS32" s="4">
        <v>0</v>
      </c>
      <c r="BT32" s="4">
        <v>0</v>
      </c>
      <c r="BU32" s="4">
        <v>0</v>
      </c>
      <c r="BV32" s="4">
        <v>0</v>
      </c>
      <c r="BW32" s="4">
        <v>0</v>
      </c>
      <c r="BX32" s="4">
        <v>0</v>
      </c>
      <c r="BY32" s="4">
        <v>0</v>
      </c>
      <c r="BZ32" s="4">
        <v>0</v>
      </c>
      <c r="CA32" s="4">
        <v>0</v>
      </c>
      <c r="CB32" s="4">
        <v>0</v>
      </c>
      <c r="CC32" s="4">
        <v>0</v>
      </c>
      <c r="CD32" s="4">
        <v>0</v>
      </c>
      <c r="CE32" s="4">
        <v>0</v>
      </c>
      <c r="CF32" s="4">
        <v>0</v>
      </c>
      <c r="CG32" s="4">
        <v>0</v>
      </c>
      <c r="CH32" s="4">
        <v>0</v>
      </c>
      <c r="CI32" s="4">
        <v>0</v>
      </c>
      <c r="CJ32" s="4">
        <v>0</v>
      </c>
      <c r="CK32" s="4">
        <v>0</v>
      </c>
      <c r="CL32" s="4">
        <v>0</v>
      </c>
      <c r="CM32" s="4">
        <v>0</v>
      </c>
      <c r="CN32" s="4">
        <v>0</v>
      </c>
      <c r="CO32" s="4">
        <v>0</v>
      </c>
      <c r="CP32" s="4">
        <v>0</v>
      </c>
      <c r="CQ32" s="4">
        <v>0</v>
      </c>
      <c r="CR32" s="4">
        <v>0</v>
      </c>
      <c r="CS32" s="4">
        <v>0</v>
      </c>
      <c r="CT32" s="4">
        <v>0</v>
      </c>
      <c r="CU32" s="4">
        <v>0</v>
      </c>
      <c r="CV32" s="4">
        <v>0</v>
      </c>
      <c r="CW32" s="4">
        <v>0</v>
      </c>
      <c r="CX32" s="4">
        <v>0</v>
      </c>
      <c r="CY32" s="4">
        <v>0</v>
      </c>
      <c r="CZ32" s="4">
        <v>0</v>
      </c>
      <c r="DA32" s="4">
        <v>0</v>
      </c>
      <c r="DB32" s="4">
        <v>0</v>
      </c>
      <c r="DC32" s="4">
        <v>0</v>
      </c>
      <c r="DD32" s="4">
        <v>0</v>
      </c>
      <c r="DE32" s="4">
        <v>0</v>
      </c>
      <c r="DF32" s="4">
        <v>0</v>
      </c>
      <c r="DG32" s="4">
        <v>0</v>
      </c>
      <c r="DH32" s="4">
        <v>1</v>
      </c>
      <c r="DI32" s="4">
        <v>0</v>
      </c>
      <c r="DJ32" s="4">
        <v>0</v>
      </c>
      <c r="DK32" s="4">
        <v>0</v>
      </c>
      <c r="DL32" s="4">
        <v>0</v>
      </c>
      <c r="DM32" s="4">
        <v>0</v>
      </c>
      <c r="DN32" s="4">
        <v>0</v>
      </c>
      <c r="DO32" s="4">
        <v>0</v>
      </c>
      <c r="DP32" s="4">
        <v>0</v>
      </c>
      <c r="DQ32" s="4">
        <v>0</v>
      </c>
      <c r="DR32" s="4">
        <v>0</v>
      </c>
      <c r="DS32" s="4">
        <v>0</v>
      </c>
    </row>
    <row r="33" spans="2:123" x14ac:dyDescent="0.25">
      <c r="B33" s="4" t="s">
        <v>49</v>
      </c>
      <c r="C33" s="4" t="s">
        <v>77</v>
      </c>
      <c r="D33" s="4">
        <v>0</v>
      </c>
      <c r="E33" s="4">
        <v>0</v>
      </c>
      <c r="F33" s="4">
        <v>0</v>
      </c>
      <c r="G33" s="4">
        <v>0</v>
      </c>
      <c r="H33" s="4">
        <v>0</v>
      </c>
      <c r="I33" s="4">
        <v>0</v>
      </c>
      <c r="J33" s="4">
        <v>0</v>
      </c>
      <c r="K33" s="4">
        <v>0</v>
      </c>
      <c r="L33" s="4">
        <v>9</v>
      </c>
      <c r="M33" s="4">
        <v>0</v>
      </c>
      <c r="N33" s="4">
        <v>0</v>
      </c>
      <c r="O33" s="4">
        <v>0</v>
      </c>
      <c r="P33" s="4">
        <v>0</v>
      </c>
      <c r="Q33" s="4">
        <v>0</v>
      </c>
      <c r="R33" s="4">
        <v>0</v>
      </c>
      <c r="S33" s="4">
        <v>0</v>
      </c>
      <c r="T33" s="4">
        <v>0</v>
      </c>
      <c r="U33" s="4">
        <v>0</v>
      </c>
      <c r="V33" s="4">
        <v>0</v>
      </c>
      <c r="W33" s="4">
        <v>0</v>
      </c>
      <c r="X33" s="4">
        <v>0</v>
      </c>
      <c r="Y33" s="4">
        <v>0</v>
      </c>
      <c r="Z33" s="4">
        <v>0</v>
      </c>
      <c r="AA33" s="4">
        <v>0</v>
      </c>
      <c r="AB33" s="4">
        <v>0</v>
      </c>
      <c r="AC33" s="4">
        <v>0</v>
      </c>
      <c r="AD33" s="4">
        <v>0</v>
      </c>
      <c r="AE33" s="4">
        <v>0</v>
      </c>
      <c r="AF33" s="4">
        <v>0</v>
      </c>
      <c r="AG33" s="4">
        <v>0</v>
      </c>
      <c r="AH33" s="4">
        <v>0</v>
      </c>
      <c r="AI33" s="4">
        <v>0</v>
      </c>
      <c r="AJ33" s="4">
        <v>0</v>
      </c>
      <c r="AK33" s="4">
        <v>0</v>
      </c>
      <c r="AL33" s="4">
        <v>0</v>
      </c>
      <c r="AM33" s="4">
        <v>0</v>
      </c>
      <c r="AN33" s="4">
        <v>0</v>
      </c>
      <c r="AO33" s="4">
        <v>0</v>
      </c>
      <c r="AP33" s="4">
        <v>0</v>
      </c>
      <c r="AQ33" s="4">
        <v>0</v>
      </c>
      <c r="AR33" s="4">
        <v>0</v>
      </c>
      <c r="AS33" s="4">
        <v>0</v>
      </c>
      <c r="AT33" s="4">
        <v>0</v>
      </c>
      <c r="AU33" s="4">
        <v>0</v>
      </c>
      <c r="AV33" s="4">
        <v>0</v>
      </c>
      <c r="AW33" s="4">
        <v>0</v>
      </c>
      <c r="AX33" s="4">
        <v>0</v>
      </c>
      <c r="AY33" s="4">
        <v>0</v>
      </c>
      <c r="AZ33" s="4">
        <v>0</v>
      </c>
      <c r="BA33" s="4">
        <v>0</v>
      </c>
      <c r="BB33" s="4">
        <v>0</v>
      </c>
      <c r="BC33" s="4">
        <v>0</v>
      </c>
      <c r="BD33" s="4">
        <v>0</v>
      </c>
      <c r="BE33" s="4">
        <v>0</v>
      </c>
      <c r="BF33" s="4">
        <v>0</v>
      </c>
      <c r="BG33" s="4">
        <v>0</v>
      </c>
      <c r="BH33" s="4">
        <v>0</v>
      </c>
      <c r="BI33" s="4">
        <v>0</v>
      </c>
      <c r="BJ33" s="4">
        <v>0</v>
      </c>
      <c r="BK33" s="4">
        <v>0</v>
      </c>
      <c r="BL33" s="4">
        <v>0</v>
      </c>
      <c r="BM33" s="4">
        <v>0</v>
      </c>
      <c r="BN33" s="4">
        <v>0</v>
      </c>
      <c r="BO33" s="4">
        <v>0</v>
      </c>
      <c r="BP33" s="4">
        <v>0</v>
      </c>
      <c r="BQ33" s="4">
        <v>0</v>
      </c>
      <c r="BR33" s="4">
        <v>0</v>
      </c>
      <c r="BS33" s="4">
        <v>0</v>
      </c>
      <c r="BT33" s="4">
        <v>0</v>
      </c>
      <c r="BU33" s="4">
        <v>0</v>
      </c>
      <c r="BV33" s="4">
        <v>0</v>
      </c>
      <c r="BW33" s="4">
        <v>0</v>
      </c>
      <c r="BX33" s="4">
        <v>0</v>
      </c>
      <c r="BY33" s="4">
        <v>0</v>
      </c>
      <c r="BZ33" s="4">
        <v>0</v>
      </c>
      <c r="CA33" s="4">
        <v>0</v>
      </c>
      <c r="CB33" s="4">
        <v>0</v>
      </c>
      <c r="CC33" s="4">
        <v>0</v>
      </c>
      <c r="CD33" s="4">
        <v>0</v>
      </c>
      <c r="CE33" s="4">
        <v>0</v>
      </c>
      <c r="CF33" s="4">
        <v>0</v>
      </c>
      <c r="CG33" s="4">
        <v>0</v>
      </c>
      <c r="CH33" s="4">
        <v>0</v>
      </c>
      <c r="CI33" s="4">
        <v>0</v>
      </c>
      <c r="CJ33" s="4">
        <v>0</v>
      </c>
      <c r="CK33" s="4">
        <v>0</v>
      </c>
      <c r="CL33" s="4">
        <v>0</v>
      </c>
      <c r="CM33" s="4">
        <v>0</v>
      </c>
      <c r="CN33" s="4">
        <v>0</v>
      </c>
      <c r="CO33" s="4">
        <v>0</v>
      </c>
      <c r="CP33" s="4">
        <v>0</v>
      </c>
      <c r="CQ33" s="4">
        <v>0</v>
      </c>
      <c r="CR33" s="4">
        <v>0</v>
      </c>
      <c r="CS33" s="4">
        <v>0</v>
      </c>
      <c r="CT33" s="4">
        <v>0</v>
      </c>
      <c r="CU33" s="4">
        <v>0</v>
      </c>
      <c r="CV33" s="4">
        <v>0</v>
      </c>
      <c r="CW33" s="4">
        <v>0</v>
      </c>
      <c r="CX33" s="4">
        <v>0</v>
      </c>
      <c r="CY33" s="4">
        <v>0</v>
      </c>
      <c r="CZ33" s="4">
        <v>0</v>
      </c>
      <c r="DA33" s="4">
        <v>0</v>
      </c>
      <c r="DB33" s="4">
        <v>0</v>
      </c>
      <c r="DC33" s="4">
        <v>0</v>
      </c>
      <c r="DD33" s="4">
        <v>0</v>
      </c>
      <c r="DE33" s="4">
        <v>0</v>
      </c>
      <c r="DF33" s="4">
        <v>0</v>
      </c>
      <c r="DG33" s="4">
        <v>0</v>
      </c>
      <c r="DH33" s="4">
        <v>0</v>
      </c>
      <c r="DI33" s="4">
        <v>0</v>
      </c>
      <c r="DJ33" s="4">
        <v>12</v>
      </c>
      <c r="DK33" s="4">
        <v>3</v>
      </c>
      <c r="DL33" s="4">
        <v>0</v>
      </c>
      <c r="DM33" s="4">
        <v>0</v>
      </c>
      <c r="DN33" s="4">
        <v>1</v>
      </c>
      <c r="DO33" s="4">
        <v>0</v>
      </c>
      <c r="DP33" s="4">
        <v>0</v>
      </c>
      <c r="DQ33" s="4">
        <v>0</v>
      </c>
      <c r="DR33" s="4">
        <v>5</v>
      </c>
      <c r="DS33" s="4">
        <v>1</v>
      </c>
    </row>
    <row r="34" spans="2:123" x14ac:dyDescent="0.25">
      <c r="B34" s="4" t="s">
        <v>49</v>
      </c>
      <c r="C34" s="4" t="s">
        <v>78</v>
      </c>
      <c r="D34" s="4">
        <v>0</v>
      </c>
      <c r="E34" s="4">
        <v>0</v>
      </c>
      <c r="F34" s="4">
        <v>0</v>
      </c>
      <c r="G34" s="4">
        <v>0</v>
      </c>
      <c r="H34" s="4">
        <v>0</v>
      </c>
      <c r="I34" s="4">
        <v>0</v>
      </c>
      <c r="J34" s="4">
        <v>0</v>
      </c>
      <c r="K34" s="4">
        <v>0</v>
      </c>
      <c r="L34" s="4">
        <v>1</v>
      </c>
      <c r="M34" s="4">
        <v>0</v>
      </c>
      <c r="N34" s="4">
        <v>0</v>
      </c>
      <c r="O34" s="4">
        <v>0</v>
      </c>
      <c r="P34" s="4">
        <v>0</v>
      </c>
      <c r="Q34" s="4">
        <v>0</v>
      </c>
      <c r="R34" s="4">
        <v>0</v>
      </c>
      <c r="S34" s="4">
        <v>0</v>
      </c>
      <c r="T34" s="4">
        <v>1</v>
      </c>
      <c r="U34" s="4">
        <v>0</v>
      </c>
      <c r="V34" s="4">
        <v>0</v>
      </c>
      <c r="W34" s="4">
        <v>0</v>
      </c>
      <c r="X34" s="4">
        <v>2</v>
      </c>
      <c r="Y34" s="4">
        <v>0</v>
      </c>
      <c r="Z34" s="4">
        <v>0</v>
      </c>
      <c r="AA34" s="4">
        <v>0</v>
      </c>
      <c r="AB34" s="4">
        <v>0</v>
      </c>
      <c r="AC34" s="4">
        <v>0</v>
      </c>
      <c r="AD34" s="4">
        <v>2</v>
      </c>
      <c r="AE34" s="4">
        <v>0</v>
      </c>
      <c r="AF34" s="4">
        <v>1</v>
      </c>
      <c r="AG34" s="4">
        <v>0</v>
      </c>
      <c r="AH34" s="4">
        <v>0</v>
      </c>
      <c r="AI34" s="4">
        <v>0</v>
      </c>
      <c r="AJ34" s="4">
        <v>0</v>
      </c>
      <c r="AK34" s="4">
        <v>0</v>
      </c>
      <c r="AL34" s="4">
        <v>0</v>
      </c>
      <c r="AM34" s="4">
        <v>0</v>
      </c>
      <c r="AN34" s="4">
        <v>0</v>
      </c>
      <c r="AO34" s="4">
        <v>0</v>
      </c>
      <c r="AP34" s="4">
        <v>0</v>
      </c>
      <c r="AQ34" s="4">
        <v>0</v>
      </c>
      <c r="AR34" s="4">
        <v>0</v>
      </c>
      <c r="AS34" s="4">
        <v>0</v>
      </c>
      <c r="AT34" s="4">
        <v>0</v>
      </c>
      <c r="AU34" s="4">
        <v>0</v>
      </c>
      <c r="AV34" s="4">
        <v>0</v>
      </c>
      <c r="AW34" s="4">
        <v>0</v>
      </c>
      <c r="AX34" s="4">
        <v>0</v>
      </c>
      <c r="AY34" s="4">
        <v>0</v>
      </c>
      <c r="AZ34" s="4">
        <v>0</v>
      </c>
      <c r="BA34" s="4">
        <v>0</v>
      </c>
      <c r="BB34" s="4">
        <v>0</v>
      </c>
      <c r="BC34" s="4">
        <v>0</v>
      </c>
      <c r="BD34" s="4">
        <v>0</v>
      </c>
      <c r="BE34" s="4">
        <v>0</v>
      </c>
      <c r="BF34" s="4">
        <v>0</v>
      </c>
      <c r="BG34" s="4">
        <v>0</v>
      </c>
      <c r="BH34" s="4">
        <v>0</v>
      </c>
      <c r="BI34" s="4">
        <v>0</v>
      </c>
      <c r="BJ34" s="4">
        <v>0</v>
      </c>
      <c r="BK34" s="4">
        <v>0</v>
      </c>
      <c r="BL34" s="4">
        <v>0</v>
      </c>
      <c r="BM34" s="4">
        <v>0</v>
      </c>
      <c r="BN34" s="4">
        <v>0</v>
      </c>
      <c r="BO34" s="4">
        <v>0</v>
      </c>
      <c r="BP34" s="4">
        <v>0</v>
      </c>
      <c r="BQ34" s="4">
        <v>0</v>
      </c>
      <c r="BR34" s="4">
        <v>0</v>
      </c>
      <c r="BS34" s="4">
        <v>0</v>
      </c>
      <c r="BT34" s="4">
        <v>0</v>
      </c>
      <c r="BU34" s="4">
        <v>0</v>
      </c>
      <c r="BV34" s="4">
        <v>0</v>
      </c>
      <c r="BW34" s="4">
        <v>0</v>
      </c>
      <c r="BX34" s="4">
        <v>0</v>
      </c>
      <c r="BY34" s="4">
        <v>0</v>
      </c>
      <c r="BZ34" s="4">
        <v>0</v>
      </c>
      <c r="CA34" s="4">
        <v>0</v>
      </c>
      <c r="CB34" s="4">
        <v>0</v>
      </c>
      <c r="CC34" s="4">
        <v>0</v>
      </c>
      <c r="CD34" s="4">
        <v>0</v>
      </c>
      <c r="CE34" s="4">
        <v>0</v>
      </c>
      <c r="CF34" s="4">
        <v>0</v>
      </c>
      <c r="CG34" s="4">
        <v>0</v>
      </c>
      <c r="CH34" s="4">
        <v>0</v>
      </c>
      <c r="CI34" s="4">
        <v>0</v>
      </c>
      <c r="CJ34" s="4">
        <v>0</v>
      </c>
      <c r="CK34" s="4">
        <v>0</v>
      </c>
      <c r="CL34" s="4">
        <v>0</v>
      </c>
      <c r="CM34" s="4">
        <v>0</v>
      </c>
      <c r="CN34" s="4">
        <v>0</v>
      </c>
      <c r="CO34" s="4">
        <v>0</v>
      </c>
      <c r="CP34" s="4">
        <v>0</v>
      </c>
      <c r="CQ34" s="4">
        <v>0</v>
      </c>
      <c r="CR34" s="4">
        <v>0</v>
      </c>
      <c r="CS34" s="4">
        <v>0</v>
      </c>
      <c r="CT34" s="4">
        <v>0</v>
      </c>
      <c r="CU34" s="4">
        <v>0</v>
      </c>
      <c r="CV34" s="4">
        <v>0</v>
      </c>
      <c r="CW34" s="4">
        <v>0</v>
      </c>
      <c r="CX34" s="4">
        <v>0</v>
      </c>
      <c r="CY34" s="4">
        <v>0</v>
      </c>
      <c r="CZ34" s="4">
        <v>0</v>
      </c>
      <c r="DA34" s="4">
        <v>0</v>
      </c>
      <c r="DB34" s="4">
        <v>0</v>
      </c>
      <c r="DC34" s="4">
        <v>0</v>
      </c>
      <c r="DD34" s="4">
        <v>0</v>
      </c>
      <c r="DE34" s="4">
        <v>0</v>
      </c>
      <c r="DF34" s="4">
        <v>0</v>
      </c>
      <c r="DG34" s="4">
        <v>0</v>
      </c>
      <c r="DH34" s="4">
        <v>2</v>
      </c>
      <c r="DI34" s="4">
        <v>0</v>
      </c>
      <c r="DJ34" s="4">
        <v>0</v>
      </c>
      <c r="DK34" s="4">
        <v>0</v>
      </c>
      <c r="DL34" s="4">
        <v>0</v>
      </c>
      <c r="DM34" s="4">
        <v>0</v>
      </c>
      <c r="DN34" s="4">
        <v>0</v>
      </c>
      <c r="DO34" s="4">
        <v>0</v>
      </c>
      <c r="DP34" s="4">
        <v>2</v>
      </c>
      <c r="DQ34" s="4">
        <v>0</v>
      </c>
      <c r="DR34" s="4">
        <v>0</v>
      </c>
      <c r="DS34" s="4">
        <v>0</v>
      </c>
    </row>
    <row r="35" spans="2:123" x14ac:dyDescent="0.25">
      <c r="B35" s="4" t="s">
        <v>49</v>
      </c>
      <c r="C35" s="4" t="s">
        <v>79</v>
      </c>
      <c r="D35" s="4">
        <v>0</v>
      </c>
      <c r="E35" s="4">
        <v>0</v>
      </c>
      <c r="F35" s="4">
        <v>0</v>
      </c>
      <c r="G35" s="4">
        <v>0</v>
      </c>
      <c r="H35" s="4">
        <v>0</v>
      </c>
      <c r="I35" s="4">
        <v>0</v>
      </c>
      <c r="J35" s="4">
        <v>0</v>
      </c>
      <c r="K35" s="4">
        <v>0</v>
      </c>
      <c r="L35" s="4">
        <v>0</v>
      </c>
      <c r="M35" s="4">
        <v>0</v>
      </c>
      <c r="N35" s="4">
        <v>0</v>
      </c>
      <c r="O35" s="4">
        <v>0</v>
      </c>
      <c r="P35" s="4">
        <v>0</v>
      </c>
      <c r="Q35" s="4">
        <v>0</v>
      </c>
      <c r="R35" s="4">
        <v>0</v>
      </c>
      <c r="S35" s="4">
        <v>0</v>
      </c>
      <c r="T35" s="4">
        <v>0</v>
      </c>
      <c r="U35" s="4">
        <v>0</v>
      </c>
      <c r="V35" s="4">
        <v>0</v>
      </c>
      <c r="W35" s="4">
        <v>0</v>
      </c>
      <c r="X35" s="4">
        <v>0</v>
      </c>
      <c r="Y35" s="4">
        <v>0</v>
      </c>
      <c r="Z35" s="4">
        <v>0</v>
      </c>
      <c r="AA35" s="4">
        <v>0</v>
      </c>
      <c r="AB35" s="4">
        <v>0</v>
      </c>
      <c r="AC35" s="4">
        <v>0</v>
      </c>
      <c r="AD35" s="4">
        <v>0</v>
      </c>
      <c r="AE35" s="4">
        <v>0</v>
      </c>
      <c r="AF35" s="4">
        <v>0</v>
      </c>
      <c r="AG35" s="4">
        <v>0</v>
      </c>
      <c r="AH35" s="4">
        <v>0</v>
      </c>
      <c r="AI35" s="4">
        <v>0</v>
      </c>
      <c r="AJ35" s="4">
        <v>0</v>
      </c>
      <c r="AK35" s="4">
        <v>0</v>
      </c>
      <c r="AL35" s="4">
        <v>0</v>
      </c>
      <c r="AM35" s="4">
        <v>0</v>
      </c>
      <c r="AN35" s="4">
        <v>0</v>
      </c>
      <c r="AO35" s="4">
        <v>0</v>
      </c>
      <c r="AP35" s="4">
        <v>0</v>
      </c>
      <c r="AQ35" s="4">
        <v>0</v>
      </c>
      <c r="AR35" s="4">
        <v>0</v>
      </c>
      <c r="AS35" s="4">
        <v>0</v>
      </c>
      <c r="AT35" s="4">
        <v>0</v>
      </c>
      <c r="AU35" s="4">
        <v>0</v>
      </c>
      <c r="AV35" s="4">
        <v>0</v>
      </c>
      <c r="AW35" s="4">
        <v>0</v>
      </c>
      <c r="AX35" s="4">
        <v>0</v>
      </c>
      <c r="AY35" s="4">
        <v>0</v>
      </c>
      <c r="AZ35" s="4">
        <v>0</v>
      </c>
      <c r="BA35" s="4">
        <v>0</v>
      </c>
      <c r="BB35" s="4">
        <v>0</v>
      </c>
      <c r="BC35" s="4">
        <v>0</v>
      </c>
      <c r="BD35" s="4">
        <v>0</v>
      </c>
      <c r="BE35" s="4">
        <v>0</v>
      </c>
      <c r="BF35" s="4">
        <v>0</v>
      </c>
      <c r="BG35" s="4">
        <v>0</v>
      </c>
      <c r="BH35" s="4">
        <v>0</v>
      </c>
      <c r="BI35" s="4">
        <v>0</v>
      </c>
      <c r="BJ35" s="4">
        <v>0</v>
      </c>
      <c r="BK35" s="4">
        <v>0</v>
      </c>
      <c r="BL35" s="4">
        <v>0</v>
      </c>
      <c r="BM35" s="4">
        <v>0</v>
      </c>
      <c r="BN35" s="4">
        <v>0</v>
      </c>
      <c r="BO35" s="4">
        <v>0</v>
      </c>
      <c r="BP35" s="4">
        <v>0</v>
      </c>
      <c r="BQ35" s="4">
        <v>0</v>
      </c>
      <c r="BR35" s="4">
        <v>0</v>
      </c>
      <c r="BS35" s="4">
        <v>0</v>
      </c>
      <c r="BT35" s="4">
        <v>0</v>
      </c>
      <c r="BU35" s="4">
        <v>0</v>
      </c>
      <c r="BV35" s="4">
        <v>0</v>
      </c>
      <c r="BW35" s="4">
        <v>0</v>
      </c>
      <c r="BX35" s="4">
        <v>0</v>
      </c>
      <c r="BY35" s="4">
        <v>0</v>
      </c>
      <c r="BZ35" s="4">
        <v>0</v>
      </c>
      <c r="CA35" s="4">
        <v>0</v>
      </c>
      <c r="CB35" s="4">
        <v>0</v>
      </c>
      <c r="CC35" s="4">
        <v>0</v>
      </c>
      <c r="CD35" s="4">
        <v>0</v>
      </c>
      <c r="CE35" s="4">
        <v>0</v>
      </c>
      <c r="CF35" s="4">
        <v>0</v>
      </c>
      <c r="CG35" s="4">
        <v>0</v>
      </c>
      <c r="CH35" s="4">
        <v>0</v>
      </c>
      <c r="CI35" s="4">
        <v>0</v>
      </c>
      <c r="CJ35" s="4">
        <v>0</v>
      </c>
      <c r="CK35" s="4">
        <v>0</v>
      </c>
      <c r="CL35" s="4">
        <v>0</v>
      </c>
      <c r="CM35" s="4">
        <v>0</v>
      </c>
      <c r="CN35" s="4">
        <v>0</v>
      </c>
      <c r="CO35" s="4">
        <v>0</v>
      </c>
      <c r="CP35" s="4">
        <v>0</v>
      </c>
      <c r="CQ35" s="4">
        <v>0</v>
      </c>
      <c r="CR35" s="4">
        <v>0</v>
      </c>
      <c r="CS35" s="4">
        <v>0</v>
      </c>
      <c r="CT35" s="4">
        <v>0</v>
      </c>
      <c r="CU35" s="4">
        <v>0</v>
      </c>
      <c r="CV35" s="4">
        <v>0</v>
      </c>
      <c r="CW35" s="4">
        <v>0</v>
      </c>
      <c r="CX35" s="4">
        <v>0</v>
      </c>
      <c r="CY35" s="4">
        <v>0</v>
      </c>
      <c r="CZ35" s="4">
        <v>0</v>
      </c>
      <c r="DA35" s="4">
        <v>0</v>
      </c>
      <c r="DB35" s="4">
        <v>0</v>
      </c>
      <c r="DC35" s="4">
        <v>0</v>
      </c>
      <c r="DD35" s="4">
        <v>0</v>
      </c>
      <c r="DE35" s="4">
        <v>0</v>
      </c>
      <c r="DF35" s="4">
        <v>0</v>
      </c>
      <c r="DG35" s="4">
        <v>0</v>
      </c>
      <c r="DH35" s="4">
        <v>0</v>
      </c>
      <c r="DI35" s="4">
        <v>0</v>
      </c>
      <c r="DJ35" s="4">
        <v>0</v>
      </c>
      <c r="DK35" s="4">
        <v>0</v>
      </c>
      <c r="DL35" s="4">
        <v>0</v>
      </c>
      <c r="DM35" s="4">
        <v>0</v>
      </c>
      <c r="DN35" s="4">
        <v>0</v>
      </c>
      <c r="DO35" s="4">
        <v>0</v>
      </c>
      <c r="DP35" s="4">
        <v>0</v>
      </c>
      <c r="DQ35" s="4">
        <v>0</v>
      </c>
      <c r="DR35" s="4">
        <v>0</v>
      </c>
      <c r="DS35" s="4">
        <v>0</v>
      </c>
    </row>
    <row r="36" spans="2:123" x14ac:dyDescent="0.25">
      <c r="B36" s="4" t="s">
        <v>49</v>
      </c>
      <c r="C36" s="4" t="s">
        <v>80</v>
      </c>
      <c r="D36" s="4">
        <v>0</v>
      </c>
      <c r="E36" s="4">
        <v>0</v>
      </c>
      <c r="F36" s="4">
        <v>0</v>
      </c>
      <c r="G36" s="4">
        <v>0</v>
      </c>
      <c r="H36" s="4">
        <v>0</v>
      </c>
      <c r="I36" s="4">
        <v>0</v>
      </c>
      <c r="J36" s="4">
        <v>0</v>
      </c>
      <c r="K36" s="4">
        <v>0</v>
      </c>
      <c r="L36" s="4">
        <v>0</v>
      </c>
      <c r="M36" s="4">
        <v>0</v>
      </c>
      <c r="N36" s="4">
        <v>0</v>
      </c>
      <c r="O36" s="4">
        <v>0</v>
      </c>
      <c r="P36" s="4">
        <v>0</v>
      </c>
      <c r="Q36" s="4">
        <v>0</v>
      </c>
      <c r="R36" s="4">
        <v>0</v>
      </c>
      <c r="S36" s="4">
        <v>0</v>
      </c>
      <c r="T36" s="4">
        <v>0</v>
      </c>
      <c r="U36" s="4">
        <v>0</v>
      </c>
      <c r="V36" s="4">
        <v>1</v>
      </c>
      <c r="W36" s="4">
        <v>0</v>
      </c>
      <c r="X36" s="4">
        <v>0</v>
      </c>
      <c r="Y36" s="4">
        <v>0</v>
      </c>
      <c r="Z36" s="4">
        <v>0</v>
      </c>
      <c r="AA36" s="4">
        <v>0</v>
      </c>
      <c r="AB36" s="4">
        <v>0</v>
      </c>
      <c r="AC36" s="4">
        <v>0</v>
      </c>
      <c r="AD36" s="4">
        <v>0</v>
      </c>
      <c r="AE36" s="4">
        <v>0</v>
      </c>
      <c r="AF36" s="4">
        <v>0</v>
      </c>
      <c r="AG36" s="4">
        <v>0</v>
      </c>
      <c r="AH36" s="4">
        <v>0</v>
      </c>
      <c r="AI36" s="4">
        <v>0</v>
      </c>
      <c r="AJ36" s="4">
        <v>0</v>
      </c>
      <c r="AK36" s="4">
        <v>0</v>
      </c>
      <c r="AL36" s="4">
        <v>0</v>
      </c>
      <c r="AM36" s="4">
        <v>0</v>
      </c>
      <c r="AN36" s="4">
        <v>0</v>
      </c>
      <c r="AO36" s="4">
        <v>0</v>
      </c>
      <c r="AP36" s="4">
        <v>0</v>
      </c>
      <c r="AQ36" s="4">
        <v>0</v>
      </c>
      <c r="AR36" s="4">
        <v>0</v>
      </c>
      <c r="AS36" s="4">
        <v>0</v>
      </c>
      <c r="AT36" s="4">
        <v>0</v>
      </c>
      <c r="AU36" s="4">
        <v>0</v>
      </c>
      <c r="AV36" s="4">
        <v>0</v>
      </c>
      <c r="AW36" s="4">
        <v>0</v>
      </c>
      <c r="AX36" s="4">
        <v>0</v>
      </c>
      <c r="AY36" s="4">
        <v>0</v>
      </c>
      <c r="AZ36" s="4">
        <v>0</v>
      </c>
      <c r="BA36" s="4">
        <v>0</v>
      </c>
      <c r="BB36" s="4">
        <v>0</v>
      </c>
      <c r="BC36" s="4">
        <v>0</v>
      </c>
      <c r="BD36" s="4">
        <v>0</v>
      </c>
      <c r="BE36" s="4">
        <v>0</v>
      </c>
      <c r="BF36" s="4">
        <v>0</v>
      </c>
      <c r="BG36" s="4">
        <v>0</v>
      </c>
      <c r="BH36" s="4">
        <v>0</v>
      </c>
      <c r="BI36" s="4">
        <v>0</v>
      </c>
      <c r="BJ36" s="4">
        <v>0</v>
      </c>
      <c r="BK36" s="4">
        <v>0</v>
      </c>
      <c r="BL36" s="4">
        <v>0</v>
      </c>
      <c r="BM36" s="4">
        <v>0</v>
      </c>
      <c r="BN36" s="4">
        <v>0</v>
      </c>
      <c r="BO36" s="4">
        <v>0</v>
      </c>
      <c r="BP36" s="4">
        <v>0</v>
      </c>
      <c r="BQ36" s="4">
        <v>0</v>
      </c>
      <c r="BR36" s="4">
        <v>0</v>
      </c>
      <c r="BS36" s="4">
        <v>0</v>
      </c>
      <c r="BT36" s="4">
        <v>0</v>
      </c>
      <c r="BU36" s="4">
        <v>0</v>
      </c>
      <c r="BV36" s="4">
        <v>0</v>
      </c>
      <c r="BW36" s="4">
        <v>0</v>
      </c>
      <c r="BX36" s="4">
        <v>0</v>
      </c>
      <c r="BY36" s="4">
        <v>0</v>
      </c>
      <c r="BZ36" s="4">
        <v>0</v>
      </c>
      <c r="CA36" s="4">
        <v>0</v>
      </c>
      <c r="CB36" s="4">
        <v>0</v>
      </c>
      <c r="CC36" s="4">
        <v>0</v>
      </c>
      <c r="CD36" s="4">
        <v>0</v>
      </c>
      <c r="CE36" s="4">
        <v>0</v>
      </c>
      <c r="CF36" s="4">
        <v>0</v>
      </c>
      <c r="CG36" s="4">
        <v>0</v>
      </c>
      <c r="CH36" s="4">
        <v>0</v>
      </c>
      <c r="CI36" s="4">
        <v>0</v>
      </c>
      <c r="CJ36" s="4">
        <v>0</v>
      </c>
      <c r="CK36" s="4">
        <v>0</v>
      </c>
      <c r="CL36" s="4">
        <v>0</v>
      </c>
      <c r="CM36" s="4">
        <v>0</v>
      </c>
      <c r="CN36" s="4">
        <v>0</v>
      </c>
      <c r="CO36" s="4">
        <v>0</v>
      </c>
      <c r="CP36" s="4">
        <v>0</v>
      </c>
      <c r="CQ36" s="4">
        <v>0</v>
      </c>
      <c r="CR36" s="4">
        <v>0</v>
      </c>
      <c r="CS36" s="4">
        <v>0</v>
      </c>
      <c r="CT36" s="4">
        <v>0</v>
      </c>
      <c r="CU36" s="4">
        <v>0</v>
      </c>
      <c r="CV36" s="4">
        <v>0</v>
      </c>
      <c r="CW36" s="4">
        <v>0</v>
      </c>
      <c r="CX36" s="4">
        <v>0</v>
      </c>
      <c r="CY36" s="4">
        <v>0</v>
      </c>
      <c r="CZ36" s="4">
        <v>0</v>
      </c>
      <c r="DA36" s="4">
        <v>0</v>
      </c>
      <c r="DB36" s="4">
        <v>0</v>
      </c>
      <c r="DC36" s="4">
        <v>0</v>
      </c>
      <c r="DD36" s="4">
        <v>0</v>
      </c>
      <c r="DE36" s="4">
        <v>0</v>
      </c>
      <c r="DF36" s="4">
        <v>2</v>
      </c>
      <c r="DG36" s="4">
        <v>0</v>
      </c>
      <c r="DH36" s="4">
        <v>2</v>
      </c>
      <c r="DI36" s="4">
        <v>0</v>
      </c>
      <c r="DJ36" s="4">
        <v>0</v>
      </c>
      <c r="DK36" s="4">
        <v>0</v>
      </c>
      <c r="DL36" s="4">
        <v>1</v>
      </c>
      <c r="DM36" s="4">
        <v>0</v>
      </c>
      <c r="DN36" s="4">
        <v>0</v>
      </c>
      <c r="DO36" s="4">
        <v>0</v>
      </c>
      <c r="DP36" s="4">
        <v>0</v>
      </c>
      <c r="DQ36" s="4">
        <v>0</v>
      </c>
      <c r="DR36" s="4">
        <v>0</v>
      </c>
      <c r="DS36" s="4">
        <v>0</v>
      </c>
    </row>
    <row r="37" spans="2:123" x14ac:dyDescent="0.25">
      <c r="B37" s="4" t="s">
        <v>49</v>
      </c>
      <c r="C37" s="4" t="s">
        <v>81</v>
      </c>
      <c r="D37" s="4">
        <v>0</v>
      </c>
      <c r="E37" s="4">
        <v>0</v>
      </c>
      <c r="F37" s="4">
        <v>0</v>
      </c>
      <c r="G37" s="4">
        <v>0</v>
      </c>
      <c r="H37" s="4">
        <v>2</v>
      </c>
      <c r="I37" s="4">
        <v>0</v>
      </c>
      <c r="J37" s="4">
        <v>0</v>
      </c>
      <c r="K37" s="4">
        <v>0</v>
      </c>
      <c r="L37" s="4">
        <v>0</v>
      </c>
      <c r="M37" s="4">
        <v>0</v>
      </c>
      <c r="N37" s="4">
        <v>0</v>
      </c>
      <c r="O37" s="4">
        <v>0</v>
      </c>
      <c r="P37" s="4">
        <v>0</v>
      </c>
      <c r="Q37" s="4">
        <v>0</v>
      </c>
      <c r="R37" s="4">
        <v>0</v>
      </c>
      <c r="S37" s="4">
        <v>0</v>
      </c>
      <c r="T37" s="4">
        <v>0</v>
      </c>
      <c r="U37" s="4">
        <v>0</v>
      </c>
      <c r="V37" s="4">
        <v>0</v>
      </c>
      <c r="W37" s="4">
        <v>0</v>
      </c>
      <c r="X37" s="4">
        <v>1</v>
      </c>
      <c r="Y37" s="4">
        <v>0</v>
      </c>
      <c r="Z37" s="4">
        <v>1</v>
      </c>
      <c r="AA37" s="4">
        <v>0</v>
      </c>
      <c r="AB37" s="4">
        <v>0</v>
      </c>
      <c r="AC37" s="4">
        <v>0</v>
      </c>
      <c r="AD37" s="4">
        <v>0</v>
      </c>
      <c r="AE37" s="4">
        <v>0</v>
      </c>
      <c r="AF37" s="4">
        <v>1</v>
      </c>
      <c r="AG37" s="4">
        <v>0</v>
      </c>
      <c r="AH37" s="4">
        <v>0</v>
      </c>
      <c r="AI37" s="4">
        <v>0</v>
      </c>
      <c r="AJ37" s="4">
        <v>0</v>
      </c>
      <c r="AK37" s="4">
        <v>0</v>
      </c>
      <c r="AL37" s="4">
        <v>0</v>
      </c>
      <c r="AM37" s="4">
        <v>0</v>
      </c>
      <c r="AN37" s="4">
        <v>0</v>
      </c>
      <c r="AO37" s="4">
        <v>0</v>
      </c>
      <c r="AP37" s="4">
        <v>0</v>
      </c>
      <c r="AQ37" s="4">
        <v>0</v>
      </c>
      <c r="AR37" s="4">
        <v>0</v>
      </c>
      <c r="AS37" s="4">
        <v>0</v>
      </c>
      <c r="AT37" s="4">
        <v>0</v>
      </c>
      <c r="AU37" s="4">
        <v>0</v>
      </c>
      <c r="AV37" s="4">
        <v>0</v>
      </c>
      <c r="AW37" s="4">
        <v>0</v>
      </c>
      <c r="AX37" s="4">
        <v>0</v>
      </c>
      <c r="AY37" s="4">
        <v>0</v>
      </c>
      <c r="AZ37" s="4">
        <v>0</v>
      </c>
      <c r="BA37" s="4">
        <v>0</v>
      </c>
      <c r="BB37" s="4">
        <v>0</v>
      </c>
      <c r="BC37" s="4">
        <v>0</v>
      </c>
      <c r="BD37" s="4">
        <v>0</v>
      </c>
      <c r="BE37" s="4">
        <v>0</v>
      </c>
      <c r="BF37" s="4">
        <v>0</v>
      </c>
      <c r="BG37" s="4">
        <v>0</v>
      </c>
      <c r="BH37" s="4">
        <v>0</v>
      </c>
      <c r="BI37" s="4">
        <v>0</v>
      </c>
      <c r="BJ37" s="4">
        <v>0</v>
      </c>
      <c r="BK37" s="4">
        <v>0</v>
      </c>
      <c r="BL37" s="4">
        <v>0</v>
      </c>
      <c r="BM37" s="4">
        <v>0</v>
      </c>
      <c r="BN37" s="4">
        <v>0</v>
      </c>
      <c r="BO37" s="4">
        <v>0</v>
      </c>
      <c r="BP37" s="4">
        <v>0</v>
      </c>
      <c r="BQ37" s="4">
        <v>0</v>
      </c>
      <c r="BR37" s="4">
        <v>0</v>
      </c>
      <c r="BS37" s="4">
        <v>0</v>
      </c>
      <c r="BT37" s="4">
        <v>0</v>
      </c>
      <c r="BU37" s="4">
        <v>0</v>
      </c>
      <c r="BV37" s="4">
        <v>0</v>
      </c>
      <c r="BW37" s="4">
        <v>0</v>
      </c>
      <c r="BX37" s="4">
        <v>0</v>
      </c>
      <c r="BY37" s="4">
        <v>0</v>
      </c>
      <c r="BZ37" s="4">
        <v>0</v>
      </c>
      <c r="CA37" s="4">
        <v>0</v>
      </c>
      <c r="CB37" s="4">
        <v>0</v>
      </c>
      <c r="CC37" s="4">
        <v>0</v>
      </c>
      <c r="CD37" s="4">
        <v>0</v>
      </c>
      <c r="CE37" s="4">
        <v>0</v>
      </c>
      <c r="CF37" s="4">
        <v>0</v>
      </c>
      <c r="CG37" s="4">
        <v>0</v>
      </c>
      <c r="CH37" s="4">
        <v>0</v>
      </c>
      <c r="CI37" s="4">
        <v>0</v>
      </c>
      <c r="CJ37" s="4">
        <v>0</v>
      </c>
      <c r="CK37" s="4">
        <v>0</v>
      </c>
      <c r="CL37" s="4">
        <v>0</v>
      </c>
      <c r="CM37" s="4">
        <v>0</v>
      </c>
      <c r="CN37" s="4">
        <v>0</v>
      </c>
      <c r="CO37" s="4">
        <v>0</v>
      </c>
      <c r="CP37" s="4">
        <v>0</v>
      </c>
      <c r="CQ37" s="4">
        <v>0</v>
      </c>
      <c r="CR37" s="4">
        <v>0</v>
      </c>
      <c r="CS37" s="4">
        <v>0</v>
      </c>
      <c r="CT37" s="4">
        <v>0</v>
      </c>
      <c r="CU37" s="4">
        <v>0</v>
      </c>
      <c r="CV37" s="4">
        <v>0</v>
      </c>
      <c r="CW37" s="4">
        <v>0</v>
      </c>
      <c r="CX37" s="4">
        <v>0</v>
      </c>
      <c r="CY37" s="4">
        <v>0</v>
      </c>
      <c r="CZ37" s="4">
        <v>0</v>
      </c>
      <c r="DA37" s="4">
        <v>0</v>
      </c>
      <c r="DB37" s="4">
        <v>0</v>
      </c>
      <c r="DC37" s="4">
        <v>0</v>
      </c>
      <c r="DD37" s="4">
        <v>0</v>
      </c>
      <c r="DE37" s="4">
        <v>0</v>
      </c>
      <c r="DF37" s="4">
        <v>0</v>
      </c>
      <c r="DG37" s="4">
        <v>0</v>
      </c>
      <c r="DH37" s="4">
        <v>6</v>
      </c>
      <c r="DI37" s="4">
        <v>0</v>
      </c>
      <c r="DJ37" s="4">
        <v>0</v>
      </c>
      <c r="DK37" s="4">
        <v>0</v>
      </c>
      <c r="DL37" s="4">
        <v>2</v>
      </c>
      <c r="DM37" s="4">
        <v>1</v>
      </c>
      <c r="DN37" s="4">
        <v>2</v>
      </c>
      <c r="DO37" s="4">
        <v>1</v>
      </c>
      <c r="DP37" s="4">
        <v>2</v>
      </c>
      <c r="DQ37" s="4">
        <v>0</v>
      </c>
      <c r="DR37" s="4">
        <v>1</v>
      </c>
      <c r="DS37" s="4">
        <v>0</v>
      </c>
    </row>
    <row r="38" spans="2:123" x14ac:dyDescent="0.25">
      <c r="B38" s="4" t="s">
        <v>49</v>
      </c>
      <c r="C38" s="4" t="s">
        <v>82</v>
      </c>
      <c r="D38" s="4">
        <v>1</v>
      </c>
      <c r="E38" s="4">
        <v>1</v>
      </c>
      <c r="F38" s="4">
        <v>0</v>
      </c>
      <c r="G38" s="4">
        <v>0</v>
      </c>
      <c r="H38" s="4">
        <v>1</v>
      </c>
      <c r="I38" s="4">
        <v>0</v>
      </c>
      <c r="J38" s="4">
        <v>5</v>
      </c>
      <c r="K38" s="4">
        <v>2</v>
      </c>
      <c r="L38" s="4">
        <v>1</v>
      </c>
      <c r="M38" s="4">
        <v>0</v>
      </c>
      <c r="N38" s="4">
        <v>1</v>
      </c>
      <c r="O38" s="4">
        <v>0</v>
      </c>
      <c r="P38" s="4">
        <v>9</v>
      </c>
      <c r="Q38" s="4">
        <v>2</v>
      </c>
      <c r="R38" s="4">
        <v>2</v>
      </c>
      <c r="S38" s="4">
        <v>0</v>
      </c>
      <c r="T38" s="4">
        <v>13</v>
      </c>
      <c r="U38" s="4">
        <v>1</v>
      </c>
      <c r="V38" s="4">
        <v>39</v>
      </c>
      <c r="W38" s="4">
        <v>7</v>
      </c>
      <c r="X38" s="4">
        <v>19</v>
      </c>
      <c r="Y38" s="4">
        <v>1</v>
      </c>
      <c r="Z38" s="4">
        <v>6</v>
      </c>
      <c r="AA38" s="4">
        <v>3</v>
      </c>
      <c r="AB38" s="4">
        <v>17</v>
      </c>
      <c r="AC38" s="4">
        <v>4</v>
      </c>
      <c r="AD38" s="4">
        <v>6</v>
      </c>
      <c r="AE38" s="4">
        <v>1</v>
      </c>
      <c r="AF38" s="4">
        <v>11</v>
      </c>
      <c r="AG38" s="4">
        <v>2</v>
      </c>
      <c r="AH38" s="4">
        <v>0</v>
      </c>
      <c r="AI38" s="4">
        <v>0</v>
      </c>
      <c r="AJ38" s="4">
        <v>0</v>
      </c>
      <c r="AK38" s="4">
        <v>0</v>
      </c>
      <c r="AL38" s="4">
        <v>0</v>
      </c>
      <c r="AM38" s="4">
        <v>0</v>
      </c>
      <c r="AN38" s="4">
        <v>0</v>
      </c>
      <c r="AO38" s="4">
        <v>0</v>
      </c>
      <c r="AP38" s="4">
        <v>0</v>
      </c>
      <c r="AQ38" s="4">
        <v>0</v>
      </c>
      <c r="AR38" s="4">
        <v>0</v>
      </c>
      <c r="AS38" s="4">
        <v>0</v>
      </c>
      <c r="AT38" s="4">
        <v>0</v>
      </c>
      <c r="AU38" s="4">
        <v>0</v>
      </c>
      <c r="AV38" s="4">
        <v>0</v>
      </c>
      <c r="AW38" s="4">
        <v>0</v>
      </c>
      <c r="AX38" s="4">
        <v>0</v>
      </c>
      <c r="AY38" s="4">
        <v>0</v>
      </c>
      <c r="AZ38" s="4">
        <v>0</v>
      </c>
      <c r="BA38" s="4">
        <v>0</v>
      </c>
      <c r="BB38" s="4">
        <v>0</v>
      </c>
      <c r="BC38" s="4">
        <v>0</v>
      </c>
      <c r="BD38" s="4">
        <v>0</v>
      </c>
      <c r="BE38" s="4">
        <v>0</v>
      </c>
      <c r="BF38" s="4">
        <v>0</v>
      </c>
      <c r="BG38" s="4">
        <v>0</v>
      </c>
      <c r="BH38" s="4">
        <v>0</v>
      </c>
      <c r="BI38" s="4">
        <v>0</v>
      </c>
      <c r="BJ38" s="4">
        <v>0</v>
      </c>
      <c r="BK38" s="4">
        <v>0</v>
      </c>
      <c r="BL38" s="4">
        <v>0</v>
      </c>
      <c r="BM38" s="4">
        <v>0</v>
      </c>
      <c r="BN38" s="4">
        <v>0</v>
      </c>
      <c r="BO38" s="4">
        <v>0</v>
      </c>
      <c r="BP38" s="4">
        <v>0</v>
      </c>
      <c r="BQ38" s="4">
        <v>0</v>
      </c>
      <c r="BR38" s="4">
        <v>0</v>
      </c>
      <c r="BS38" s="4">
        <v>0</v>
      </c>
      <c r="BT38" s="4">
        <v>0</v>
      </c>
      <c r="BU38" s="4">
        <v>0</v>
      </c>
      <c r="BV38" s="4">
        <v>0</v>
      </c>
      <c r="BW38" s="4">
        <v>0</v>
      </c>
      <c r="BX38" s="4">
        <v>0</v>
      </c>
      <c r="BY38" s="4">
        <v>0</v>
      </c>
      <c r="BZ38" s="4">
        <v>0</v>
      </c>
      <c r="CA38" s="4">
        <v>0</v>
      </c>
      <c r="CB38" s="4">
        <v>0</v>
      </c>
      <c r="CC38" s="4">
        <v>0</v>
      </c>
      <c r="CD38" s="4">
        <v>0</v>
      </c>
      <c r="CE38" s="4">
        <v>0</v>
      </c>
      <c r="CF38" s="4">
        <v>0</v>
      </c>
      <c r="CG38" s="4">
        <v>0</v>
      </c>
      <c r="CH38" s="4">
        <v>0</v>
      </c>
      <c r="CI38" s="4">
        <v>0</v>
      </c>
      <c r="CJ38" s="4">
        <v>0</v>
      </c>
      <c r="CK38" s="4">
        <v>0</v>
      </c>
      <c r="CL38" s="4">
        <v>0</v>
      </c>
      <c r="CM38" s="4">
        <v>0</v>
      </c>
      <c r="CN38" s="4">
        <v>0</v>
      </c>
      <c r="CO38" s="4">
        <v>0</v>
      </c>
      <c r="CP38" s="4">
        <v>6</v>
      </c>
      <c r="CQ38" s="4">
        <v>2</v>
      </c>
      <c r="CR38" s="4">
        <v>0</v>
      </c>
      <c r="CS38" s="4">
        <v>0</v>
      </c>
      <c r="CT38" s="4">
        <v>0</v>
      </c>
      <c r="CU38" s="4">
        <v>0</v>
      </c>
      <c r="CV38" s="4">
        <v>0</v>
      </c>
      <c r="CW38" s="4">
        <v>0</v>
      </c>
      <c r="CX38" s="4">
        <v>0</v>
      </c>
      <c r="CY38" s="4">
        <v>0</v>
      </c>
      <c r="CZ38" s="4">
        <v>0</v>
      </c>
      <c r="DA38" s="4">
        <v>0</v>
      </c>
      <c r="DB38" s="4">
        <v>0</v>
      </c>
      <c r="DC38" s="4">
        <v>0</v>
      </c>
      <c r="DD38" s="4">
        <v>0</v>
      </c>
      <c r="DE38" s="4">
        <v>0</v>
      </c>
      <c r="DF38" s="4">
        <v>5</v>
      </c>
      <c r="DG38" s="4">
        <v>1</v>
      </c>
      <c r="DH38" s="4">
        <v>28</v>
      </c>
      <c r="DI38" s="4">
        <v>6</v>
      </c>
      <c r="DJ38" s="4">
        <v>66</v>
      </c>
      <c r="DK38" s="4">
        <v>14</v>
      </c>
      <c r="DL38" s="4">
        <v>26</v>
      </c>
      <c r="DM38" s="4">
        <v>8</v>
      </c>
      <c r="DN38" s="4">
        <v>39</v>
      </c>
      <c r="DO38" s="4">
        <v>13</v>
      </c>
      <c r="DP38" s="4">
        <v>27</v>
      </c>
      <c r="DQ38" s="4">
        <v>10</v>
      </c>
      <c r="DR38" s="4">
        <v>24</v>
      </c>
      <c r="DS38" s="4">
        <v>1</v>
      </c>
    </row>
    <row r="39" spans="2:123" x14ac:dyDescent="0.25">
      <c r="B39" s="4" t="s">
        <v>49</v>
      </c>
      <c r="C39" s="4" t="s">
        <v>83</v>
      </c>
      <c r="D39" s="4">
        <v>0</v>
      </c>
      <c r="E39" s="4">
        <v>0</v>
      </c>
      <c r="F39" s="4">
        <v>0</v>
      </c>
      <c r="G39" s="4">
        <v>0</v>
      </c>
      <c r="H39" s="4">
        <v>0</v>
      </c>
      <c r="I39" s="4">
        <v>0</v>
      </c>
      <c r="J39" s="4">
        <v>0</v>
      </c>
      <c r="K39" s="4">
        <v>0</v>
      </c>
      <c r="L39" s="4">
        <v>0</v>
      </c>
      <c r="M39" s="4">
        <v>0</v>
      </c>
      <c r="N39" s="4">
        <v>0</v>
      </c>
      <c r="O39" s="4">
        <v>0</v>
      </c>
      <c r="P39" s="4">
        <v>0</v>
      </c>
      <c r="Q39" s="4">
        <v>0</v>
      </c>
      <c r="R39" s="4">
        <v>0</v>
      </c>
      <c r="S39" s="4">
        <v>0</v>
      </c>
      <c r="T39" s="4">
        <v>0</v>
      </c>
      <c r="U39" s="4">
        <v>0</v>
      </c>
      <c r="V39" s="4">
        <v>2</v>
      </c>
      <c r="W39" s="4">
        <v>0</v>
      </c>
      <c r="X39" s="4">
        <v>0</v>
      </c>
      <c r="Y39" s="4">
        <v>0</v>
      </c>
      <c r="Z39" s="4">
        <v>0</v>
      </c>
      <c r="AA39" s="4">
        <v>0</v>
      </c>
      <c r="AB39" s="4">
        <v>0</v>
      </c>
      <c r="AC39" s="4">
        <v>0</v>
      </c>
      <c r="AD39" s="4">
        <v>0</v>
      </c>
      <c r="AE39" s="4">
        <v>0</v>
      </c>
      <c r="AF39" s="4">
        <v>0</v>
      </c>
      <c r="AG39" s="4">
        <v>0</v>
      </c>
      <c r="AH39" s="4">
        <v>0</v>
      </c>
      <c r="AI39" s="4">
        <v>0</v>
      </c>
      <c r="AJ39" s="4">
        <v>0</v>
      </c>
      <c r="AK39" s="4">
        <v>0</v>
      </c>
      <c r="AL39" s="4">
        <v>0</v>
      </c>
      <c r="AM39" s="4">
        <v>0</v>
      </c>
      <c r="AN39" s="4">
        <v>0</v>
      </c>
      <c r="AO39" s="4">
        <v>0</v>
      </c>
      <c r="AP39" s="4">
        <v>0</v>
      </c>
      <c r="AQ39" s="4">
        <v>0</v>
      </c>
      <c r="AR39" s="4">
        <v>0</v>
      </c>
      <c r="AS39" s="4">
        <v>0</v>
      </c>
      <c r="AT39" s="4">
        <v>0</v>
      </c>
      <c r="AU39" s="4">
        <v>0</v>
      </c>
      <c r="AV39" s="4">
        <v>0</v>
      </c>
      <c r="AW39" s="4">
        <v>0</v>
      </c>
      <c r="AX39" s="4">
        <v>0</v>
      </c>
      <c r="AY39" s="4">
        <v>0</v>
      </c>
      <c r="AZ39" s="4">
        <v>0</v>
      </c>
      <c r="BA39" s="4">
        <v>0</v>
      </c>
      <c r="BB39" s="4">
        <v>0</v>
      </c>
      <c r="BC39" s="4">
        <v>0</v>
      </c>
      <c r="BD39" s="4">
        <v>0</v>
      </c>
      <c r="BE39" s="4">
        <v>0</v>
      </c>
      <c r="BF39" s="4">
        <v>0</v>
      </c>
      <c r="BG39" s="4">
        <v>0</v>
      </c>
      <c r="BH39" s="4">
        <v>0</v>
      </c>
      <c r="BI39" s="4">
        <v>0</v>
      </c>
      <c r="BJ39" s="4">
        <v>0</v>
      </c>
      <c r="BK39" s="4">
        <v>0</v>
      </c>
      <c r="BL39" s="4">
        <v>0</v>
      </c>
      <c r="BM39" s="4">
        <v>0</v>
      </c>
      <c r="BN39" s="4">
        <v>0</v>
      </c>
      <c r="BO39" s="4">
        <v>0</v>
      </c>
      <c r="BP39" s="4">
        <v>0</v>
      </c>
      <c r="BQ39" s="4">
        <v>0</v>
      </c>
      <c r="BR39" s="4">
        <v>0</v>
      </c>
      <c r="BS39" s="4">
        <v>0</v>
      </c>
      <c r="BT39" s="4">
        <v>0</v>
      </c>
      <c r="BU39" s="4">
        <v>0</v>
      </c>
      <c r="BV39" s="4">
        <v>0</v>
      </c>
      <c r="BW39" s="4">
        <v>0</v>
      </c>
      <c r="BX39" s="4">
        <v>0</v>
      </c>
      <c r="BY39" s="4">
        <v>0</v>
      </c>
      <c r="BZ39" s="4">
        <v>0</v>
      </c>
      <c r="CA39" s="4">
        <v>0</v>
      </c>
      <c r="CB39" s="4">
        <v>0</v>
      </c>
      <c r="CC39" s="4">
        <v>0</v>
      </c>
      <c r="CD39" s="4">
        <v>0</v>
      </c>
      <c r="CE39" s="4">
        <v>0</v>
      </c>
      <c r="CF39" s="4">
        <v>0</v>
      </c>
      <c r="CG39" s="4">
        <v>0</v>
      </c>
      <c r="CH39" s="4">
        <v>0</v>
      </c>
      <c r="CI39" s="4">
        <v>0</v>
      </c>
      <c r="CJ39" s="4">
        <v>0</v>
      </c>
      <c r="CK39" s="4">
        <v>0</v>
      </c>
      <c r="CL39" s="4">
        <v>0</v>
      </c>
      <c r="CM39" s="4">
        <v>0</v>
      </c>
      <c r="CN39" s="4">
        <v>0</v>
      </c>
      <c r="CO39" s="4">
        <v>0</v>
      </c>
      <c r="CP39" s="4">
        <v>0</v>
      </c>
      <c r="CQ39" s="4">
        <v>0</v>
      </c>
      <c r="CR39" s="4">
        <v>0</v>
      </c>
      <c r="CS39" s="4">
        <v>0</v>
      </c>
      <c r="CT39" s="4">
        <v>0</v>
      </c>
      <c r="CU39" s="4">
        <v>0</v>
      </c>
      <c r="CV39" s="4">
        <v>0</v>
      </c>
      <c r="CW39" s="4">
        <v>0</v>
      </c>
      <c r="CX39" s="4">
        <v>0</v>
      </c>
      <c r="CY39" s="4">
        <v>0</v>
      </c>
      <c r="CZ39" s="4">
        <v>0</v>
      </c>
      <c r="DA39" s="4">
        <v>0</v>
      </c>
      <c r="DB39" s="4">
        <v>0</v>
      </c>
      <c r="DC39" s="4">
        <v>0</v>
      </c>
      <c r="DD39" s="4">
        <v>0</v>
      </c>
      <c r="DE39" s="4">
        <v>0</v>
      </c>
      <c r="DF39" s="4">
        <v>0</v>
      </c>
      <c r="DG39" s="4">
        <v>0</v>
      </c>
      <c r="DH39" s="4">
        <v>0</v>
      </c>
      <c r="DI39" s="4">
        <v>0</v>
      </c>
      <c r="DJ39" s="4">
        <v>0</v>
      </c>
      <c r="DK39" s="4">
        <v>0</v>
      </c>
      <c r="DL39" s="4">
        <v>1</v>
      </c>
      <c r="DM39" s="4">
        <v>1</v>
      </c>
      <c r="DN39" s="4">
        <v>0</v>
      </c>
      <c r="DO39" s="4">
        <v>0</v>
      </c>
      <c r="DP39" s="4">
        <v>0</v>
      </c>
      <c r="DQ39" s="4">
        <v>0</v>
      </c>
      <c r="DR39" s="4">
        <v>0</v>
      </c>
      <c r="DS39" s="4">
        <v>0</v>
      </c>
    </row>
    <row r="40" spans="2:123" x14ac:dyDescent="0.25">
      <c r="B40" s="4" t="s">
        <v>49</v>
      </c>
      <c r="C40" s="4" t="s">
        <v>42</v>
      </c>
      <c r="D40" s="4">
        <v>67</v>
      </c>
      <c r="E40" s="4">
        <v>15</v>
      </c>
      <c r="F40" s="4">
        <v>29</v>
      </c>
      <c r="G40" s="4">
        <v>4</v>
      </c>
      <c r="H40" s="4">
        <v>111</v>
      </c>
      <c r="I40" s="4">
        <v>14</v>
      </c>
      <c r="J40" s="4">
        <v>109</v>
      </c>
      <c r="K40" s="4">
        <v>28</v>
      </c>
      <c r="L40" s="4">
        <v>131</v>
      </c>
      <c r="M40" s="4">
        <v>17</v>
      </c>
      <c r="N40" s="4">
        <v>44</v>
      </c>
      <c r="O40" s="4">
        <v>6</v>
      </c>
      <c r="P40" s="4">
        <v>200</v>
      </c>
      <c r="Q40" s="4">
        <v>30</v>
      </c>
      <c r="R40" s="4">
        <v>165</v>
      </c>
      <c r="S40" s="4">
        <v>17</v>
      </c>
      <c r="T40" s="4">
        <v>112</v>
      </c>
      <c r="U40" s="4">
        <v>24</v>
      </c>
      <c r="V40" s="4">
        <v>247</v>
      </c>
      <c r="W40" s="4">
        <v>42</v>
      </c>
      <c r="X40" s="4">
        <v>82</v>
      </c>
      <c r="Y40" s="4">
        <v>10</v>
      </c>
      <c r="Z40" s="4">
        <v>66</v>
      </c>
      <c r="AA40" s="4">
        <v>13</v>
      </c>
      <c r="AB40" s="4">
        <v>56</v>
      </c>
      <c r="AC40" s="4">
        <v>10</v>
      </c>
      <c r="AD40" s="4">
        <v>105</v>
      </c>
      <c r="AE40" s="4">
        <v>18</v>
      </c>
      <c r="AF40" s="4">
        <v>51</v>
      </c>
      <c r="AG40" s="4">
        <v>10</v>
      </c>
      <c r="AH40" s="4">
        <v>0</v>
      </c>
      <c r="AI40" s="4">
        <v>0</v>
      </c>
      <c r="AJ40" s="4">
        <v>0</v>
      </c>
      <c r="AK40" s="4">
        <v>0</v>
      </c>
      <c r="AL40" s="4">
        <v>0</v>
      </c>
      <c r="AM40" s="4">
        <v>0</v>
      </c>
      <c r="AN40" s="4">
        <v>0</v>
      </c>
      <c r="AO40" s="4">
        <v>0</v>
      </c>
      <c r="AP40" s="4">
        <v>0</v>
      </c>
      <c r="AQ40" s="4">
        <v>0</v>
      </c>
      <c r="AR40" s="4">
        <v>0</v>
      </c>
      <c r="AS40" s="4">
        <v>0</v>
      </c>
      <c r="AT40" s="4">
        <v>0</v>
      </c>
      <c r="AU40" s="4">
        <v>0</v>
      </c>
      <c r="AV40" s="4">
        <v>0</v>
      </c>
      <c r="AW40" s="4">
        <v>0</v>
      </c>
      <c r="AX40" s="4">
        <v>0</v>
      </c>
      <c r="AY40" s="4">
        <v>0</v>
      </c>
      <c r="AZ40" s="4">
        <v>0</v>
      </c>
      <c r="BA40" s="4">
        <v>0</v>
      </c>
      <c r="BB40" s="4">
        <v>0</v>
      </c>
      <c r="BC40" s="4">
        <v>0</v>
      </c>
      <c r="BD40" s="4">
        <v>0</v>
      </c>
      <c r="BE40" s="4">
        <v>0</v>
      </c>
      <c r="BF40" s="4">
        <v>0</v>
      </c>
      <c r="BG40" s="4">
        <v>0</v>
      </c>
      <c r="BH40" s="4">
        <v>0</v>
      </c>
      <c r="BI40" s="4">
        <v>0</v>
      </c>
      <c r="BJ40" s="4">
        <v>0</v>
      </c>
      <c r="BK40" s="4">
        <v>0</v>
      </c>
      <c r="BL40" s="4">
        <v>0</v>
      </c>
      <c r="BM40" s="4">
        <v>0</v>
      </c>
      <c r="BN40" s="4">
        <v>0</v>
      </c>
      <c r="BO40" s="4">
        <v>0</v>
      </c>
      <c r="BP40" s="4">
        <v>0</v>
      </c>
      <c r="BQ40" s="4">
        <v>0</v>
      </c>
      <c r="BR40" s="4">
        <v>0</v>
      </c>
      <c r="BS40" s="4">
        <v>0</v>
      </c>
      <c r="BT40" s="4">
        <v>0</v>
      </c>
      <c r="BU40" s="4">
        <v>0</v>
      </c>
      <c r="BV40" s="4">
        <v>0</v>
      </c>
      <c r="BW40" s="4">
        <v>0</v>
      </c>
      <c r="BX40" s="4">
        <v>0</v>
      </c>
      <c r="BY40" s="4">
        <v>0</v>
      </c>
      <c r="BZ40" s="4">
        <v>0</v>
      </c>
      <c r="CA40" s="4">
        <v>0</v>
      </c>
      <c r="CB40" s="4">
        <v>0</v>
      </c>
      <c r="CC40" s="4">
        <v>0</v>
      </c>
      <c r="CD40" s="4">
        <v>0</v>
      </c>
      <c r="CE40" s="4">
        <v>0</v>
      </c>
      <c r="CF40" s="4">
        <v>0</v>
      </c>
      <c r="CG40" s="4">
        <v>0</v>
      </c>
      <c r="CH40" s="4">
        <v>0</v>
      </c>
      <c r="CI40" s="4">
        <v>0</v>
      </c>
      <c r="CJ40" s="4">
        <v>0</v>
      </c>
      <c r="CK40" s="4">
        <v>0</v>
      </c>
      <c r="CL40" s="4">
        <v>0</v>
      </c>
      <c r="CM40" s="4">
        <v>0</v>
      </c>
      <c r="CN40" s="4">
        <v>3</v>
      </c>
      <c r="CO40" s="4">
        <v>1</v>
      </c>
      <c r="CP40" s="4">
        <v>6</v>
      </c>
      <c r="CQ40" s="4">
        <v>2</v>
      </c>
      <c r="CR40" s="4">
        <v>0</v>
      </c>
      <c r="CS40" s="4">
        <v>0</v>
      </c>
      <c r="CT40" s="4">
        <v>0</v>
      </c>
      <c r="CU40" s="4">
        <v>0</v>
      </c>
      <c r="CV40" s="4">
        <v>0</v>
      </c>
      <c r="CW40" s="4">
        <v>0</v>
      </c>
      <c r="CX40" s="4">
        <v>0</v>
      </c>
      <c r="CY40" s="4">
        <v>0</v>
      </c>
      <c r="CZ40" s="4">
        <v>7</v>
      </c>
      <c r="DA40" s="4">
        <v>3</v>
      </c>
      <c r="DB40" s="4">
        <v>1</v>
      </c>
      <c r="DC40" s="4">
        <v>0</v>
      </c>
      <c r="DD40" s="4">
        <v>25</v>
      </c>
      <c r="DE40" s="4">
        <v>7</v>
      </c>
      <c r="DF40" s="4">
        <v>30</v>
      </c>
      <c r="DG40" s="4">
        <v>6</v>
      </c>
      <c r="DH40" s="4">
        <v>63</v>
      </c>
      <c r="DI40" s="4">
        <v>17</v>
      </c>
      <c r="DJ40" s="4">
        <v>135</v>
      </c>
      <c r="DK40" s="4">
        <v>27</v>
      </c>
      <c r="DL40" s="4">
        <v>79</v>
      </c>
      <c r="DM40" s="4">
        <v>18</v>
      </c>
      <c r="DN40" s="4">
        <v>114</v>
      </c>
      <c r="DO40" s="4">
        <v>32</v>
      </c>
      <c r="DP40" s="4">
        <v>54</v>
      </c>
      <c r="DQ40" s="4">
        <v>14</v>
      </c>
      <c r="DR40" s="4">
        <v>48</v>
      </c>
      <c r="DS40" s="4">
        <v>6</v>
      </c>
    </row>
    <row r="41" spans="2:123" x14ac:dyDescent="0.25">
      <c r="B41" t="s">
        <v>88</v>
      </c>
    </row>
    <row r="43" spans="2:123" x14ac:dyDescent="0.25">
      <c r="B43" s="18" t="s">
        <v>89</v>
      </c>
    </row>
    <row r="44" spans="2:123" x14ac:dyDescent="0.25">
      <c r="B44" s="13" t="s">
        <v>46</v>
      </c>
      <c r="C44" s="13" t="s">
        <v>86</v>
      </c>
      <c r="D44" s="15">
        <v>201901</v>
      </c>
      <c r="E44" s="15">
        <v>201902</v>
      </c>
      <c r="F44" s="15">
        <v>201903</v>
      </c>
      <c r="G44" s="15">
        <v>201904</v>
      </c>
      <c r="H44" s="15">
        <v>201905</v>
      </c>
      <c r="I44" s="15">
        <v>201906</v>
      </c>
      <c r="J44" s="15">
        <v>201907</v>
      </c>
      <c r="K44" s="15">
        <v>201908</v>
      </c>
      <c r="L44" s="15">
        <v>201909</v>
      </c>
      <c r="M44" s="15">
        <v>201910</v>
      </c>
      <c r="N44" s="15">
        <v>201911</v>
      </c>
      <c r="O44" s="12">
        <v>201912</v>
      </c>
      <c r="P44" s="15">
        <v>202001</v>
      </c>
      <c r="Q44" s="15">
        <v>202002</v>
      </c>
      <c r="R44" s="15">
        <v>202003</v>
      </c>
      <c r="S44" s="15">
        <v>202004</v>
      </c>
      <c r="T44" s="15">
        <v>202005</v>
      </c>
      <c r="U44" s="15">
        <v>202006</v>
      </c>
      <c r="V44" s="15">
        <v>202007</v>
      </c>
      <c r="W44" s="15">
        <v>202008</v>
      </c>
      <c r="X44" s="15">
        <v>202009</v>
      </c>
      <c r="Y44" s="15">
        <v>202010</v>
      </c>
      <c r="Z44" s="15">
        <v>202011</v>
      </c>
      <c r="AA44" s="12">
        <v>202012</v>
      </c>
      <c r="AB44" s="15">
        <v>202101</v>
      </c>
      <c r="AC44" s="15">
        <v>202102</v>
      </c>
      <c r="AD44" s="15">
        <v>202103</v>
      </c>
      <c r="AE44" s="15">
        <v>202104</v>
      </c>
      <c r="AF44" s="15">
        <v>202105</v>
      </c>
      <c r="AG44" s="15">
        <v>202106</v>
      </c>
      <c r="AH44" s="15">
        <v>202107</v>
      </c>
      <c r="AI44" s="15">
        <v>202108</v>
      </c>
      <c r="AJ44" s="15">
        <v>202109</v>
      </c>
      <c r="AK44" s="15">
        <v>202110</v>
      </c>
      <c r="AL44" s="15">
        <v>202111</v>
      </c>
      <c r="AM44" s="12">
        <v>202112</v>
      </c>
      <c r="AN44" s="15">
        <v>202201</v>
      </c>
      <c r="AO44" s="15">
        <v>202202</v>
      </c>
      <c r="AP44" s="15">
        <v>202203</v>
      </c>
      <c r="AQ44" s="15">
        <v>202204</v>
      </c>
      <c r="AR44" s="15">
        <v>202205</v>
      </c>
      <c r="AS44" s="15">
        <v>202206</v>
      </c>
      <c r="AT44" s="15">
        <v>202207</v>
      </c>
      <c r="AU44" s="15">
        <v>202208</v>
      </c>
      <c r="AV44" s="15">
        <v>202209</v>
      </c>
      <c r="AW44" s="15">
        <v>202210</v>
      </c>
      <c r="AX44" s="15">
        <v>202211</v>
      </c>
      <c r="AY44" s="12">
        <v>202212</v>
      </c>
      <c r="AZ44" s="15">
        <v>202301</v>
      </c>
      <c r="BA44" s="15">
        <v>202302</v>
      </c>
      <c r="BB44" s="15">
        <v>202303</v>
      </c>
      <c r="BC44" s="15">
        <v>202304</v>
      </c>
      <c r="BD44" s="15">
        <v>202305</v>
      </c>
      <c r="BE44" s="15">
        <v>202306</v>
      </c>
      <c r="BF44" s="15">
        <v>202307</v>
      </c>
      <c r="BG44" s="15">
        <v>202308</v>
      </c>
      <c r="BH44" s="15">
        <v>202309</v>
      </c>
      <c r="BI44" s="15">
        <v>202310</v>
      </c>
      <c r="BJ44" s="15">
        <v>202311</v>
      </c>
      <c r="BK44" s="12">
        <v>202312</v>
      </c>
    </row>
    <row r="45" spans="2:123" x14ac:dyDescent="0.25">
      <c r="B45" s="4" t="s">
        <v>49</v>
      </c>
      <c r="C45" s="4">
        <v>53071920000</v>
      </c>
      <c r="D45" s="4">
        <v>0</v>
      </c>
      <c r="E45" s="4">
        <v>0</v>
      </c>
      <c r="F45" s="4">
        <v>0</v>
      </c>
      <c r="G45" s="4">
        <v>0</v>
      </c>
      <c r="H45" s="4">
        <v>1</v>
      </c>
      <c r="I45" s="4">
        <v>0</v>
      </c>
      <c r="J45" s="4">
        <v>0</v>
      </c>
      <c r="K45" s="4">
        <v>0</v>
      </c>
      <c r="L45" s="4">
        <v>1</v>
      </c>
      <c r="M45" s="4">
        <v>2</v>
      </c>
      <c r="N45" s="4">
        <v>2</v>
      </c>
      <c r="O45" s="4">
        <v>0</v>
      </c>
      <c r="P45" s="4">
        <v>0</v>
      </c>
      <c r="Q45" s="4">
        <v>4</v>
      </c>
      <c r="R45" s="4">
        <v>1</v>
      </c>
      <c r="S45" s="4">
        <v>0</v>
      </c>
      <c r="T45" s="4">
        <v>0</v>
      </c>
      <c r="U45" s="4">
        <v>0</v>
      </c>
      <c r="V45" s="4">
        <v>0</v>
      </c>
      <c r="W45" s="4">
        <v>0</v>
      </c>
      <c r="X45" s="4">
        <v>0</v>
      </c>
      <c r="Y45" s="4">
        <v>0</v>
      </c>
      <c r="Z45" s="4">
        <v>0</v>
      </c>
      <c r="AA45" s="4">
        <v>0</v>
      </c>
      <c r="AB45" s="4">
        <v>0</v>
      </c>
      <c r="AC45" s="4">
        <v>0</v>
      </c>
      <c r="AD45" s="4">
        <v>0</v>
      </c>
      <c r="AE45" s="4">
        <v>0</v>
      </c>
      <c r="AF45" s="4">
        <v>0</v>
      </c>
      <c r="AG45" s="4">
        <v>0</v>
      </c>
      <c r="AH45" s="4">
        <v>0</v>
      </c>
      <c r="AI45" s="4">
        <v>0</v>
      </c>
      <c r="AJ45" s="4">
        <v>0</v>
      </c>
      <c r="AK45" s="4">
        <v>0</v>
      </c>
      <c r="AL45" s="4">
        <v>0</v>
      </c>
      <c r="AM45" s="4">
        <v>0</v>
      </c>
      <c r="AN45" s="4">
        <v>0</v>
      </c>
      <c r="AO45" s="4">
        <v>0</v>
      </c>
      <c r="AP45" s="4">
        <v>0</v>
      </c>
      <c r="AQ45" s="4">
        <v>0</v>
      </c>
      <c r="AR45" s="4">
        <v>0</v>
      </c>
      <c r="AS45" s="4">
        <v>0</v>
      </c>
      <c r="AT45" s="4">
        <v>0</v>
      </c>
      <c r="AU45" s="4">
        <v>0</v>
      </c>
      <c r="AV45" s="4">
        <v>0</v>
      </c>
      <c r="AW45" s="4">
        <v>0</v>
      </c>
      <c r="AX45" s="4">
        <v>0</v>
      </c>
      <c r="AY45" s="4">
        <v>0</v>
      </c>
      <c r="AZ45" s="4">
        <v>0</v>
      </c>
      <c r="BA45" s="4">
        <v>0</v>
      </c>
      <c r="BB45" s="4">
        <v>0</v>
      </c>
      <c r="BC45" s="4">
        <v>0</v>
      </c>
      <c r="BD45" s="4">
        <v>0</v>
      </c>
      <c r="BE45" s="4">
        <v>4</v>
      </c>
      <c r="BF45" s="4">
        <v>3</v>
      </c>
      <c r="BG45" s="4">
        <v>2</v>
      </c>
      <c r="BH45" s="4">
        <v>4</v>
      </c>
      <c r="BI45" s="4">
        <v>0</v>
      </c>
      <c r="BJ45" s="4">
        <v>2</v>
      </c>
      <c r="BK45" s="4">
        <v>0</v>
      </c>
    </row>
    <row r="46" spans="2:123" x14ac:dyDescent="0.25">
      <c r="B46" s="4" t="s">
        <v>49</v>
      </c>
      <c r="C46" s="4">
        <v>53077000100</v>
      </c>
      <c r="D46" s="4">
        <v>0</v>
      </c>
      <c r="E46" s="4">
        <v>0</v>
      </c>
      <c r="F46" s="4">
        <v>6</v>
      </c>
      <c r="G46" s="4">
        <v>2</v>
      </c>
      <c r="H46" s="4">
        <v>3</v>
      </c>
      <c r="I46" s="4">
        <v>0</v>
      </c>
      <c r="J46" s="4">
        <v>7</v>
      </c>
      <c r="K46" s="4">
        <v>2</v>
      </c>
      <c r="L46" s="4">
        <v>4</v>
      </c>
      <c r="M46" s="4">
        <v>2</v>
      </c>
      <c r="N46" s="4">
        <v>1</v>
      </c>
      <c r="O46" s="4">
        <v>2</v>
      </c>
      <c r="P46" s="4">
        <v>0</v>
      </c>
      <c r="Q46" s="4">
        <v>3</v>
      </c>
      <c r="R46" s="4">
        <v>1</v>
      </c>
      <c r="S46" s="4">
        <v>0</v>
      </c>
      <c r="T46" s="4">
        <v>0</v>
      </c>
      <c r="U46" s="4">
        <v>0</v>
      </c>
      <c r="V46" s="4">
        <v>0</v>
      </c>
      <c r="W46" s="4">
        <v>0</v>
      </c>
      <c r="X46" s="4">
        <v>0</v>
      </c>
      <c r="Y46" s="4">
        <v>0</v>
      </c>
      <c r="Z46" s="4">
        <v>0</v>
      </c>
      <c r="AA46" s="4">
        <v>0</v>
      </c>
      <c r="AB46" s="4">
        <v>0</v>
      </c>
      <c r="AC46" s="4">
        <v>0</v>
      </c>
      <c r="AD46" s="4">
        <v>0</v>
      </c>
      <c r="AE46" s="4">
        <v>0</v>
      </c>
      <c r="AF46" s="4">
        <v>0</v>
      </c>
      <c r="AG46" s="4">
        <v>0</v>
      </c>
      <c r="AH46" s="4">
        <v>0</v>
      </c>
      <c r="AI46" s="4">
        <v>0</v>
      </c>
      <c r="AJ46" s="4">
        <v>0</v>
      </c>
      <c r="AK46" s="4">
        <v>0</v>
      </c>
      <c r="AL46" s="4">
        <v>0</v>
      </c>
      <c r="AM46" s="4">
        <v>0</v>
      </c>
      <c r="AN46" s="4">
        <v>0</v>
      </c>
      <c r="AO46" s="4">
        <v>0</v>
      </c>
      <c r="AP46" s="4">
        <v>0</v>
      </c>
      <c r="AQ46" s="4">
        <v>0</v>
      </c>
      <c r="AR46" s="4">
        <v>0</v>
      </c>
      <c r="AS46" s="4">
        <v>0</v>
      </c>
      <c r="AT46" s="4">
        <v>0</v>
      </c>
      <c r="AU46" s="4">
        <v>0</v>
      </c>
      <c r="AV46" s="4">
        <v>0</v>
      </c>
      <c r="AW46" s="4">
        <v>0</v>
      </c>
      <c r="AX46" s="4">
        <v>0</v>
      </c>
      <c r="AY46" s="4">
        <v>0</v>
      </c>
      <c r="AZ46" s="4">
        <v>0</v>
      </c>
      <c r="BA46" s="4">
        <v>0</v>
      </c>
      <c r="BB46" s="4">
        <v>0</v>
      </c>
      <c r="BC46" s="4">
        <v>0</v>
      </c>
      <c r="BD46" s="4">
        <v>0</v>
      </c>
      <c r="BE46" s="4">
        <v>0</v>
      </c>
      <c r="BF46" s="4">
        <v>0</v>
      </c>
      <c r="BG46" s="4">
        <v>4</v>
      </c>
      <c r="BH46" s="4">
        <v>0</v>
      </c>
      <c r="BI46" s="4">
        <v>6</v>
      </c>
      <c r="BJ46" s="4">
        <v>4</v>
      </c>
      <c r="BK46" s="4">
        <v>0</v>
      </c>
    </row>
    <row r="47" spans="2:123" x14ac:dyDescent="0.25">
      <c r="B47" s="4" t="s">
        <v>49</v>
      </c>
      <c r="C47" s="4">
        <v>53077000200</v>
      </c>
      <c r="D47" s="4">
        <v>1</v>
      </c>
      <c r="E47" s="4">
        <v>0</v>
      </c>
      <c r="F47" s="4">
        <v>16</v>
      </c>
      <c r="G47" s="4">
        <v>9</v>
      </c>
      <c r="H47" s="4">
        <v>9</v>
      </c>
      <c r="I47" s="4">
        <v>7</v>
      </c>
      <c r="J47" s="4">
        <v>2</v>
      </c>
      <c r="K47" s="4">
        <v>1</v>
      </c>
      <c r="L47" s="4">
        <v>6</v>
      </c>
      <c r="M47" s="4">
        <v>14</v>
      </c>
      <c r="N47" s="4">
        <v>0</v>
      </c>
      <c r="O47" s="4">
        <v>3</v>
      </c>
      <c r="P47" s="4">
        <v>0</v>
      </c>
      <c r="Q47" s="4">
        <v>5</v>
      </c>
      <c r="R47" s="4">
        <v>7</v>
      </c>
      <c r="S47" s="4">
        <v>0</v>
      </c>
      <c r="T47" s="4">
        <v>0</v>
      </c>
      <c r="U47" s="4">
        <v>0</v>
      </c>
      <c r="V47" s="4">
        <v>0</v>
      </c>
      <c r="W47" s="4">
        <v>0</v>
      </c>
      <c r="X47" s="4">
        <v>0</v>
      </c>
      <c r="Y47" s="4">
        <v>0</v>
      </c>
      <c r="Z47" s="4">
        <v>0</v>
      </c>
      <c r="AA47" s="4">
        <v>0</v>
      </c>
      <c r="AB47" s="4">
        <v>0</v>
      </c>
      <c r="AC47" s="4">
        <v>0</v>
      </c>
      <c r="AD47" s="4">
        <v>0</v>
      </c>
      <c r="AE47" s="4">
        <v>0</v>
      </c>
      <c r="AF47" s="4">
        <v>0</v>
      </c>
      <c r="AG47" s="4">
        <v>0</v>
      </c>
      <c r="AH47" s="4">
        <v>0</v>
      </c>
      <c r="AI47" s="4">
        <v>0</v>
      </c>
      <c r="AJ47" s="4">
        <v>0</v>
      </c>
      <c r="AK47" s="4">
        <v>0</v>
      </c>
      <c r="AL47" s="4">
        <v>0</v>
      </c>
      <c r="AM47" s="4">
        <v>0</v>
      </c>
      <c r="AN47" s="4">
        <v>0</v>
      </c>
      <c r="AO47" s="4">
        <v>0</v>
      </c>
      <c r="AP47" s="4">
        <v>0</v>
      </c>
      <c r="AQ47" s="4">
        <v>0</v>
      </c>
      <c r="AR47" s="4">
        <v>0</v>
      </c>
      <c r="AS47" s="4">
        <v>0</v>
      </c>
      <c r="AT47" s="4">
        <v>0</v>
      </c>
      <c r="AU47" s="4">
        <v>0</v>
      </c>
      <c r="AV47" s="4">
        <v>0</v>
      </c>
      <c r="AW47" s="4">
        <v>0</v>
      </c>
      <c r="AX47" s="4">
        <v>0</v>
      </c>
      <c r="AY47" s="4">
        <v>0</v>
      </c>
      <c r="AZ47" s="4">
        <v>0</v>
      </c>
      <c r="BA47" s="4">
        <v>0</v>
      </c>
      <c r="BB47" s="4">
        <v>0</v>
      </c>
      <c r="BC47" s="4">
        <v>0</v>
      </c>
      <c r="BD47" s="4">
        <v>0</v>
      </c>
      <c r="BE47" s="4">
        <v>0</v>
      </c>
      <c r="BF47" s="4">
        <v>0</v>
      </c>
      <c r="BG47" s="4">
        <v>13</v>
      </c>
      <c r="BH47" s="4">
        <v>0</v>
      </c>
      <c r="BI47" s="4">
        <v>0</v>
      </c>
      <c r="BJ47" s="4">
        <v>3</v>
      </c>
      <c r="BK47" s="4">
        <v>0</v>
      </c>
    </row>
    <row r="48" spans="2:123" x14ac:dyDescent="0.25">
      <c r="B48" s="4" t="s">
        <v>49</v>
      </c>
      <c r="C48" s="4">
        <v>53077000300</v>
      </c>
      <c r="D48" s="4">
        <v>1</v>
      </c>
      <c r="E48" s="4">
        <v>0</v>
      </c>
      <c r="F48" s="4">
        <v>1</v>
      </c>
      <c r="G48" s="4">
        <v>3</v>
      </c>
      <c r="H48" s="4">
        <v>1</v>
      </c>
      <c r="I48" s="4">
        <v>0</v>
      </c>
      <c r="J48" s="4">
        <v>7</v>
      </c>
      <c r="K48" s="4">
        <v>4</v>
      </c>
      <c r="L48" s="4">
        <v>4</v>
      </c>
      <c r="M48" s="4">
        <v>2</v>
      </c>
      <c r="N48" s="4">
        <v>2</v>
      </c>
      <c r="O48" s="4">
        <v>6</v>
      </c>
      <c r="P48" s="4">
        <v>0</v>
      </c>
      <c r="Q48" s="4">
        <v>2</v>
      </c>
      <c r="R48" s="4">
        <v>0</v>
      </c>
      <c r="S48" s="4">
        <v>0</v>
      </c>
      <c r="T48" s="4">
        <v>0</v>
      </c>
      <c r="U48" s="4">
        <v>0</v>
      </c>
      <c r="V48" s="4">
        <v>0</v>
      </c>
      <c r="W48" s="4">
        <v>0</v>
      </c>
      <c r="X48" s="4">
        <v>0</v>
      </c>
      <c r="Y48" s="4">
        <v>0</v>
      </c>
      <c r="Z48" s="4">
        <v>0</v>
      </c>
      <c r="AA48" s="4">
        <v>0</v>
      </c>
      <c r="AB48" s="4">
        <v>0</v>
      </c>
      <c r="AC48" s="4">
        <v>0</v>
      </c>
      <c r="AD48" s="4">
        <v>0</v>
      </c>
      <c r="AE48" s="4">
        <v>0</v>
      </c>
      <c r="AF48" s="4">
        <v>0</v>
      </c>
      <c r="AG48" s="4">
        <v>0</v>
      </c>
      <c r="AH48" s="4">
        <v>0</v>
      </c>
      <c r="AI48" s="4">
        <v>0</v>
      </c>
      <c r="AJ48" s="4">
        <v>0</v>
      </c>
      <c r="AK48" s="4">
        <v>0</v>
      </c>
      <c r="AL48" s="4">
        <v>0</v>
      </c>
      <c r="AM48" s="4">
        <v>0</v>
      </c>
      <c r="AN48" s="4">
        <v>0</v>
      </c>
      <c r="AO48" s="4">
        <v>0</v>
      </c>
      <c r="AP48" s="4">
        <v>0</v>
      </c>
      <c r="AQ48" s="4">
        <v>0</v>
      </c>
      <c r="AR48" s="4">
        <v>0</v>
      </c>
      <c r="AS48" s="4">
        <v>0</v>
      </c>
      <c r="AT48" s="4">
        <v>0</v>
      </c>
      <c r="AU48" s="4">
        <v>0</v>
      </c>
      <c r="AV48" s="4">
        <v>0</v>
      </c>
      <c r="AW48" s="4">
        <v>0</v>
      </c>
      <c r="AX48" s="4">
        <v>0</v>
      </c>
      <c r="AY48" s="4">
        <v>0</v>
      </c>
      <c r="AZ48" s="4">
        <v>0</v>
      </c>
      <c r="BA48" s="4">
        <v>0</v>
      </c>
      <c r="BB48" s="4">
        <v>0</v>
      </c>
      <c r="BC48" s="4">
        <v>0</v>
      </c>
      <c r="BD48" s="4">
        <v>0</v>
      </c>
      <c r="BE48" s="4">
        <v>0</v>
      </c>
      <c r="BF48" s="4">
        <v>0</v>
      </c>
      <c r="BG48" s="4">
        <v>0</v>
      </c>
      <c r="BH48" s="4">
        <v>1</v>
      </c>
      <c r="BI48" s="4">
        <v>2</v>
      </c>
      <c r="BJ48" s="4">
        <v>0</v>
      </c>
      <c r="BK48" s="4">
        <v>0</v>
      </c>
    </row>
    <row r="49" spans="2:63" x14ac:dyDescent="0.25">
      <c r="B49" s="4" t="s">
        <v>49</v>
      </c>
      <c r="C49" s="4">
        <v>53077000500</v>
      </c>
      <c r="D49" s="4">
        <v>1</v>
      </c>
      <c r="E49" s="4">
        <v>4</v>
      </c>
      <c r="F49" s="4">
        <v>0</v>
      </c>
      <c r="G49" s="4">
        <v>0</v>
      </c>
      <c r="H49" s="4">
        <v>2</v>
      </c>
      <c r="I49" s="4">
        <v>1</v>
      </c>
      <c r="J49" s="4">
        <v>3</v>
      </c>
      <c r="K49" s="4">
        <v>1</v>
      </c>
      <c r="L49" s="4">
        <v>2</v>
      </c>
      <c r="M49" s="4">
        <v>6</v>
      </c>
      <c r="N49" s="4">
        <v>3</v>
      </c>
      <c r="O49" s="4">
        <v>0</v>
      </c>
      <c r="P49" s="4">
        <v>5</v>
      </c>
      <c r="Q49" s="4">
        <v>2</v>
      </c>
      <c r="R49" s="4">
        <v>0</v>
      </c>
      <c r="S49" s="4">
        <v>0</v>
      </c>
      <c r="T49" s="4">
        <v>0</v>
      </c>
      <c r="U49" s="4">
        <v>0</v>
      </c>
      <c r="V49" s="4">
        <v>0</v>
      </c>
      <c r="W49" s="4">
        <v>0</v>
      </c>
      <c r="X49" s="4">
        <v>0</v>
      </c>
      <c r="Y49" s="4">
        <v>0</v>
      </c>
      <c r="Z49" s="4">
        <v>0</v>
      </c>
      <c r="AA49" s="4">
        <v>0</v>
      </c>
      <c r="AB49" s="4">
        <v>0</v>
      </c>
      <c r="AC49" s="4">
        <v>0</v>
      </c>
      <c r="AD49" s="4">
        <v>0</v>
      </c>
      <c r="AE49" s="4">
        <v>0</v>
      </c>
      <c r="AF49" s="4">
        <v>0</v>
      </c>
      <c r="AG49" s="4">
        <v>0</v>
      </c>
      <c r="AH49" s="4">
        <v>0</v>
      </c>
      <c r="AI49" s="4">
        <v>0</v>
      </c>
      <c r="AJ49" s="4">
        <v>0</v>
      </c>
      <c r="AK49" s="4">
        <v>0</v>
      </c>
      <c r="AL49" s="4">
        <v>0</v>
      </c>
      <c r="AM49" s="4">
        <v>0</v>
      </c>
      <c r="AN49" s="4">
        <v>0</v>
      </c>
      <c r="AO49" s="4">
        <v>0</v>
      </c>
      <c r="AP49" s="4">
        <v>0</v>
      </c>
      <c r="AQ49" s="4">
        <v>0</v>
      </c>
      <c r="AR49" s="4">
        <v>0</v>
      </c>
      <c r="AS49" s="4">
        <v>0</v>
      </c>
      <c r="AT49" s="4">
        <v>0</v>
      </c>
      <c r="AU49" s="4">
        <v>0</v>
      </c>
      <c r="AV49" s="4">
        <v>0</v>
      </c>
      <c r="AW49" s="4">
        <v>0</v>
      </c>
      <c r="AX49" s="4">
        <v>0</v>
      </c>
      <c r="AY49" s="4">
        <v>0</v>
      </c>
      <c r="AZ49" s="4">
        <v>0</v>
      </c>
      <c r="BA49" s="4">
        <v>0</v>
      </c>
      <c r="BB49" s="4">
        <v>1</v>
      </c>
      <c r="BC49" s="4">
        <v>0</v>
      </c>
      <c r="BD49" s="4">
        <v>0</v>
      </c>
      <c r="BE49" s="4">
        <v>0</v>
      </c>
      <c r="BF49" s="4">
        <v>0</v>
      </c>
      <c r="BG49" s="4">
        <v>0</v>
      </c>
      <c r="BH49" s="4">
        <v>1</v>
      </c>
      <c r="BI49" s="4">
        <v>1</v>
      </c>
      <c r="BJ49" s="4">
        <v>0</v>
      </c>
      <c r="BK49" s="4">
        <v>0</v>
      </c>
    </row>
    <row r="50" spans="2:63" x14ac:dyDescent="0.25">
      <c r="B50" s="4" t="s">
        <v>49</v>
      </c>
      <c r="C50" s="4">
        <v>53077000600</v>
      </c>
      <c r="D50" s="4">
        <v>0</v>
      </c>
      <c r="E50" s="4">
        <v>6</v>
      </c>
      <c r="F50" s="4">
        <v>2</v>
      </c>
      <c r="G50" s="4">
        <v>5</v>
      </c>
      <c r="H50" s="4">
        <v>14</v>
      </c>
      <c r="I50" s="4">
        <v>2</v>
      </c>
      <c r="J50" s="4">
        <v>1</v>
      </c>
      <c r="K50" s="4">
        <v>6</v>
      </c>
      <c r="L50" s="4">
        <v>9</v>
      </c>
      <c r="M50" s="4">
        <v>8</v>
      </c>
      <c r="N50" s="4">
        <v>2</v>
      </c>
      <c r="O50" s="4">
        <v>0</v>
      </c>
      <c r="P50" s="4">
        <v>0</v>
      </c>
      <c r="Q50" s="4">
        <v>4</v>
      </c>
      <c r="R50" s="4">
        <v>0</v>
      </c>
      <c r="S50" s="4">
        <v>0</v>
      </c>
      <c r="T50" s="4">
        <v>0</v>
      </c>
      <c r="U50" s="4">
        <v>0</v>
      </c>
      <c r="V50" s="4">
        <v>0</v>
      </c>
      <c r="W50" s="4">
        <v>0</v>
      </c>
      <c r="X50" s="4">
        <v>0</v>
      </c>
      <c r="Y50" s="4">
        <v>0</v>
      </c>
      <c r="Z50" s="4">
        <v>0</v>
      </c>
      <c r="AA50" s="4">
        <v>0</v>
      </c>
      <c r="AB50" s="4">
        <v>0</v>
      </c>
      <c r="AC50" s="4">
        <v>0</v>
      </c>
      <c r="AD50" s="4">
        <v>0</v>
      </c>
      <c r="AE50" s="4">
        <v>0</v>
      </c>
      <c r="AF50" s="4">
        <v>0</v>
      </c>
      <c r="AG50" s="4">
        <v>0</v>
      </c>
      <c r="AH50" s="4">
        <v>0</v>
      </c>
      <c r="AI50" s="4">
        <v>0</v>
      </c>
      <c r="AJ50" s="4">
        <v>0</v>
      </c>
      <c r="AK50" s="4">
        <v>0</v>
      </c>
      <c r="AL50" s="4">
        <v>0</v>
      </c>
      <c r="AM50" s="4">
        <v>0</v>
      </c>
      <c r="AN50" s="4">
        <v>0</v>
      </c>
      <c r="AO50" s="4">
        <v>0</v>
      </c>
      <c r="AP50" s="4">
        <v>0</v>
      </c>
      <c r="AQ50" s="4">
        <v>0</v>
      </c>
      <c r="AR50" s="4">
        <v>0</v>
      </c>
      <c r="AS50" s="4">
        <v>0</v>
      </c>
      <c r="AT50" s="4">
        <v>0</v>
      </c>
      <c r="AU50" s="4">
        <v>0</v>
      </c>
      <c r="AV50" s="4">
        <v>0</v>
      </c>
      <c r="AW50" s="4">
        <v>0</v>
      </c>
      <c r="AX50" s="4">
        <v>0</v>
      </c>
      <c r="AY50" s="4">
        <v>0</v>
      </c>
      <c r="AZ50" s="4">
        <v>0</v>
      </c>
      <c r="BA50" s="4">
        <v>0</v>
      </c>
      <c r="BB50" s="4">
        <v>5</v>
      </c>
      <c r="BC50" s="4">
        <v>0</v>
      </c>
      <c r="BD50" s="4">
        <v>0</v>
      </c>
      <c r="BE50" s="4">
        <v>0</v>
      </c>
      <c r="BF50" s="4">
        <v>0</v>
      </c>
      <c r="BG50" s="4">
        <v>0</v>
      </c>
      <c r="BH50" s="4">
        <v>0</v>
      </c>
      <c r="BI50" s="4">
        <v>7</v>
      </c>
      <c r="BJ50" s="4">
        <v>0</v>
      </c>
      <c r="BK50" s="4">
        <v>0</v>
      </c>
    </row>
    <row r="51" spans="2:63" x14ac:dyDescent="0.25">
      <c r="B51" s="4" t="s">
        <v>49</v>
      </c>
      <c r="C51" s="4">
        <v>53077000700</v>
      </c>
      <c r="D51" s="4">
        <v>6</v>
      </c>
      <c r="E51" s="4">
        <v>1</v>
      </c>
      <c r="F51" s="4">
        <v>3</v>
      </c>
      <c r="G51" s="4">
        <v>0</v>
      </c>
      <c r="H51" s="4">
        <v>8</v>
      </c>
      <c r="I51" s="4">
        <v>0</v>
      </c>
      <c r="J51" s="4">
        <v>15</v>
      </c>
      <c r="K51" s="4">
        <v>3</v>
      </c>
      <c r="L51" s="4">
        <v>3</v>
      </c>
      <c r="M51" s="4">
        <v>11</v>
      </c>
      <c r="N51" s="4">
        <v>2</v>
      </c>
      <c r="O51" s="4">
        <v>0</v>
      </c>
      <c r="P51" s="4">
        <v>0</v>
      </c>
      <c r="Q51" s="4">
        <v>1</v>
      </c>
      <c r="R51" s="4">
        <v>0</v>
      </c>
      <c r="S51" s="4">
        <v>0</v>
      </c>
      <c r="T51" s="4">
        <v>0</v>
      </c>
      <c r="U51" s="4">
        <v>0</v>
      </c>
      <c r="V51" s="4">
        <v>0</v>
      </c>
      <c r="W51" s="4">
        <v>0</v>
      </c>
      <c r="X51" s="4">
        <v>0</v>
      </c>
      <c r="Y51" s="4">
        <v>0</v>
      </c>
      <c r="Z51" s="4">
        <v>0</v>
      </c>
      <c r="AA51" s="4">
        <v>0</v>
      </c>
      <c r="AB51" s="4">
        <v>0</v>
      </c>
      <c r="AC51" s="4">
        <v>0</v>
      </c>
      <c r="AD51" s="4">
        <v>0</v>
      </c>
      <c r="AE51" s="4">
        <v>0</v>
      </c>
      <c r="AF51" s="4">
        <v>0</v>
      </c>
      <c r="AG51" s="4">
        <v>0</v>
      </c>
      <c r="AH51" s="4">
        <v>0</v>
      </c>
      <c r="AI51" s="4">
        <v>0</v>
      </c>
      <c r="AJ51" s="4">
        <v>0</v>
      </c>
      <c r="AK51" s="4">
        <v>0</v>
      </c>
      <c r="AL51" s="4">
        <v>0</v>
      </c>
      <c r="AM51" s="4">
        <v>0</v>
      </c>
      <c r="AN51" s="4">
        <v>0</v>
      </c>
      <c r="AO51" s="4">
        <v>0</v>
      </c>
      <c r="AP51" s="4">
        <v>0</v>
      </c>
      <c r="AQ51" s="4">
        <v>0</v>
      </c>
      <c r="AR51" s="4">
        <v>0</v>
      </c>
      <c r="AS51" s="4">
        <v>0</v>
      </c>
      <c r="AT51" s="4">
        <v>0</v>
      </c>
      <c r="AU51" s="4">
        <v>0</v>
      </c>
      <c r="AV51" s="4">
        <v>0</v>
      </c>
      <c r="AW51" s="4">
        <v>0</v>
      </c>
      <c r="AX51" s="4">
        <v>0</v>
      </c>
      <c r="AY51" s="4">
        <v>0</v>
      </c>
      <c r="AZ51" s="4">
        <v>0</v>
      </c>
      <c r="BA51" s="4">
        <v>0</v>
      </c>
      <c r="BB51" s="4">
        <v>1</v>
      </c>
      <c r="BC51" s="4">
        <v>0</v>
      </c>
      <c r="BD51" s="4">
        <v>0</v>
      </c>
      <c r="BE51" s="4">
        <v>0</v>
      </c>
      <c r="BF51" s="4">
        <v>0</v>
      </c>
      <c r="BG51" s="4">
        <v>0</v>
      </c>
      <c r="BH51" s="4">
        <v>3</v>
      </c>
      <c r="BI51" s="4">
        <v>1</v>
      </c>
      <c r="BJ51" s="4">
        <v>0</v>
      </c>
      <c r="BK51" s="4">
        <v>0</v>
      </c>
    </row>
    <row r="52" spans="2:63" x14ac:dyDescent="0.25">
      <c r="B52" s="4" t="s">
        <v>49</v>
      </c>
      <c r="C52" s="4">
        <v>53077001201</v>
      </c>
      <c r="D52" s="4">
        <v>1</v>
      </c>
      <c r="E52" s="4">
        <v>0</v>
      </c>
      <c r="F52" s="4">
        <v>0</v>
      </c>
      <c r="G52" s="4">
        <v>2</v>
      </c>
      <c r="H52" s="4">
        <v>1</v>
      </c>
      <c r="I52" s="4">
        <v>0</v>
      </c>
      <c r="J52" s="4">
        <v>7</v>
      </c>
      <c r="K52" s="4">
        <v>1</v>
      </c>
      <c r="L52" s="4">
        <v>0</v>
      </c>
      <c r="M52" s="4">
        <v>5</v>
      </c>
      <c r="N52" s="4">
        <v>0</v>
      </c>
      <c r="O52" s="4">
        <v>1</v>
      </c>
      <c r="P52" s="4">
        <v>2</v>
      </c>
      <c r="Q52" s="4">
        <v>6</v>
      </c>
      <c r="R52" s="4">
        <v>0</v>
      </c>
      <c r="S52" s="4">
        <v>0</v>
      </c>
      <c r="T52" s="4">
        <v>0</v>
      </c>
      <c r="U52" s="4">
        <v>0</v>
      </c>
      <c r="V52" s="4">
        <v>0</v>
      </c>
      <c r="W52" s="4">
        <v>0</v>
      </c>
      <c r="X52" s="4">
        <v>0</v>
      </c>
      <c r="Y52" s="4">
        <v>0</v>
      </c>
      <c r="Z52" s="4">
        <v>0</v>
      </c>
      <c r="AA52" s="4">
        <v>0</v>
      </c>
      <c r="AB52" s="4">
        <v>0</v>
      </c>
      <c r="AC52" s="4">
        <v>0</v>
      </c>
      <c r="AD52" s="4">
        <v>0</v>
      </c>
      <c r="AE52" s="4">
        <v>0</v>
      </c>
      <c r="AF52" s="4">
        <v>0</v>
      </c>
      <c r="AG52" s="4">
        <v>0</v>
      </c>
      <c r="AH52" s="4">
        <v>0</v>
      </c>
      <c r="AI52" s="4">
        <v>0</v>
      </c>
      <c r="AJ52" s="4">
        <v>0</v>
      </c>
      <c r="AK52" s="4">
        <v>0</v>
      </c>
      <c r="AL52" s="4">
        <v>0</v>
      </c>
      <c r="AM52" s="4">
        <v>0</v>
      </c>
      <c r="AN52" s="4">
        <v>0</v>
      </c>
      <c r="AO52" s="4">
        <v>0</v>
      </c>
      <c r="AP52" s="4">
        <v>0</v>
      </c>
      <c r="AQ52" s="4">
        <v>0</v>
      </c>
      <c r="AR52" s="4">
        <v>0</v>
      </c>
      <c r="AS52" s="4">
        <v>0</v>
      </c>
      <c r="AT52" s="4">
        <v>0</v>
      </c>
      <c r="AU52" s="4">
        <v>0</v>
      </c>
      <c r="AV52" s="4">
        <v>0</v>
      </c>
      <c r="AW52" s="4">
        <v>0</v>
      </c>
      <c r="AX52" s="4">
        <v>0</v>
      </c>
      <c r="AY52" s="4">
        <v>0</v>
      </c>
      <c r="AZ52" s="4">
        <v>0</v>
      </c>
      <c r="BA52" s="4">
        <v>0</v>
      </c>
      <c r="BB52" s="4">
        <v>0</v>
      </c>
      <c r="BC52" s="4">
        <v>0</v>
      </c>
      <c r="BD52" s="4">
        <v>0</v>
      </c>
      <c r="BE52" s="4">
        <v>0</v>
      </c>
      <c r="BF52" s="4">
        <v>0</v>
      </c>
      <c r="BG52" s="4">
        <v>0</v>
      </c>
      <c r="BH52" s="4">
        <v>0</v>
      </c>
      <c r="BI52" s="4">
        <v>0</v>
      </c>
      <c r="BJ52" s="4">
        <v>0</v>
      </c>
      <c r="BK52" s="4">
        <v>0</v>
      </c>
    </row>
    <row r="53" spans="2:63" x14ac:dyDescent="0.25">
      <c r="B53" s="4" t="s">
        <v>49</v>
      </c>
      <c r="C53" s="4">
        <v>53077001202</v>
      </c>
      <c r="D53" s="4">
        <v>5</v>
      </c>
      <c r="E53" s="4">
        <v>0</v>
      </c>
      <c r="F53" s="4">
        <v>0</v>
      </c>
      <c r="G53" s="4">
        <v>12</v>
      </c>
      <c r="H53" s="4">
        <v>4</v>
      </c>
      <c r="I53" s="4">
        <v>0</v>
      </c>
      <c r="J53" s="4">
        <v>3</v>
      </c>
      <c r="K53" s="4">
        <v>8</v>
      </c>
      <c r="L53" s="4">
        <v>3</v>
      </c>
      <c r="M53" s="4">
        <v>17</v>
      </c>
      <c r="N53" s="4">
        <v>0</v>
      </c>
      <c r="O53" s="4">
        <v>6</v>
      </c>
      <c r="P53" s="4">
        <v>0</v>
      </c>
      <c r="Q53" s="4">
        <v>2</v>
      </c>
      <c r="R53" s="4">
        <v>7</v>
      </c>
      <c r="S53" s="4">
        <v>0</v>
      </c>
      <c r="T53" s="4">
        <v>0</v>
      </c>
      <c r="U53" s="4">
        <v>0</v>
      </c>
      <c r="V53" s="4">
        <v>0</v>
      </c>
      <c r="W53" s="4">
        <v>0</v>
      </c>
      <c r="X53" s="4">
        <v>0</v>
      </c>
      <c r="Y53" s="4">
        <v>0</v>
      </c>
      <c r="Z53" s="4">
        <v>0</v>
      </c>
      <c r="AA53" s="4">
        <v>0</v>
      </c>
      <c r="AB53" s="4">
        <v>0</v>
      </c>
      <c r="AC53" s="4">
        <v>0</v>
      </c>
      <c r="AD53" s="4">
        <v>0</v>
      </c>
      <c r="AE53" s="4">
        <v>0</v>
      </c>
      <c r="AF53" s="4">
        <v>0</v>
      </c>
      <c r="AG53" s="4">
        <v>0</v>
      </c>
      <c r="AH53" s="4">
        <v>0</v>
      </c>
      <c r="AI53" s="4">
        <v>0</v>
      </c>
      <c r="AJ53" s="4">
        <v>0</v>
      </c>
      <c r="AK53" s="4">
        <v>0</v>
      </c>
      <c r="AL53" s="4">
        <v>0</v>
      </c>
      <c r="AM53" s="4">
        <v>0</v>
      </c>
      <c r="AN53" s="4">
        <v>0</v>
      </c>
      <c r="AO53" s="4">
        <v>0</v>
      </c>
      <c r="AP53" s="4">
        <v>0</v>
      </c>
      <c r="AQ53" s="4">
        <v>0</v>
      </c>
      <c r="AR53" s="4">
        <v>0</v>
      </c>
      <c r="AS53" s="4">
        <v>0</v>
      </c>
      <c r="AT53" s="4">
        <v>0</v>
      </c>
      <c r="AU53" s="4">
        <v>0</v>
      </c>
      <c r="AV53" s="4">
        <v>0</v>
      </c>
      <c r="AW53" s="4">
        <v>0</v>
      </c>
      <c r="AX53" s="4">
        <v>0</v>
      </c>
      <c r="AY53" s="4">
        <v>0</v>
      </c>
      <c r="AZ53" s="4">
        <v>0</v>
      </c>
      <c r="BA53" s="4">
        <v>0</v>
      </c>
      <c r="BB53" s="4">
        <v>0</v>
      </c>
      <c r="BC53" s="4">
        <v>0</v>
      </c>
      <c r="BD53" s="4">
        <v>0</v>
      </c>
      <c r="BE53" s="4">
        <v>0</v>
      </c>
      <c r="BF53" s="4">
        <v>2</v>
      </c>
      <c r="BG53" s="4">
        <v>0</v>
      </c>
      <c r="BH53" s="4">
        <v>0</v>
      </c>
      <c r="BI53" s="4">
        <v>3</v>
      </c>
      <c r="BJ53" s="4">
        <v>0</v>
      </c>
      <c r="BK53" s="4">
        <v>2</v>
      </c>
    </row>
    <row r="54" spans="2:63" x14ac:dyDescent="0.25">
      <c r="B54" s="4" t="s">
        <v>49</v>
      </c>
      <c r="C54" s="4">
        <v>53077001300</v>
      </c>
      <c r="D54" s="4">
        <v>0</v>
      </c>
      <c r="E54" s="4">
        <v>0</v>
      </c>
      <c r="F54" s="4">
        <v>1</v>
      </c>
      <c r="G54" s="4">
        <v>1</v>
      </c>
      <c r="H54" s="4">
        <v>2</v>
      </c>
      <c r="I54" s="4">
        <v>1</v>
      </c>
      <c r="J54" s="4">
        <v>9</v>
      </c>
      <c r="K54" s="4">
        <v>2</v>
      </c>
      <c r="L54" s="4">
        <v>4</v>
      </c>
      <c r="M54" s="4">
        <v>6</v>
      </c>
      <c r="N54" s="4">
        <v>0</v>
      </c>
      <c r="O54" s="4">
        <v>0</v>
      </c>
      <c r="P54" s="4">
        <v>0</v>
      </c>
      <c r="Q54" s="4">
        <v>1</v>
      </c>
      <c r="R54" s="4">
        <v>4</v>
      </c>
      <c r="S54" s="4">
        <v>0</v>
      </c>
      <c r="T54" s="4">
        <v>0</v>
      </c>
      <c r="U54" s="4">
        <v>0</v>
      </c>
      <c r="V54" s="4">
        <v>0</v>
      </c>
      <c r="W54" s="4">
        <v>0</v>
      </c>
      <c r="X54" s="4">
        <v>0</v>
      </c>
      <c r="Y54" s="4">
        <v>0</v>
      </c>
      <c r="Z54" s="4">
        <v>0</v>
      </c>
      <c r="AA54" s="4">
        <v>0</v>
      </c>
      <c r="AB54" s="4">
        <v>0</v>
      </c>
      <c r="AC54" s="4">
        <v>0</v>
      </c>
      <c r="AD54" s="4">
        <v>0</v>
      </c>
      <c r="AE54" s="4">
        <v>0</v>
      </c>
      <c r="AF54" s="4">
        <v>0</v>
      </c>
      <c r="AG54" s="4">
        <v>0</v>
      </c>
      <c r="AH54" s="4">
        <v>0</v>
      </c>
      <c r="AI54" s="4">
        <v>0</v>
      </c>
      <c r="AJ54" s="4">
        <v>0</v>
      </c>
      <c r="AK54" s="4">
        <v>0</v>
      </c>
      <c r="AL54" s="4">
        <v>0</v>
      </c>
      <c r="AM54" s="4">
        <v>0</v>
      </c>
      <c r="AN54" s="4">
        <v>0</v>
      </c>
      <c r="AO54" s="4">
        <v>0</v>
      </c>
      <c r="AP54" s="4">
        <v>0</v>
      </c>
      <c r="AQ54" s="4">
        <v>0</v>
      </c>
      <c r="AR54" s="4">
        <v>0</v>
      </c>
      <c r="AS54" s="4">
        <v>0</v>
      </c>
      <c r="AT54" s="4">
        <v>0</v>
      </c>
      <c r="AU54" s="4">
        <v>0</v>
      </c>
      <c r="AV54" s="4">
        <v>0</v>
      </c>
      <c r="AW54" s="4">
        <v>0</v>
      </c>
      <c r="AX54" s="4">
        <v>0</v>
      </c>
      <c r="AY54" s="4">
        <v>0</v>
      </c>
      <c r="AZ54" s="4">
        <v>0</v>
      </c>
      <c r="BA54" s="4">
        <v>0</v>
      </c>
      <c r="BB54" s="4">
        <v>0</v>
      </c>
      <c r="BC54" s="4">
        <v>0</v>
      </c>
      <c r="BD54" s="4">
        <v>0</v>
      </c>
      <c r="BE54" s="4">
        <v>0</v>
      </c>
      <c r="BF54" s="4">
        <v>0</v>
      </c>
      <c r="BG54" s="4">
        <v>1</v>
      </c>
      <c r="BH54" s="4">
        <v>0</v>
      </c>
      <c r="BI54" s="4">
        <v>0</v>
      </c>
      <c r="BJ54" s="4">
        <v>0</v>
      </c>
      <c r="BK54" s="4">
        <v>0</v>
      </c>
    </row>
    <row r="55" spans="2:63" x14ac:dyDescent="0.25">
      <c r="B55" s="4" t="s">
        <v>49</v>
      </c>
      <c r="C55" s="4">
        <v>53077001400</v>
      </c>
      <c r="D55" s="4">
        <v>0</v>
      </c>
      <c r="E55" s="4">
        <v>0</v>
      </c>
      <c r="F55" s="4">
        <v>0</v>
      </c>
      <c r="G55" s="4">
        <v>1</v>
      </c>
      <c r="H55" s="4">
        <v>3</v>
      </c>
      <c r="I55" s="4">
        <v>0</v>
      </c>
      <c r="J55" s="4">
        <v>0</v>
      </c>
      <c r="K55" s="4">
        <v>0</v>
      </c>
      <c r="L55" s="4">
        <v>0</v>
      </c>
      <c r="M55" s="4">
        <v>8</v>
      </c>
      <c r="N55" s="4">
        <v>0</v>
      </c>
      <c r="O55" s="4">
        <v>6</v>
      </c>
      <c r="P55" s="4">
        <v>1</v>
      </c>
      <c r="Q55" s="4">
        <v>1</v>
      </c>
      <c r="R55" s="4">
        <v>1</v>
      </c>
      <c r="S55" s="4">
        <v>0</v>
      </c>
      <c r="T55" s="4">
        <v>0</v>
      </c>
      <c r="U55" s="4">
        <v>0</v>
      </c>
      <c r="V55" s="4">
        <v>0</v>
      </c>
      <c r="W55" s="4">
        <v>0</v>
      </c>
      <c r="X55" s="4">
        <v>0</v>
      </c>
      <c r="Y55" s="4">
        <v>0</v>
      </c>
      <c r="Z55" s="4">
        <v>0</v>
      </c>
      <c r="AA55" s="4">
        <v>0</v>
      </c>
      <c r="AB55" s="4">
        <v>0</v>
      </c>
      <c r="AC55" s="4">
        <v>0</v>
      </c>
      <c r="AD55" s="4">
        <v>0</v>
      </c>
      <c r="AE55" s="4">
        <v>0</v>
      </c>
      <c r="AF55" s="4">
        <v>0</v>
      </c>
      <c r="AG55" s="4">
        <v>0</v>
      </c>
      <c r="AH55" s="4">
        <v>0</v>
      </c>
      <c r="AI55" s="4">
        <v>0</v>
      </c>
      <c r="AJ55" s="4">
        <v>0</v>
      </c>
      <c r="AK55" s="4">
        <v>0</v>
      </c>
      <c r="AL55" s="4">
        <v>0</v>
      </c>
      <c r="AM55" s="4">
        <v>0</v>
      </c>
      <c r="AN55" s="4">
        <v>0</v>
      </c>
      <c r="AO55" s="4">
        <v>0</v>
      </c>
      <c r="AP55" s="4">
        <v>0</v>
      </c>
      <c r="AQ55" s="4">
        <v>0</v>
      </c>
      <c r="AR55" s="4">
        <v>0</v>
      </c>
      <c r="AS55" s="4">
        <v>0</v>
      </c>
      <c r="AT55" s="4">
        <v>0</v>
      </c>
      <c r="AU55" s="4">
        <v>0</v>
      </c>
      <c r="AV55" s="4">
        <v>0</v>
      </c>
      <c r="AW55" s="4">
        <v>0</v>
      </c>
      <c r="AX55" s="4">
        <v>0</v>
      </c>
      <c r="AY55" s="4">
        <v>0</v>
      </c>
      <c r="AZ55" s="4">
        <v>0</v>
      </c>
      <c r="BA55" s="4">
        <v>0</v>
      </c>
      <c r="BB55" s="4">
        <v>0</v>
      </c>
      <c r="BC55" s="4">
        <v>0</v>
      </c>
      <c r="BD55" s="4">
        <v>0</v>
      </c>
      <c r="BE55" s="4">
        <v>0</v>
      </c>
      <c r="BF55" s="4">
        <v>0</v>
      </c>
      <c r="BG55" s="4">
        <v>0</v>
      </c>
      <c r="BH55" s="4">
        <v>0</v>
      </c>
      <c r="BI55" s="4">
        <v>1</v>
      </c>
      <c r="BJ55" s="4">
        <v>0</v>
      </c>
      <c r="BK55" s="4">
        <v>0</v>
      </c>
    </row>
    <row r="56" spans="2:63" x14ac:dyDescent="0.25">
      <c r="B56" s="4" t="s">
        <v>49</v>
      </c>
      <c r="C56" s="4">
        <v>53077001501</v>
      </c>
      <c r="D56" s="4">
        <v>0</v>
      </c>
      <c r="E56" s="4">
        <v>0</v>
      </c>
      <c r="F56" s="4">
        <v>0</v>
      </c>
      <c r="G56" s="4">
        <v>2</v>
      </c>
      <c r="H56" s="4">
        <v>3</v>
      </c>
      <c r="I56" s="4">
        <v>0</v>
      </c>
      <c r="J56" s="4">
        <v>1</v>
      </c>
      <c r="K56" s="4">
        <v>4</v>
      </c>
      <c r="L56" s="4">
        <v>18</v>
      </c>
      <c r="M56" s="4">
        <v>13</v>
      </c>
      <c r="N56" s="4">
        <v>0</v>
      </c>
      <c r="O56" s="4">
        <v>4</v>
      </c>
      <c r="P56" s="4">
        <v>0</v>
      </c>
      <c r="Q56" s="4">
        <v>2</v>
      </c>
      <c r="R56" s="4">
        <v>1</v>
      </c>
      <c r="S56" s="4">
        <v>0</v>
      </c>
      <c r="T56" s="4">
        <v>0</v>
      </c>
      <c r="U56" s="4">
        <v>0</v>
      </c>
      <c r="V56" s="4">
        <v>0</v>
      </c>
      <c r="W56" s="4">
        <v>0</v>
      </c>
      <c r="X56" s="4">
        <v>0</v>
      </c>
      <c r="Y56" s="4">
        <v>0</v>
      </c>
      <c r="Z56" s="4">
        <v>0</v>
      </c>
      <c r="AA56" s="4">
        <v>0</v>
      </c>
      <c r="AB56" s="4">
        <v>0</v>
      </c>
      <c r="AC56" s="4">
        <v>0</v>
      </c>
      <c r="AD56" s="4">
        <v>0</v>
      </c>
      <c r="AE56" s="4">
        <v>0</v>
      </c>
      <c r="AF56" s="4">
        <v>0</v>
      </c>
      <c r="AG56" s="4">
        <v>0</v>
      </c>
      <c r="AH56" s="4">
        <v>0</v>
      </c>
      <c r="AI56" s="4">
        <v>0</v>
      </c>
      <c r="AJ56" s="4">
        <v>0</v>
      </c>
      <c r="AK56" s="4">
        <v>0</v>
      </c>
      <c r="AL56" s="4">
        <v>0</v>
      </c>
      <c r="AM56" s="4">
        <v>0</v>
      </c>
      <c r="AN56" s="4">
        <v>0</v>
      </c>
      <c r="AO56" s="4">
        <v>0</v>
      </c>
      <c r="AP56" s="4">
        <v>0</v>
      </c>
      <c r="AQ56" s="4">
        <v>0</v>
      </c>
      <c r="AR56" s="4">
        <v>0</v>
      </c>
      <c r="AS56" s="4">
        <v>0</v>
      </c>
      <c r="AT56" s="4">
        <v>0</v>
      </c>
      <c r="AU56" s="4">
        <v>0</v>
      </c>
      <c r="AV56" s="4">
        <v>0</v>
      </c>
      <c r="AW56" s="4">
        <v>0</v>
      </c>
      <c r="AX56" s="4">
        <v>0</v>
      </c>
      <c r="AY56" s="4">
        <v>0</v>
      </c>
      <c r="AZ56" s="4">
        <v>0</v>
      </c>
      <c r="BA56" s="4">
        <v>0</v>
      </c>
      <c r="BB56" s="4">
        <v>0</v>
      </c>
      <c r="BC56" s="4">
        <v>0</v>
      </c>
      <c r="BD56" s="4">
        <v>0</v>
      </c>
      <c r="BE56" s="4">
        <v>0</v>
      </c>
      <c r="BF56" s="4">
        <v>0</v>
      </c>
      <c r="BG56" s="4">
        <v>0</v>
      </c>
      <c r="BH56" s="4">
        <v>0</v>
      </c>
      <c r="BI56" s="4">
        <v>15</v>
      </c>
      <c r="BJ56" s="4">
        <v>4</v>
      </c>
      <c r="BK56" s="4">
        <v>4</v>
      </c>
    </row>
    <row r="57" spans="2:63" x14ac:dyDescent="0.25">
      <c r="B57" s="4" t="s">
        <v>49</v>
      </c>
      <c r="C57" s="4">
        <v>53077001502</v>
      </c>
      <c r="D57" s="4">
        <v>0</v>
      </c>
      <c r="E57" s="4">
        <v>0</v>
      </c>
      <c r="F57" s="4">
        <v>0</v>
      </c>
      <c r="G57" s="4">
        <v>1</v>
      </c>
      <c r="H57" s="4">
        <v>2</v>
      </c>
      <c r="I57" s="4">
        <v>0</v>
      </c>
      <c r="J57" s="4">
        <v>2</v>
      </c>
      <c r="K57" s="4">
        <v>3</v>
      </c>
      <c r="L57" s="4">
        <v>0</v>
      </c>
      <c r="M57" s="4">
        <v>12</v>
      </c>
      <c r="N57" s="4">
        <v>0</v>
      </c>
      <c r="O57" s="4">
        <v>7</v>
      </c>
      <c r="P57" s="4">
        <v>0</v>
      </c>
      <c r="Q57" s="4">
        <v>0</v>
      </c>
      <c r="R57" s="4">
        <v>2</v>
      </c>
      <c r="S57" s="4">
        <v>0</v>
      </c>
      <c r="T57" s="4">
        <v>0</v>
      </c>
      <c r="U57" s="4">
        <v>0</v>
      </c>
      <c r="V57" s="4">
        <v>0</v>
      </c>
      <c r="W57" s="4">
        <v>0</v>
      </c>
      <c r="X57" s="4">
        <v>0</v>
      </c>
      <c r="Y57" s="4">
        <v>0</v>
      </c>
      <c r="Z57" s="4">
        <v>0</v>
      </c>
      <c r="AA57" s="4">
        <v>0</v>
      </c>
      <c r="AB57" s="4">
        <v>0</v>
      </c>
      <c r="AC57" s="4">
        <v>0</v>
      </c>
      <c r="AD57" s="4">
        <v>0</v>
      </c>
      <c r="AE57" s="4">
        <v>0</v>
      </c>
      <c r="AF57" s="4">
        <v>0</v>
      </c>
      <c r="AG57" s="4">
        <v>0</v>
      </c>
      <c r="AH57" s="4">
        <v>0</v>
      </c>
      <c r="AI57" s="4">
        <v>0</v>
      </c>
      <c r="AJ57" s="4">
        <v>0</v>
      </c>
      <c r="AK57" s="4">
        <v>0</v>
      </c>
      <c r="AL57" s="4">
        <v>0</v>
      </c>
      <c r="AM57" s="4">
        <v>0</v>
      </c>
      <c r="AN57" s="4">
        <v>0</v>
      </c>
      <c r="AO57" s="4">
        <v>0</v>
      </c>
      <c r="AP57" s="4">
        <v>0</v>
      </c>
      <c r="AQ57" s="4">
        <v>0</v>
      </c>
      <c r="AR57" s="4">
        <v>0</v>
      </c>
      <c r="AS57" s="4">
        <v>0</v>
      </c>
      <c r="AT57" s="4">
        <v>0</v>
      </c>
      <c r="AU57" s="4">
        <v>0</v>
      </c>
      <c r="AV57" s="4">
        <v>0</v>
      </c>
      <c r="AW57" s="4">
        <v>0</v>
      </c>
      <c r="AX57" s="4">
        <v>0</v>
      </c>
      <c r="AY57" s="4">
        <v>0</v>
      </c>
      <c r="AZ57" s="4">
        <v>0</v>
      </c>
      <c r="BA57" s="4">
        <v>0</v>
      </c>
      <c r="BB57" s="4">
        <v>0</v>
      </c>
      <c r="BC57" s="4">
        <v>0</v>
      </c>
      <c r="BD57" s="4">
        <v>0</v>
      </c>
      <c r="BE57" s="4">
        <v>0</v>
      </c>
      <c r="BF57" s="4">
        <v>0</v>
      </c>
      <c r="BG57" s="4">
        <v>0</v>
      </c>
      <c r="BH57" s="4">
        <v>0</v>
      </c>
      <c r="BI57" s="4">
        <v>0</v>
      </c>
      <c r="BJ57" s="4">
        <v>1</v>
      </c>
      <c r="BK57" s="4">
        <v>0</v>
      </c>
    </row>
    <row r="58" spans="2:63" x14ac:dyDescent="0.25">
      <c r="B58" s="4" t="s">
        <v>49</v>
      </c>
      <c r="C58" s="4">
        <v>53077002102</v>
      </c>
      <c r="D58" s="4">
        <v>0</v>
      </c>
      <c r="E58" s="4">
        <v>6</v>
      </c>
      <c r="F58" s="4">
        <v>0</v>
      </c>
      <c r="G58" s="4">
        <v>6</v>
      </c>
      <c r="H58" s="4">
        <v>2</v>
      </c>
      <c r="I58" s="4">
        <v>2</v>
      </c>
      <c r="J58" s="4">
        <v>4</v>
      </c>
      <c r="K58" s="4">
        <v>10</v>
      </c>
      <c r="L58" s="4">
        <v>0</v>
      </c>
      <c r="M58" s="4">
        <v>1</v>
      </c>
      <c r="N58" s="4">
        <v>3</v>
      </c>
      <c r="O58" s="4">
        <v>0</v>
      </c>
      <c r="P58" s="4">
        <v>0</v>
      </c>
      <c r="Q58" s="4">
        <v>3</v>
      </c>
      <c r="R58" s="4">
        <v>0</v>
      </c>
      <c r="S58" s="4">
        <v>0</v>
      </c>
      <c r="T58" s="4">
        <v>0</v>
      </c>
      <c r="U58" s="4">
        <v>0</v>
      </c>
      <c r="V58" s="4">
        <v>0</v>
      </c>
      <c r="W58" s="4">
        <v>0</v>
      </c>
      <c r="X58" s="4">
        <v>0</v>
      </c>
      <c r="Y58" s="4">
        <v>0</v>
      </c>
      <c r="Z58" s="4">
        <v>0</v>
      </c>
      <c r="AA58" s="4">
        <v>0</v>
      </c>
      <c r="AB58" s="4">
        <v>0</v>
      </c>
      <c r="AC58" s="4">
        <v>0</v>
      </c>
      <c r="AD58" s="4">
        <v>0</v>
      </c>
      <c r="AE58" s="4">
        <v>0</v>
      </c>
      <c r="AF58" s="4">
        <v>0</v>
      </c>
      <c r="AG58" s="4">
        <v>0</v>
      </c>
      <c r="AH58" s="4">
        <v>0</v>
      </c>
      <c r="AI58" s="4">
        <v>0</v>
      </c>
      <c r="AJ58" s="4">
        <v>0</v>
      </c>
      <c r="AK58" s="4">
        <v>0</v>
      </c>
      <c r="AL58" s="4">
        <v>0</v>
      </c>
      <c r="AM58" s="4">
        <v>0</v>
      </c>
      <c r="AN58" s="4">
        <v>0</v>
      </c>
      <c r="AO58" s="4">
        <v>0</v>
      </c>
      <c r="AP58" s="4">
        <v>0</v>
      </c>
      <c r="AQ58" s="4">
        <v>0</v>
      </c>
      <c r="AR58" s="4">
        <v>0</v>
      </c>
      <c r="AS58" s="4">
        <v>0</v>
      </c>
      <c r="AT58" s="4">
        <v>0</v>
      </c>
      <c r="AU58" s="4">
        <v>0</v>
      </c>
      <c r="AV58" s="4">
        <v>1</v>
      </c>
      <c r="AW58" s="4">
        <v>0</v>
      </c>
      <c r="AX58" s="4">
        <v>0</v>
      </c>
      <c r="AY58" s="4">
        <v>0</v>
      </c>
      <c r="AZ58" s="4">
        <v>0</v>
      </c>
      <c r="BA58" s="4">
        <v>0</v>
      </c>
      <c r="BB58" s="4">
        <v>0</v>
      </c>
      <c r="BC58" s="4">
        <v>0</v>
      </c>
      <c r="BD58" s="4">
        <v>2</v>
      </c>
      <c r="BE58" s="4">
        <v>0</v>
      </c>
      <c r="BF58" s="4">
        <v>0</v>
      </c>
      <c r="BG58" s="4">
        <v>0</v>
      </c>
      <c r="BH58" s="4">
        <v>3</v>
      </c>
      <c r="BI58" s="4">
        <v>2</v>
      </c>
      <c r="BJ58" s="4">
        <v>0</v>
      </c>
      <c r="BK58" s="4">
        <v>0</v>
      </c>
    </row>
    <row r="59" spans="2:63" x14ac:dyDescent="0.25">
      <c r="B59" s="4" t="s">
        <v>49</v>
      </c>
      <c r="C59" s="4">
        <v>53077940001</v>
      </c>
      <c r="D59" s="4">
        <v>0</v>
      </c>
      <c r="E59" s="4">
        <v>3</v>
      </c>
      <c r="F59" s="4">
        <v>1</v>
      </c>
      <c r="G59" s="4">
        <v>1</v>
      </c>
      <c r="H59" s="4">
        <v>1</v>
      </c>
      <c r="I59" s="4">
        <v>0</v>
      </c>
      <c r="J59" s="4">
        <v>5</v>
      </c>
      <c r="K59" s="4">
        <v>2</v>
      </c>
      <c r="L59" s="4">
        <v>4</v>
      </c>
      <c r="M59" s="4">
        <v>2</v>
      </c>
      <c r="N59" s="4">
        <v>5</v>
      </c>
      <c r="O59" s="4">
        <v>3</v>
      </c>
      <c r="P59" s="4">
        <v>0</v>
      </c>
      <c r="Q59" s="4">
        <v>1</v>
      </c>
      <c r="R59" s="4">
        <v>0</v>
      </c>
      <c r="S59" s="4">
        <v>0</v>
      </c>
      <c r="T59" s="4">
        <v>0</v>
      </c>
      <c r="U59" s="4">
        <v>0</v>
      </c>
      <c r="V59" s="4">
        <v>0</v>
      </c>
      <c r="W59" s="4">
        <v>0</v>
      </c>
      <c r="X59" s="4">
        <v>0</v>
      </c>
      <c r="Y59" s="4">
        <v>0</v>
      </c>
      <c r="Z59" s="4">
        <v>0</v>
      </c>
      <c r="AA59" s="4">
        <v>0</v>
      </c>
      <c r="AB59" s="4">
        <v>0</v>
      </c>
      <c r="AC59" s="4">
        <v>0</v>
      </c>
      <c r="AD59" s="4">
        <v>0</v>
      </c>
      <c r="AE59" s="4">
        <v>0</v>
      </c>
      <c r="AF59" s="4">
        <v>0</v>
      </c>
      <c r="AG59" s="4">
        <v>0</v>
      </c>
      <c r="AH59" s="4">
        <v>0</v>
      </c>
      <c r="AI59" s="4">
        <v>0</v>
      </c>
      <c r="AJ59" s="4">
        <v>0</v>
      </c>
      <c r="AK59" s="4">
        <v>0</v>
      </c>
      <c r="AL59" s="4">
        <v>0</v>
      </c>
      <c r="AM59" s="4">
        <v>0</v>
      </c>
      <c r="AN59" s="4">
        <v>0</v>
      </c>
      <c r="AO59" s="4">
        <v>0</v>
      </c>
      <c r="AP59" s="4">
        <v>0</v>
      </c>
      <c r="AQ59" s="4">
        <v>0</v>
      </c>
      <c r="AR59" s="4">
        <v>0</v>
      </c>
      <c r="AS59" s="4">
        <v>0</v>
      </c>
      <c r="AT59" s="4">
        <v>0</v>
      </c>
      <c r="AU59" s="4">
        <v>0</v>
      </c>
      <c r="AV59" s="4">
        <v>0</v>
      </c>
      <c r="AW59" s="4">
        <v>0</v>
      </c>
      <c r="AX59" s="4">
        <v>0</v>
      </c>
      <c r="AY59" s="4">
        <v>0</v>
      </c>
      <c r="AZ59" s="4">
        <v>0</v>
      </c>
      <c r="BA59" s="4">
        <v>0</v>
      </c>
      <c r="BB59" s="4">
        <v>0</v>
      </c>
      <c r="BC59" s="4">
        <v>0</v>
      </c>
      <c r="BD59" s="4">
        <v>0</v>
      </c>
      <c r="BE59" s="4">
        <v>0</v>
      </c>
      <c r="BF59" s="4">
        <v>0</v>
      </c>
      <c r="BG59" s="4">
        <v>10</v>
      </c>
      <c r="BH59" s="4">
        <v>1</v>
      </c>
      <c r="BI59" s="4">
        <v>2</v>
      </c>
      <c r="BJ59" s="4">
        <v>1</v>
      </c>
      <c r="BK59" s="4">
        <v>0</v>
      </c>
    </row>
    <row r="60" spans="2:63" x14ac:dyDescent="0.25">
      <c r="B60" s="4" t="s">
        <v>49</v>
      </c>
      <c r="C60" s="4">
        <v>53077940002</v>
      </c>
      <c r="D60" s="4">
        <v>0</v>
      </c>
      <c r="E60" s="4">
        <v>0</v>
      </c>
      <c r="F60" s="4">
        <v>0</v>
      </c>
      <c r="G60" s="4">
        <v>3</v>
      </c>
      <c r="H60" s="4">
        <v>0</v>
      </c>
      <c r="I60" s="4">
        <v>0</v>
      </c>
      <c r="J60" s="4">
        <v>4</v>
      </c>
      <c r="K60" s="4">
        <v>4</v>
      </c>
      <c r="L60" s="4">
        <v>2</v>
      </c>
      <c r="M60" s="4">
        <v>6</v>
      </c>
      <c r="N60" s="4">
        <v>2</v>
      </c>
      <c r="O60" s="4">
        <v>0</v>
      </c>
      <c r="P60" s="4">
        <v>1</v>
      </c>
      <c r="Q60" s="4">
        <v>2</v>
      </c>
      <c r="R60" s="4">
        <v>0</v>
      </c>
      <c r="S60" s="4">
        <v>0</v>
      </c>
      <c r="T60" s="4">
        <v>0</v>
      </c>
      <c r="U60" s="4">
        <v>0</v>
      </c>
      <c r="V60" s="4">
        <v>0</v>
      </c>
      <c r="W60" s="4">
        <v>0</v>
      </c>
      <c r="X60" s="4">
        <v>0</v>
      </c>
      <c r="Y60" s="4">
        <v>0</v>
      </c>
      <c r="Z60" s="4">
        <v>0</v>
      </c>
      <c r="AA60" s="4">
        <v>0</v>
      </c>
      <c r="AB60" s="4">
        <v>0</v>
      </c>
      <c r="AC60" s="4">
        <v>0</v>
      </c>
      <c r="AD60" s="4">
        <v>0</v>
      </c>
      <c r="AE60" s="4">
        <v>0</v>
      </c>
      <c r="AF60" s="4">
        <v>0</v>
      </c>
      <c r="AG60" s="4">
        <v>0</v>
      </c>
      <c r="AH60" s="4">
        <v>0</v>
      </c>
      <c r="AI60" s="4">
        <v>0</v>
      </c>
      <c r="AJ60" s="4">
        <v>0</v>
      </c>
      <c r="AK60" s="4">
        <v>0</v>
      </c>
      <c r="AL60" s="4">
        <v>0</v>
      </c>
      <c r="AM60" s="4">
        <v>0</v>
      </c>
      <c r="AN60" s="4">
        <v>0</v>
      </c>
      <c r="AO60" s="4">
        <v>0</v>
      </c>
      <c r="AP60" s="4">
        <v>0</v>
      </c>
      <c r="AQ60" s="4">
        <v>0</v>
      </c>
      <c r="AR60" s="4">
        <v>0</v>
      </c>
      <c r="AS60" s="4">
        <v>0</v>
      </c>
      <c r="AT60" s="4">
        <v>0</v>
      </c>
      <c r="AU60" s="4">
        <v>0</v>
      </c>
      <c r="AV60" s="4">
        <v>0</v>
      </c>
      <c r="AW60" s="4">
        <v>0</v>
      </c>
      <c r="AX60" s="4">
        <v>0</v>
      </c>
      <c r="AY60" s="4">
        <v>0</v>
      </c>
      <c r="AZ60" s="4">
        <v>0</v>
      </c>
      <c r="BA60" s="4">
        <v>0</v>
      </c>
      <c r="BB60" s="4">
        <v>0</v>
      </c>
      <c r="BC60" s="4">
        <v>0</v>
      </c>
      <c r="BD60" s="4">
        <v>0</v>
      </c>
      <c r="BE60" s="4">
        <v>0</v>
      </c>
      <c r="BF60" s="4">
        <v>0</v>
      </c>
      <c r="BG60" s="4">
        <v>2</v>
      </c>
      <c r="BH60" s="4">
        <v>0</v>
      </c>
      <c r="BI60" s="4">
        <v>1</v>
      </c>
      <c r="BJ60" s="4">
        <v>0</v>
      </c>
      <c r="BK60" s="4">
        <v>0</v>
      </c>
    </row>
    <row r="61" spans="2:63" x14ac:dyDescent="0.25">
      <c r="B61" s="4" t="s">
        <v>49</v>
      </c>
      <c r="C61" s="4">
        <v>53077940003</v>
      </c>
      <c r="D61" s="4">
        <v>0</v>
      </c>
      <c r="E61" s="4">
        <v>0</v>
      </c>
      <c r="F61" s="4">
        <v>0</v>
      </c>
      <c r="G61" s="4">
        <v>1</v>
      </c>
      <c r="H61" s="4">
        <v>2</v>
      </c>
      <c r="I61" s="4">
        <v>1</v>
      </c>
      <c r="J61" s="4">
        <v>0</v>
      </c>
      <c r="K61" s="4">
        <v>0</v>
      </c>
      <c r="L61" s="4">
        <v>5</v>
      </c>
      <c r="M61" s="4">
        <v>1</v>
      </c>
      <c r="N61" s="4">
        <v>0</v>
      </c>
      <c r="O61" s="4">
        <v>0</v>
      </c>
      <c r="P61" s="4">
        <v>3</v>
      </c>
      <c r="Q61" s="4">
        <v>1</v>
      </c>
      <c r="R61" s="4">
        <v>0</v>
      </c>
      <c r="S61" s="4">
        <v>0</v>
      </c>
      <c r="T61" s="4">
        <v>0</v>
      </c>
      <c r="U61" s="4">
        <v>0</v>
      </c>
      <c r="V61" s="4">
        <v>0</v>
      </c>
      <c r="W61" s="4">
        <v>0</v>
      </c>
      <c r="X61" s="4">
        <v>0</v>
      </c>
      <c r="Y61" s="4">
        <v>0</v>
      </c>
      <c r="Z61" s="4">
        <v>0</v>
      </c>
      <c r="AA61" s="4">
        <v>0</v>
      </c>
      <c r="AB61" s="4">
        <v>0</v>
      </c>
      <c r="AC61" s="4">
        <v>0</v>
      </c>
      <c r="AD61" s="4">
        <v>0</v>
      </c>
      <c r="AE61" s="4">
        <v>0</v>
      </c>
      <c r="AF61" s="4">
        <v>0</v>
      </c>
      <c r="AG61" s="4">
        <v>0</v>
      </c>
      <c r="AH61" s="4">
        <v>0</v>
      </c>
      <c r="AI61" s="4">
        <v>0</v>
      </c>
      <c r="AJ61" s="4">
        <v>0</v>
      </c>
      <c r="AK61" s="4">
        <v>0</v>
      </c>
      <c r="AL61" s="4">
        <v>0</v>
      </c>
      <c r="AM61" s="4">
        <v>0</v>
      </c>
      <c r="AN61" s="4">
        <v>0</v>
      </c>
      <c r="AO61" s="4">
        <v>0</v>
      </c>
      <c r="AP61" s="4">
        <v>0</v>
      </c>
      <c r="AQ61" s="4">
        <v>0</v>
      </c>
      <c r="AR61" s="4">
        <v>0</v>
      </c>
      <c r="AS61" s="4">
        <v>0</v>
      </c>
      <c r="AT61" s="4">
        <v>0</v>
      </c>
      <c r="AU61" s="4">
        <v>0</v>
      </c>
      <c r="AV61" s="4">
        <v>0</v>
      </c>
      <c r="AW61" s="4">
        <v>0</v>
      </c>
      <c r="AX61" s="4">
        <v>0</v>
      </c>
      <c r="AY61" s="4">
        <v>0</v>
      </c>
      <c r="AZ61" s="4">
        <v>0</v>
      </c>
      <c r="BA61" s="4">
        <v>0</v>
      </c>
      <c r="BB61" s="4">
        <v>0</v>
      </c>
      <c r="BC61" s="4">
        <v>0</v>
      </c>
      <c r="BD61" s="4">
        <v>0</v>
      </c>
      <c r="BE61" s="4">
        <v>0</v>
      </c>
      <c r="BF61" s="4">
        <v>0</v>
      </c>
      <c r="BG61" s="4">
        <v>0</v>
      </c>
      <c r="BH61" s="4">
        <v>1</v>
      </c>
      <c r="BI61" s="4">
        <v>0</v>
      </c>
      <c r="BJ61" s="4">
        <v>0</v>
      </c>
      <c r="BK61" s="4">
        <v>0</v>
      </c>
    </row>
    <row r="62" spans="2:63" x14ac:dyDescent="0.25">
      <c r="B62" s="4" t="s">
        <v>49</v>
      </c>
      <c r="C62" s="4">
        <v>53077940004</v>
      </c>
      <c r="D62" s="4">
        <v>0</v>
      </c>
      <c r="E62" s="4">
        <v>0</v>
      </c>
      <c r="F62" s="4">
        <v>0</v>
      </c>
      <c r="G62" s="4">
        <v>4</v>
      </c>
      <c r="H62" s="4">
        <v>0</v>
      </c>
      <c r="I62" s="4">
        <v>5</v>
      </c>
      <c r="J62" s="4">
        <v>9</v>
      </c>
      <c r="K62" s="4">
        <v>9</v>
      </c>
      <c r="L62" s="4">
        <v>1</v>
      </c>
      <c r="M62" s="4">
        <v>10</v>
      </c>
      <c r="N62" s="4">
        <v>6</v>
      </c>
      <c r="O62" s="4">
        <v>0</v>
      </c>
      <c r="P62" s="4">
        <v>3</v>
      </c>
      <c r="Q62" s="4">
        <v>0</v>
      </c>
      <c r="R62" s="4">
        <v>1</v>
      </c>
      <c r="S62" s="4">
        <v>0</v>
      </c>
      <c r="T62" s="4">
        <v>0</v>
      </c>
      <c r="U62" s="4">
        <v>0</v>
      </c>
      <c r="V62" s="4">
        <v>0</v>
      </c>
      <c r="W62" s="4">
        <v>0</v>
      </c>
      <c r="X62" s="4">
        <v>0</v>
      </c>
      <c r="Y62" s="4">
        <v>0</v>
      </c>
      <c r="Z62" s="4">
        <v>0</v>
      </c>
      <c r="AA62" s="4">
        <v>0</v>
      </c>
      <c r="AB62" s="4">
        <v>0</v>
      </c>
      <c r="AC62" s="4">
        <v>0</v>
      </c>
      <c r="AD62" s="4">
        <v>0</v>
      </c>
      <c r="AE62" s="4">
        <v>0</v>
      </c>
      <c r="AF62" s="4">
        <v>0</v>
      </c>
      <c r="AG62" s="4">
        <v>0</v>
      </c>
      <c r="AH62" s="4">
        <v>0</v>
      </c>
      <c r="AI62" s="4">
        <v>0</v>
      </c>
      <c r="AJ62" s="4">
        <v>0</v>
      </c>
      <c r="AK62" s="4">
        <v>0</v>
      </c>
      <c r="AL62" s="4">
        <v>0</v>
      </c>
      <c r="AM62" s="4">
        <v>0</v>
      </c>
      <c r="AN62" s="4">
        <v>0</v>
      </c>
      <c r="AO62" s="4">
        <v>0</v>
      </c>
      <c r="AP62" s="4">
        <v>0</v>
      </c>
      <c r="AQ62" s="4">
        <v>0</v>
      </c>
      <c r="AR62" s="4">
        <v>0</v>
      </c>
      <c r="AS62" s="4">
        <v>0</v>
      </c>
      <c r="AT62" s="4">
        <v>0</v>
      </c>
      <c r="AU62" s="4">
        <v>0</v>
      </c>
      <c r="AV62" s="4">
        <v>0</v>
      </c>
      <c r="AW62" s="4">
        <v>0</v>
      </c>
      <c r="AX62" s="4">
        <v>0</v>
      </c>
      <c r="AY62" s="4">
        <v>0</v>
      </c>
      <c r="AZ62" s="4">
        <v>0</v>
      </c>
      <c r="BA62" s="4">
        <v>0</v>
      </c>
      <c r="BB62" s="4">
        <v>0</v>
      </c>
      <c r="BC62" s="4">
        <v>0</v>
      </c>
      <c r="BD62" s="4">
        <v>0</v>
      </c>
      <c r="BE62" s="4">
        <v>0</v>
      </c>
      <c r="BF62" s="4">
        <v>0</v>
      </c>
      <c r="BG62" s="4">
        <v>3</v>
      </c>
      <c r="BH62" s="4">
        <v>0</v>
      </c>
      <c r="BI62" s="4">
        <v>0</v>
      </c>
      <c r="BJ62" s="4">
        <v>0</v>
      </c>
      <c r="BK62" s="4">
        <v>0</v>
      </c>
    </row>
    <row r="63" spans="2:63" x14ac:dyDescent="0.25">
      <c r="B63" s="4" t="s">
        <v>49</v>
      </c>
      <c r="C63" s="4">
        <v>53077940005</v>
      </c>
      <c r="D63" s="4">
        <v>0</v>
      </c>
      <c r="E63" s="4">
        <v>0</v>
      </c>
      <c r="F63" s="4">
        <v>0</v>
      </c>
      <c r="G63" s="4">
        <v>8</v>
      </c>
      <c r="H63" s="4">
        <v>2</v>
      </c>
      <c r="I63" s="4">
        <v>0</v>
      </c>
      <c r="J63" s="4">
        <v>3</v>
      </c>
      <c r="K63" s="4">
        <v>1</v>
      </c>
      <c r="L63" s="4">
        <v>2</v>
      </c>
      <c r="M63" s="4">
        <v>2</v>
      </c>
      <c r="N63" s="4">
        <v>0</v>
      </c>
      <c r="O63" s="4">
        <v>1</v>
      </c>
      <c r="P63" s="4">
        <v>0</v>
      </c>
      <c r="Q63" s="4">
        <v>2</v>
      </c>
      <c r="R63" s="4">
        <v>0</v>
      </c>
      <c r="S63" s="4">
        <v>0</v>
      </c>
      <c r="T63" s="4">
        <v>0</v>
      </c>
      <c r="U63" s="4">
        <v>0</v>
      </c>
      <c r="V63" s="4">
        <v>0</v>
      </c>
      <c r="W63" s="4">
        <v>0</v>
      </c>
      <c r="X63" s="4">
        <v>0</v>
      </c>
      <c r="Y63" s="4">
        <v>0</v>
      </c>
      <c r="Z63" s="4">
        <v>0</v>
      </c>
      <c r="AA63" s="4">
        <v>0</v>
      </c>
      <c r="AB63" s="4">
        <v>0</v>
      </c>
      <c r="AC63" s="4">
        <v>0</v>
      </c>
      <c r="AD63" s="4">
        <v>0</v>
      </c>
      <c r="AE63" s="4">
        <v>0</v>
      </c>
      <c r="AF63" s="4">
        <v>0</v>
      </c>
      <c r="AG63" s="4">
        <v>0</v>
      </c>
      <c r="AH63" s="4">
        <v>0</v>
      </c>
      <c r="AI63" s="4">
        <v>0</v>
      </c>
      <c r="AJ63" s="4">
        <v>0</v>
      </c>
      <c r="AK63" s="4">
        <v>0</v>
      </c>
      <c r="AL63" s="4">
        <v>0</v>
      </c>
      <c r="AM63" s="4">
        <v>0</v>
      </c>
      <c r="AN63" s="4">
        <v>0</v>
      </c>
      <c r="AO63" s="4">
        <v>0</v>
      </c>
      <c r="AP63" s="4">
        <v>0</v>
      </c>
      <c r="AQ63" s="4">
        <v>0</v>
      </c>
      <c r="AR63" s="4">
        <v>0</v>
      </c>
      <c r="AS63" s="4">
        <v>0</v>
      </c>
      <c r="AT63" s="4">
        <v>0</v>
      </c>
      <c r="AU63" s="4">
        <v>0</v>
      </c>
      <c r="AV63" s="4">
        <v>0</v>
      </c>
      <c r="AW63" s="4">
        <v>0</v>
      </c>
      <c r="AX63" s="4">
        <v>0</v>
      </c>
      <c r="AY63" s="4">
        <v>0</v>
      </c>
      <c r="AZ63" s="4">
        <v>0</v>
      </c>
      <c r="BA63" s="4">
        <v>0</v>
      </c>
      <c r="BB63" s="4">
        <v>0</v>
      </c>
      <c r="BC63" s="4">
        <v>0</v>
      </c>
      <c r="BD63" s="4">
        <v>0</v>
      </c>
      <c r="BE63" s="4">
        <v>0</v>
      </c>
      <c r="BF63" s="4">
        <v>0</v>
      </c>
      <c r="BG63" s="4">
        <v>0</v>
      </c>
      <c r="BH63" s="4">
        <v>0</v>
      </c>
      <c r="BI63" s="4">
        <v>0</v>
      </c>
      <c r="BJ63" s="4">
        <v>0</v>
      </c>
      <c r="BK63" s="4">
        <v>1</v>
      </c>
    </row>
    <row r="64" spans="2:63" x14ac:dyDescent="0.25">
      <c r="B64" s="4" t="s">
        <v>49</v>
      </c>
      <c r="C64" s="4">
        <v>53077940006</v>
      </c>
      <c r="D64" s="4">
        <v>0</v>
      </c>
      <c r="E64" s="4">
        <v>0</v>
      </c>
      <c r="F64" s="4">
        <v>1</v>
      </c>
      <c r="G64" s="4">
        <v>4</v>
      </c>
      <c r="H64" s="4">
        <v>6</v>
      </c>
      <c r="I64" s="4">
        <v>0</v>
      </c>
      <c r="J64" s="4">
        <v>9</v>
      </c>
      <c r="K64" s="4">
        <v>3</v>
      </c>
      <c r="L64" s="4">
        <v>4</v>
      </c>
      <c r="M64" s="4">
        <v>1</v>
      </c>
      <c r="N64" s="4">
        <v>1</v>
      </c>
      <c r="O64" s="4">
        <v>0</v>
      </c>
      <c r="P64" s="4">
        <v>3</v>
      </c>
      <c r="Q64" s="4">
        <v>1</v>
      </c>
      <c r="R64" s="4">
        <v>1</v>
      </c>
      <c r="S64" s="4">
        <v>0</v>
      </c>
      <c r="T64" s="4">
        <v>0</v>
      </c>
      <c r="U64" s="4">
        <v>0</v>
      </c>
      <c r="V64" s="4">
        <v>0</v>
      </c>
      <c r="W64" s="4">
        <v>0</v>
      </c>
      <c r="X64" s="4">
        <v>0</v>
      </c>
      <c r="Y64" s="4">
        <v>0</v>
      </c>
      <c r="Z64" s="4">
        <v>0</v>
      </c>
      <c r="AA64" s="4">
        <v>0</v>
      </c>
      <c r="AB64" s="4">
        <v>0</v>
      </c>
      <c r="AC64" s="4">
        <v>0</v>
      </c>
      <c r="AD64" s="4">
        <v>0</v>
      </c>
      <c r="AE64" s="4">
        <v>0</v>
      </c>
      <c r="AF64" s="4">
        <v>0</v>
      </c>
      <c r="AG64" s="4">
        <v>0</v>
      </c>
      <c r="AH64" s="4">
        <v>0</v>
      </c>
      <c r="AI64" s="4">
        <v>0</v>
      </c>
      <c r="AJ64" s="4">
        <v>0</v>
      </c>
      <c r="AK64" s="4">
        <v>0</v>
      </c>
      <c r="AL64" s="4">
        <v>0</v>
      </c>
      <c r="AM64" s="4">
        <v>0</v>
      </c>
      <c r="AN64" s="4">
        <v>0</v>
      </c>
      <c r="AO64" s="4">
        <v>0</v>
      </c>
      <c r="AP64" s="4">
        <v>0</v>
      </c>
      <c r="AQ64" s="4">
        <v>0</v>
      </c>
      <c r="AR64" s="4">
        <v>0</v>
      </c>
      <c r="AS64" s="4">
        <v>0</v>
      </c>
      <c r="AT64" s="4">
        <v>0</v>
      </c>
      <c r="AU64" s="4">
        <v>0</v>
      </c>
      <c r="AV64" s="4">
        <v>0</v>
      </c>
      <c r="AW64" s="4">
        <v>0</v>
      </c>
      <c r="AX64" s="4">
        <v>0</v>
      </c>
      <c r="AY64" s="4">
        <v>0</v>
      </c>
      <c r="AZ64" s="4">
        <v>0</v>
      </c>
      <c r="BA64" s="4">
        <v>0</v>
      </c>
      <c r="BB64" s="4">
        <v>0</v>
      </c>
      <c r="BC64" s="4">
        <v>0</v>
      </c>
      <c r="BD64" s="4">
        <v>0</v>
      </c>
      <c r="BE64" s="4">
        <v>0</v>
      </c>
      <c r="BF64" s="4">
        <v>0</v>
      </c>
      <c r="BG64" s="4">
        <v>0</v>
      </c>
      <c r="BH64" s="4">
        <v>0</v>
      </c>
      <c r="BI64" s="4">
        <v>0</v>
      </c>
      <c r="BJ64" s="4">
        <v>0</v>
      </c>
      <c r="BK64" s="4">
        <v>3</v>
      </c>
    </row>
    <row r="65" spans="2:63" x14ac:dyDescent="0.25">
      <c r="B65" s="4" t="s">
        <v>49</v>
      </c>
      <c r="C65" s="4" t="s">
        <v>42</v>
      </c>
      <c r="D65" s="4">
        <v>15</v>
      </c>
      <c r="E65" s="4">
        <v>20</v>
      </c>
      <c r="F65" s="4">
        <v>31</v>
      </c>
      <c r="G65" s="4">
        <v>65</v>
      </c>
      <c r="H65" s="4">
        <v>66</v>
      </c>
      <c r="I65" s="4">
        <v>19</v>
      </c>
      <c r="J65" s="4">
        <v>91</v>
      </c>
      <c r="K65" s="4">
        <v>64</v>
      </c>
      <c r="L65" s="4">
        <v>72</v>
      </c>
      <c r="M65" s="4">
        <v>129</v>
      </c>
      <c r="N65" s="4">
        <v>29</v>
      </c>
      <c r="O65" s="4">
        <v>39</v>
      </c>
      <c r="P65" s="4">
        <v>18</v>
      </c>
      <c r="Q65" s="4">
        <v>43</v>
      </c>
      <c r="R65" s="4">
        <v>26</v>
      </c>
      <c r="S65" s="4">
        <v>0</v>
      </c>
      <c r="T65" s="4">
        <v>0</v>
      </c>
      <c r="U65" s="4">
        <v>0</v>
      </c>
      <c r="V65" s="4">
        <v>0</v>
      </c>
      <c r="W65" s="4">
        <v>0</v>
      </c>
      <c r="X65" s="4">
        <v>0</v>
      </c>
      <c r="Y65" s="4">
        <v>0</v>
      </c>
      <c r="Z65" s="4">
        <v>0</v>
      </c>
      <c r="AA65" s="4">
        <v>0</v>
      </c>
      <c r="AB65" s="4">
        <v>0</v>
      </c>
      <c r="AC65" s="4">
        <v>0</v>
      </c>
      <c r="AD65" s="4">
        <v>0</v>
      </c>
      <c r="AE65" s="4">
        <v>0</v>
      </c>
      <c r="AF65" s="4">
        <v>0</v>
      </c>
      <c r="AG65" s="4">
        <v>0</v>
      </c>
      <c r="AH65" s="4">
        <v>0</v>
      </c>
      <c r="AI65" s="4">
        <v>0</v>
      </c>
      <c r="AJ65" s="4">
        <v>0</v>
      </c>
      <c r="AK65" s="4">
        <v>0</v>
      </c>
      <c r="AL65" s="4">
        <v>0</v>
      </c>
      <c r="AM65" s="4">
        <v>0</v>
      </c>
      <c r="AN65" s="4">
        <v>0</v>
      </c>
      <c r="AO65" s="4">
        <v>0</v>
      </c>
      <c r="AP65" s="4">
        <v>0</v>
      </c>
      <c r="AQ65" s="4">
        <v>0</v>
      </c>
      <c r="AR65" s="4">
        <v>0</v>
      </c>
      <c r="AS65" s="4">
        <v>0</v>
      </c>
      <c r="AT65" s="4">
        <v>0</v>
      </c>
      <c r="AU65" s="4">
        <v>0</v>
      </c>
      <c r="AV65" s="4">
        <v>1</v>
      </c>
      <c r="AW65" s="4">
        <v>0</v>
      </c>
      <c r="AX65" s="4">
        <v>0</v>
      </c>
      <c r="AY65" s="4">
        <v>0</v>
      </c>
      <c r="AZ65" s="4">
        <v>0</v>
      </c>
      <c r="BA65" s="4">
        <v>0</v>
      </c>
      <c r="BB65" s="4">
        <v>7</v>
      </c>
      <c r="BC65" s="4">
        <v>0</v>
      </c>
      <c r="BD65" s="4">
        <v>2</v>
      </c>
      <c r="BE65" s="4">
        <v>4</v>
      </c>
      <c r="BF65" s="4">
        <v>5</v>
      </c>
      <c r="BG65" s="4">
        <v>35</v>
      </c>
      <c r="BH65" s="4">
        <v>14</v>
      </c>
      <c r="BI65" s="4">
        <v>41</v>
      </c>
      <c r="BJ65" s="4">
        <v>15</v>
      </c>
      <c r="BK65" s="4">
        <v>10</v>
      </c>
    </row>
  </sheetData>
  <mergeCells count="60">
    <mergeCell ref="N4:O4"/>
    <mergeCell ref="D4:E4"/>
    <mergeCell ref="F4:G4"/>
    <mergeCell ref="H4:I4"/>
    <mergeCell ref="J4:K4"/>
    <mergeCell ref="L4:M4"/>
    <mergeCell ref="AL4:AM4"/>
    <mergeCell ref="P4:Q4"/>
    <mergeCell ref="R4:S4"/>
    <mergeCell ref="T4:U4"/>
    <mergeCell ref="V4:W4"/>
    <mergeCell ref="X4:Y4"/>
    <mergeCell ref="Z4:AA4"/>
    <mergeCell ref="AB4:AC4"/>
    <mergeCell ref="AD4:AE4"/>
    <mergeCell ref="AF4:AG4"/>
    <mergeCell ref="AH4:AI4"/>
    <mergeCell ref="AJ4:AK4"/>
    <mergeCell ref="BL4:BM4"/>
    <mergeCell ref="AZ4:BA4"/>
    <mergeCell ref="AN4:AO4"/>
    <mergeCell ref="AP4:AQ4"/>
    <mergeCell ref="AR4:AS4"/>
    <mergeCell ref="AT4:AU4"/>
    <mergeCell ref="AV4:AW4"/>
    <mergeCell ref="AX4:AY4"/>
    <mergeCell ref="BB4:BC4"/>
    <mergeCell ref="BD4:BE4"/>
    <mergeCell ref="BF4:BG4"/>
    <mergeCell ref="BH4:BI4"/>
    <mergeCell ref="BJ4:BK4"/>
    <mergeCell ref="CJ4:CK4"/>
    <mergeCell ref="BN4:BO4"/>
    <mergeCell ref="BP4:BQ4"/>
    <mergeCell ref="BR4:BS4"/>
    <mergeCell ref="BT4:BU4"/>
    <mergeCell ref="BV4:BW4"/>
    <mergeCell ref="BX4:BY4"/>
    <mergeCell ref="BZ4:CA4"/>
    <mergeCell ref="CB4:CC4"/>
    <mergeCell ref="CD4:CE4"/>
    <mergeCell ref="CF4:CG4"/>
    <mergeCell ref="CH4:CI4"/>
    <mergeCell ref="DH4:DI4"/>
    <mergeCell ref="CL4:CM4"/>
    <mergeCell ref="CN4:CO4"/>
    <mergeCell ref="CP4:CQ4"/>
    <mergeCell ref="CR4:CS4"/>
    <mergeCell ref="CT4:CU4"/>
    <mergeCell ref="CV4:CW4"/>
    <mergeCell ref="CX4:CY4"/>
    <mergeCell ref="CZ4:DA4"/>
    <mergeCell ref="DB4:DC4"/>
    <mergeCell ref="DD4:DE4"/>
    <mergeCell ref="DF4:DG4"/>
    <mergeCell ref="DJ4:DK4"/>
    <mergeCell ref="DL4:DM4"/>
    <mergeCell ref="DN4:DO4"/>
    <mergeCell ref="DP4:DQ4"/>
    <mergeCell ref="DR4:DS4"/>
  </mergeCells>
  <pageMargins left="0.7" right="0.7" top="0.75" bottom="0.75" header="0.3" footer="0.3"/>
  <customProperties>
    <customPr name="_pios_id" r:id="rId1"/>
  </customProperties>
  <ignoredErrors>
    <ignoredError sqref="C6:C40" numberStoredAsText="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37760-8A9A-4547-898F-B0A3D3390F0E}">
  <dimension ref="A1:F12"/>
  <sheetViews>
    <sheetView workbookViewId="0"/>
  </sheetViews>
  <sheetFormatPr defaultRowHeight="15" x14ac:dyDescent="0.25"/>
  <cols>
    <col min="2" max="6" width="25.5703125" customWidth="1"/>
  </cols>
  <sheetData>
    <row r="1" spans="1:6" x14ac:dyDescent="0.25">
      <c r="A1" t="s">
        <v>413</v>
      </c>
    </row>
    <row r="2" spans="1:6" x14ac:dyDescent="0.25">
      <c r="A2" s="18"/>
    </row>
    <row r="3" spans="1:6" ht="30" x14ac:dyDescent="0.25">
      <c r="B3" s="16" t="s">
        <v>90</v>
      </c>
      <c r="C3" s="16" t="s">
        <v>91</v>
      </c>
      <c r="D3" s="16" t="s">
        <v>92</v>
      </c>
      <c r="E3" s="16" t="s">
        <v>93</v>
      </c>
      <c r="F3" s="16" t="s">
        <v>94</v>
      </c>
    </row>
    <row r="4" spans="1:6" x14ac:dyDescent="0.25">
      <c r="B4" s="1">
        <v>2019</v>
      </c>
      <c r="C4" s="32">
        <v>6114</v>
      </c>
      <c r="D4" s="32">
        <v>4867</v>
      </c>
      <c r="E4" s="3">
        <v>37450</v>
      </c>
      <c r="F4" s="2">
        <f>C4/E4</f>
        <v>0.1632576769025367</v>
      </c>
    </row>
    <row r="5" spans="1:6" x14ac:dyDescent="0.25">
      <c r="B5" s="1">
        <v>2020</v>
      </c>
      <c r="C5" s="32">
        <v>6235</v>
      </c>
      <c r="D5" s="32">
        <v>4854</v>
      </c>
      <c r="E5" s="3">
        <v>37450</v>
      </c>
      <c r="F5" s="2">
        <f t="shared" ref="F5:F8" si="0">C5/E5</f>
        <v>0.16648865153538051</v>
      </c>
    </row>
    <row r="6" spans="1:6" x14ac:dyDescent="0.25">
      <c r="B6" s="1">
        <v>2021</v>
      </c>
      <c r="C6" s="32">
        <v>6041</v>
      </c>
      <c r="D6" s="32">
        <v>6041</v>
      </c>
      <c r="E6" s="3">
        <v>37450</v>
      </c>
      <c r="F6" s="2">
        <f t="shared" si="0"/>
        <v>0.16130841121495326</v>
      </c>
    </row>
    <row r="7" spans="1:6" x14ac:dyDescent="0.25">
      <c r="B7" s="1">
        <v>2022</v>
      </c>
      <c r="C7" s="32">
        <v>6930</v>
      </c>
      <c r="D7" s="32">
        <v>6930</v>
      </c>
      <c r="E7" s="3">
        <v>37450</v>
      </c>
      <c r="F7" s="2">
        <f t="shared" si="0"/>
        <v>0.18504672897196262</v>
      </c>
    </row>
    <row r="8" spans="1:6" x14ac:dyDescent="0.25">
      <c r="B8" s="1">
        <v>2023</v>
      </c>
      <c r="C8" s="32">
        <v>7983</v>
      </c>
      <c r="D8" s="32">
        <v>7983</v>
      </c>
      <c r="E8" s="3">
        <v>37450</v>
      </c>
      <c r="F8" s="2">
        <f t="shared" si="0"/>
        <v>0.21316421895861148</v>
      </c>
    </row>
    <row r="9" spans="1:6" x14ac:dyDescent="0.25">
      <c r="B9" s="174" t="s">
        <v>95</v>
      </c>
      <c r="C9" s="174"/>
      <c r="D9" s="174"/>
      <c r="E9" s="174"/>
      <c r="F9" s="174"/>
    </row>
    <row r="10" spans="1:6" x14ac:dyDescent="0.25">
      <c r="B10" s="174"/>
      <c r="C10" s="174"/>
      <c r="D10" s="174"/>
      <c r="E10" s="174"/>
      <c r="F10" s="174"/>
    </row>
    <row r="11" spans="1:6" x14ac:dyDescent="0.25">
      <c r="B11" s="174" t="s">
        <v>238</v>
      </c>
      <c r="C11" s="174"/>
      <c r="D11" s="174"/>
      <c r="E11" s="174"/>
      <c r="F11" s="174"/>
    </row>
    <row r="12" spans="1:6" x14ac:dyDescent="0.25">
      <c r="B12" s="174"/>
      <c r="C12" s="174"/>
      <c r="D12" s="174"/>
      <c r="E12" s="174"/>
      <c r="F12" s="174"/>
    </row>
  </sheetData>
  <mergeCells count="2">
    <mergeCell ref="B9:F10"/>
    <mergeCell ref="B11:F12"/>
  </mergeCells>
  <pageMargins left="0.7" right="0.7" top="0.75" bottom="0.75" header="0.3" footer="0.3"/>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130CC-A4B7-4EF1-8C7E-2E72B125FBD2}">
  <dimension ref="A1:H45"/>
  <sheetViews>
    <sheetView workbookViewId="0"/>
  </sheetViews>
  <sheetFormatPr defaultRowHeight="15" x14ac:dyDescent="0.25"/>
  <cols>
    <col min="3" max="3" width="34.85546875" customWidth="1"/>
    <col min="4" max="8" width="15.140625" customWidth="1"/>
  </cols>
  <sheetData>
    <row r="1" spans="1:8" x14ac:dyDescent="0.25">
      <c r="A1" t="s">
        <v>412</v>
      </c>
    </row>
    <row r="2" spans="1:8" x14ac:dyDescent="0.25">
      <c r="A2" s="18"/>
    </row>
    <row r="3" spans="1:8" ht="105" x14ac:dyDescent="0.25">
      <c r="B3" s="137" t="s">
        <v>104</v>
      </c>
      <c r="C3" s="138" t="s">
        <v>216</v>
      </c>
      <c r="D3" s="158" t="s">
        <v>405</v>
      </c>
      <c r="E3" s="158" t="s">
        <v>406</v>
      </c>
      <c r="F3" s="158" t="s">
        <v>407</v>
      </c>
      <c r="G3" s="158" t="s">
        <v>408</v>
      </c>
      <c r="H3" s="159" t="s">
        <v>409</v>
      </c>
    </row>
    <row r="4" spans="1:8" x14ac:dyDescent="0.25">
      <c r="B4" s="139">
        <v>2019</v>
      </c>
      <c r="C4" s="126" t="s">
        <v>217</v>
      </c>
      <c r="D4" s="140">
        <v>27012.6</v>
      </c>
      <c r="E4" s="140">
        <v>169171.14</v>
      </c>
      <c r="F4" s="140">
        <v>1093171.5600000003</v>
      </c>
      <c r="G4" s="141">
        <v>2.4710302562207152E-2</v>
      </c>
      <c r="H4" s="142">
        <v>0.1547525989424752</v>
      </c>
    </row>
    <row r="5" spans="1:8" x14ac:dyDescent="0.25">
      <c r="B5" s="139">
        <v>2019</v>
      </c>
      <c r="C5" s="126" t="s">
        <v>218</v>
      </c>
      <c r="D5" s="140">
        <v>115138.59000000007</v>
      </c>
      <c r="E5" s="140">
        <v>199535.52999999985</v>
      </c>
      <c r="F5" s="140">
        <v>441491.92999999976</v>
      </c>
      <c r="G5" s="141">
        <v>0.26079432527792779</v>
      </c>
      <c r="H5" s="142">
        <v>0.45195736646873697</v>
      </c>
    </row>
    <row r="6" spans="1:8" x14ac:dyDescent="0.25">
      <c r="B6" s="139">
        <v>2019</v>
      </c>
      <c r="C6" s="126" t="s">
        <v>219</v>
      </c>
      <c r="D6" s="140">
        <v>137917.85999999999</v>
      </c>
      <c r="E6" s="140">
        <v>708283.29999999993</v>
      </c>
      <c r="F6" s="140">
        <v>2020412.19</v>
      </c>
      <c r="G6" s="141">
        <v>6.8262239102804059E-2</v>
      </c>
      <c r="H6" s="142">
        <v>0.3505637629319589</v>
      </c>
    </row>
    <row r="7" spans="1:8" x14ac:dyDescent="0.25">
      <c r="B7" s="139">
        <v>2019</v>
      </c>
      <c r="C7" s="128" t="s">
        <v>220</v>
      </c>
      <c r="D7" s="140">
        <v>137917.85999999999</v>
      </c>
      <c r="E7" s="140">
        <v>560077.54999999993</v>
      </c>
      <c r="F7" s="140">
        <v>1775585.32</v>
      </c>
      <c r="G7" s="141">
        <v>7.7674589019467666E-2</v>
      </c>
      <c r="H7" s="142">
        <v>0.31543263153358347</v>
      </c>
    </row>
    <row r="8" spans="1:8" x14ac:dyDescent="0.25">
      <c r="B8" s="139">
        <v>2019</v>
      </c>
      <c r="C8" s="128" t="s">
        <v>221</v>
      </c>
      <c r="D8" s="140">
        <v>0</v>
      </c>
      <c r="E8" s="140">
        <v>148205.74999999997</v>
      </c>
      <c r="F8" s="140">
        <v>244826.86999999997</v>
      </c>
      <c r="G8" s="141">
        <v>0</v>
      </c>
      <c r="H8" s="142">
        <v>0.605349200437027</v>
      </c>
    </row>
    <row r="9" spans="1:8" x14ac:dyDescent="0.25">
      <c r="B9" s="129" t="s">
        <v>222</v>
      </c>
      <c r="C9" s="130"/>
      <c r="D9" s="131">
        <v>280069.05000000005</v>
      </c>
      <c r="E9" s="131">
        <v>1076989.9699999997</v>
      </c>
      <c r="F9" s="131">
        <v>3555075.68</v>
      </c>
      <c r="G9" s="132">
        <v>7.8780052862334568E-2</v>
      </c>
      <c r="H9" s="133">
        <v>0.30294431594210103</v>
      </c>
    </row>
    <row r="10" spans="1:8" x14ac:dyDescent="0.25">
      <c r="B10" s="139">
        <v>2020</v>
      </c>
      <c r="C10" s="126" t="s">
        <v>217</v>
      </c>
      <c r="D10" s="140">
        <v>33876.5</v>
      </c>
      <c r="E10" s="140">
        <v>119154.61</v>
      </c>
      <c r="F10" s="140">
        <v>855941.43000000017</v>
      </c>
      <c r="G10" s="141">
        <v>3.9578058512718554E-2</v>
      </c>
      <c r="H10" s="142">
        <v>0.13920883581952562</v>
      </c>
    </row>
    <row r="11" spans="1:8" x14ac:dyDescent="0.25">
      <c r="B11" s="139">
        <v>2020</v>
      </c>
      <c r="C11" s="126" t="s">
        <v>218</v>
      </c>
      <c r="D11" s="140">
        <v>23804.87</v>
      </c>
      <c r="E11" s="140">
        <v>84836.790000000008</v>
      </c>
      <c r="F11" s="140">
        <v>295906.88999999996</v>
      </c>
      <c r="G11" s="141">
        <v>8.0447163633127983E-2</v>
      </c>
      <c r="H11" s="142">
        <v>0.28670096191406702</v>
      </c>
    </row>
    <row r="12" spans="1:8" x14ac:dyDescent="0.25">
      <c r="B12" s="139">
        <v>2020</v>
      </c>
      <c r="C12" s="126" t="s">
        <v>219</v>
      </c>
      <c r="D12" s="140">
        <v>470185.80999999988</v>
      </c>
      <c r="E12" s="140">
        <v>1227000.4600000002</v>
      </c>
      <c r="F12" s="140">
        <v>2714150.8999999985</v>
      </c>
      <c r="G12" s="141">
        <v>0.17323495535933545</v>
      </c>
      <c r="H12" s="142">
        <v>0.45207525491674055</v>
      </c>
    </row>
    <row r="13" spans="1:8" x14ac:dyDescent="0.25">
      <c r="B13" s="139">
        <v>2020</v>
      </c>
      <c r="C13" s="128" t="s">
        <v>220</v>
      </c>
      <c r="D13" s="140">
        <v>465445.80999999988</v>
      </c>
      <c r="E13" s="140">
        <v>1075986.9200000002</v>
      </c>
      <c r="F13" s="140">
        <v>2485992.8199999984</v>
      </c>
      <c r="G13" s="141">
        <v>0.18722733479173934</v>
      </c>
      <c r="H13" s="142">
        <v>0.43281980194938813</v>
      </c>
    </row>
    <row r="14" spans="1:8" x14ac:dyDescent="0.25">
      <c r="B14" s="139">
        <v>2020</v>
      </c>
      <c r="C14" s="128" t="s">
        <v>221</v>
      </c>
      <c r="D14" s="140">
        <v>4740</v>
      </c>
      <c r="E14" s="140">
        <v>151013.54</v>
      </c>
      <c r="F14" s="140">
        <v>228158.08000000002</v>
      </c>
      <c r="G14" s="141">
        <v>2.0775069635929615E-2</v>
      </c>
      <c r="H14" s="142">
        <v>0.66188118343211866</v>
      </c>
    </row>
    <row r="15" spans="1:8" x14ac:dyDescent="0.25">
      <c r="B15" s="129" t="s">
        <v>223</v>
      </c>
      <c r="C15" s="130"/>
      <c r="D15" s="131">
        <v>527867.17999999993</v>
      </c>
      <c r="E15" s="131">
        <v>1430991.8600000003</v>
      </c>
      <c r="F15" s="131">
        <v>3865999.2199999988</v>
      </c>
      <c r="G15" s="132">
        <v>0.13654094322347021</v>
      </c>
      <c r="H15" s="133">
        <v>0.37014799501175294</v>
      </c>
    </row>
    <row r="16" spans="1:8" x14ac:dyDescent="0.25">
      <c r="B16" s="139">
        <v>2021</v>
      </c>
      <c r="C16" s="126" t="s">
        <v>217</v>
      </c>
      <c r="D16" s="140">
        <v>68530.58</v>
      </c>
      <c r="E16" s="140">
        <v>204913.27</v>
      </c>
      <c r="F16" s="140">
        <v>1320938.1100000006</v>
      </c>
      <c r="G16" s="141">
        <v>5.1880235327603628E-2</v>
      </c>
      <c r="H16" s="142">
        <v>0.15512707858811031</v>
      </c>
    </row>
    <row r="17" spans="2:8" x14ac:dyDescent="0.25">
      <c r="B17" s="139">
        <v>2021</v>
      </c>
      <c r="C17" s="126" t="s">
        <v>218</v>
      </c>
      <c r="D17" s="140">
        <v>109911.39000000001</v>
      </c>
      <c r="E17" s="140">
        <v>212527.74999999997</v>
      </c>
      <c r="F17" s="140">
        <v>426783.42000000027</v>
      </c>
      <c r="G17" s="141">
        <v>0.25753434845243039</v>
      </c>
      <c r="H17" s="142">
        <v>0.49797564769502956</v>
      </c>
    </row>
    <row r="18" spans="2:8" x14ac:dyDescent="0.25">
      <c r="B18" s="139">
        <v>2021</v>
      </c>
      <c r="C18" s="126" t="s">
        <v>219</v>
      </c>
      <c r="D18" s="140">
        <v>81431.61</v>
      </c>
      <c r="E18" s="140">
        <v>1250778.05</v>
      </c>
      <c r="F18" s="140">
        <v>2719329.9099999997</v>
      </c>
      <c r="G18" s="141">
        <v>2.9945469176264828E-2</v>
      </c>
      <c r="H18" s="142">
        <v>0.45995818506626146</v>
      </c>
    </row>
    <row r="19" spans="2:8" x14ac:dyDescent="0.25">
      <c r="B19" s="139">
        <v>2021</v>
      </c>
      <c r="C19" s="128" t="s">
        <v>220</v>
      </c>
      <c r="D19" s="140">
        <v>40841.18</v>
      </c>
      <c r="E19" s="140">
        <v>954909.23</v>
      </c>
      <c r="F19" s="140">
        <v>2208539.67</v>
      </c>
      <c r="G19" s="141">
        <v>1.8492391399969738E-2</v>
      </c>
      <c r="H19" s="142">
        <v>0.43237132797347488</v>
      </c>
    </row>
    <row r="20" spans="2:8" x14ac:dyDescent="0.25">
      <c r="B20" s="139">
        <v>2021</v>
      </c>
      <c r="C20" s="128" t="s">
        <v>221</v>
      </c>
      <c r="D20" s="140">
        <v>40590.43</v>
      </c>
      <c r="E20" s="140">
        <v>295868.82000000007</v>
      </c>
      <c r="F20" s="140">
        <v>510790.23999999958</v>
      </c>
      <c r="G20" s="141">
        <v>7.946594672599859E-2</v>
      </c>
      <c r="H20" s="142">
        <v>0.57923741847534183</v>
      </c>
    </row>
    <row r="21" spans="2:8" x14ac:dyDescent="0.25">
      <c r="B21" s="129" t="s">
        <v>224</v>
      </c>
      <c r="C21" s="130"/>
      <c r="D21" s="131">
        <v>259873.58000000002</v>
      </c>
      <c r="E21" s="131">
        <v>1668219.07</v>
      </c>
      <c r="F21" s="131">
        <v>4467051.4400000004</v>
      </c>
      <c r="G21" s="132">
        <v>5.8175640798083128E-2</v>
      </c>
      <c r="H21" s="133">
        <v>0.37344971115891157</v>
      </c>
    </row>
    <row r="22" spans="2:8" x14ac:dyDescent="0.25">
      <c r="B22" s="139">
        <v>2022</v>
      </c>
      <c r="C22" s="126" t="s">
        <v>217</v>
      </c>
      <c r="D22" s="140">
        <v>88647</v>
      </c>
      <c r="E22" s="140">
        <v>305915.15999999997</v>
      </c>
      <c r="F22" s="140">
        <v>1619948.93</v>
      </c>
      <c r="G22" s="141">
        <v>5.4722095467540449E-2</v>
      </c>
      <c r="H22" s="142">
        <v>0.18884247171915475</v>
      </c>
    </row>
    <row r="23" spans="2:8" x14ac:dyDescent="0.25">
      <c r="B23" s="139">
        <v>2022</v>
      </c>
      <c r="C23" s="126" t="s">
        <v>218</v>
      </c>
      <c r="D23" s="140">
        <v>89448.5</v>
      </c>
      <c r="E23" s="140">
        <v>160075.64000000001</v>
      </c>
      <c r="F23" s="140">
        <v>637517.25</v>
      </c>
      <c r="G23" s="141">
        <v>0.14030757599108101</v>
      </c>
      <c r="H23" s="142">
        <v>0.25109224887640297</v>
      </c>
    </row>
    <row r="24" spans="2:8" x14ac:dyDescent="0.25">
      <c r="B24" s="139">
        <v>2022</v>
      </c>
      <c r="C24" s="126" t="s">
        <v>219</v>
      </c>
      <c r="D24" s="140">
        <v>458603.43999999994</v>
      </c>
      <c r="E24" s="140">
        <v>3511149.83</v>
      </c>
      <c r="F24" s="140">
        <v>5283169.08</v>
      </c>
      <c r="G24" s="141">
        <v>8.6804611598764111E-2</v>
      </c>
      <c r="H24" s="142">
        <v>0.66459160720254673</v>
      </c>
    </row>
    <row r="25" spans="2:8" x14ac:dyDescent="0.25">
      <c r="B25" s="139">
        <v>2022</v>
      </c>
      <c r="C25" s="128" t="s">
        <v>220</v>
      </c>
      <c r="D25" s="140">
        <v>279391.46999999997</v>
      </c>
      <c r="E25" s="140">
        <v>2048657.47</v>
      </c>
      <c r="F25" s="140">
        <v>3455821.44</v>
      </c>
      <c r="G25" s="141">
        <v>8.0846616311287187E-2</v>
      </c>
      <c r="H25" s="142">
        <v>0.59281346145013791</v>
      </c>
    </row>
    <row r="26" spans="2:8" x14ac:dyDescent="0.25">
      <c r="B26" s="139">
        <v>2022</v>
      </c>
      <c r="C26" s="128" t="s">
        <v>221</v>
      </c>
      <c r="D26" s="140">
        <v>179211.97</v>
      </c>
      <c r="E26" s="140">
        <v>1462492.36</v>
      </c>
      <c r="F26" s="140">
        <v>1827347.64</v>
      </c>
      <c r="G26" s="141">
        <v>9.8072181820860319E-2</v>
      </c>
      <c r="H26" s="142">
        <v>0.8003361418410786</v>
      </c>
    </row>
    <row r="27" spans="2:8" x14ac:dyDescent="0.25">
      <c r="B27" s="129" t="s">
        <v>225</v>
      </c>
      <c r="C27" s="130"/>
      <c r="D27" s="131">
        <v>636698.93999999994</v>
      </c>
      <c r="E27" s="131">
        <v>3977140.63</v>
      </c>
      <c r="F27" s="131">
        <v>7540635.2599999998</v>
      </c>
      <c r="G27" s="132">
        <v>8.4435716361647747E-2</v>
      </c>
      <c r="H27" s="133">
        <v>0.52742779525448102</v>
      </c>
    </row>
    <row r="28" spans="2:8" x14ac:dyDescent="0.25">
      <c r="B28" s="139">
        <v>2023</v>
      </c>
      <c r="C28" s="126" t="s">
        <v>217</v>
      </c>
      <c r="D28" s="140">
        <v>228233.25</v>
      </c>
      <c r="E28" s="140">
        <v>1114141.03</v>
      </c>
      <c r="F28" s="140">
        <v>3041091.23</v>
      </c>
      <c r="G28" s="141">
        <v>7.5049787309406035E-2</v>
      </c>
      <c r="H28" s="142">
        <v>0.36636225148694407</v>
      </c>
    </row>
    <row r="29" spans="2:8" x14ac:dyDescent="0.25">
      <c r="B29" s="139">
        <v>2023</v>
      </c>
      <c r="C29" s="126" t="s">
        <v>218</v>
      </c>
      <c r="D29" s="140">
        <v>83878.039999999994</v>
      </c>
      <c r="E29" s="140">
        <v>374476.54</v>
      </c>
      <c r="F29" s="140">
        <v>963968.51</v>
      </c>
      <c r="G29" s="141">
        <v>8.7013257310656331E-2</v>
      </c>
      <c r="H29" s="142">
        <v>0.38847383095532861</v>
      </c>
    </row>
    <row r="30" spans="2:8" x14ac:dyDescent="0.25">
      <c r="B30" s="139">
        <v>2023</v>
      </c>
      <c r="C30" s="126" t="s">
        <v>219</v>
      </c>
      <c r="D30" s="140">
        <v>205450.68</v>
      </c>
      <c r="E30" s="140">
        <v>2506149.35</v>
      </c>
      <c r="F30" s="140">
        <v>6851282.6899999995</v>
      </c>
      <c r="G30" s="141">
        <v>2.9987184779263577E-2</v>
      </c>
      <c r="H30" s="142">
        <v>0.36579272282224284</v>
      </c>
    </row>
    <row r="31" spans="2:8" x14ac:dyDescent="0.25">
      <c r="B31" s="139">
        <v>2023</v>
      </c>
      <c r="C31" s="128" t="s">
        <v>220</v>
      </c>
      <c r="D31" s="140">
        <v>31802.17</v>
      </c>
      <c r="E31" s="140">
        <v>636164.05000000005</v>
      </c>
      <c r="F31" s="140">
        <v>4364949.97</v>
      </c>
      <c r="G31" s="141">
        <v>7.285804011174039E-3</v>
      </c>
      <c r="H31" s="142">
        <v>0.14574372086102055</v>
      </c>
    </row>
    <row r="32" spans="2:8" x14ac:dyDescent="0.25">
      <c r="B32" s="139">
        <v>2023</v>
      </c>
      <c r="C32" s="128" t="s">
        <v>226</v>
      </c>
      <c r="D32" s="140">
        <v>173648.51</v>
      </c>
      <c r="E32" s="140">
        <v>1869985.3</v>
      </c>
      <c r="F32" s="140">
        <v>2486332.7200000002</v>
      </c>
      <c r="G32" s="141">
        <v>6.984121980263365E-2</v>
      </c>
      <c r="H32" s="142">
        <v>0.75210581631246842</v>
      </c>
    </row>
    <row r="33" spans="2:8" x14ac:dyDescent="0.25">
      <c r="B33" s="129" t="s">
        <v>227</v>
      </c>
      <c r="C33" s="130"/>
      <c r="D33" s="131">
        <v>517561.97</v>
      </c>
      <c r="E33" s="131">
        <v>3994766.92</v>
      </c>
      <c r="F33" s="131">
        <v>10856342.43</v>
      </c>
      <c r="G33" s="132">
        <v>4.7673696121613582E-2</v>
      </c>
      <c r="H33" s="133">
        <v>0.36796618619554727</v>
      </c>
    </row>
    <row r="34" spans="2:8" x14ac:dyDescent="0.25">
      <c r="B34" s="134" t="s">
        <v>228</v>
      </c>
      <c r="C34" s="135"/>
      <c r="D34" s="136">
        <v>2222070.7199999997</v>
      </c>
      <c r="E34" s="136">
        <v>12148108.449999999</v>
      </c>
      <c r="F34" s="136">
        <v>30285104.029999997</v>
      </c>
      <c r="G34" s="132">
        <v>7.3371738059702485E-2</v>
      </c>
      <c r="H34" s="133">
        <v>0.40112487109062772</v>
      </c>
    </row>
    <row r="36" spans="2:8" x14ac:dyDescent="0.25">
      <c r="B36" t="s">
        <v>230</v>
      </c>
    </row>
    <row r="37" spans="2:8" x14ac:dyDescent="0.25">
      <c r="B37" t="s">
        <v>236</v>
      </c>
    </row>
    <row r="38" spans="2:8" x14ac:dyDescent="0.25">
      <c r="B38" t="s">
        <v>233</v>
      </c>
    </row>
    <row r="39" spans="2:8" x14ac:dyDescent="0.25">
      <c r="B39" t="s">
        <v>234</v>
      </c>
    </row>
    <row r="40" spans="2:8" x14ac:dyDescent="0.25">
      <c r="B40" t="s">
        <v>235</v>
      </c>
    </row>
    <row r="41" spans="2:8" x14ac:dyDescent="0.25">
      <c r="B41" t="s">
        <v>231</v>
      </c>
    </row>
    <row r="42" spans="2:8" x14ac:dyDescent="0.25">
      <c r="B42" t="s">
        <v>232</v>
      </c>
    </row>
    <row r="43" spans="2:8" x14ac:dyDescent="0.25">
      <c r="B43" t="s">
        <v>229</v>
      </c>
    </row>
    <row r="45" spans="2:8" x14ac:dyDescent="0.25">
      <c r="B45" t="s">
        <v>237</v>
      </c>
    </row>
  </sheetData>
  <pageMargins left="0.7" right="0.7" top="0.75" bottom="0.75" header="0.3" footer="0.3"/>
  <customProperties>
    <customPr name="_pios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945E1-834D-4820-BED5-B55F5363A651}">
  <dimension ref="A1:H18"/>
  <sheetViews>
    <sheetView workbookViewId="0">
      <selection activeCell="D28" sqref="D28"/>
    </sheetView>
  </sheetViews>
  <sheetFormatPr defaultRowHeight="15" x14ac:dyDescent="0.25"/>
  <cols>
    <col min="3" max="3" width="44.7109375" customWidth="1"/>
    <col min="4" max="8" width="23.140625" customWidth="1"/>
  </cols>
  <sheetData>
    <row r="1" spans="1:8" x14ac:dyDescent="0.25">
      <c r="A1" t="s">
        <v>411</v>
      </c>
    </row>
    <row r="3" spans="1:8" x14ac:dyDescent="0.25">
      <c r="C3" s="18" t="s">
        <v>96</v>
      </c>
    </row>
    <row r="4" spans="1:8" x14ac:dyDescent="0.25">
      <c r="C4" s="55"/>
      <c r="D4" s="55">
        <v>2019</v>
      </c>
      <c r="E4" s="55">
        <v>2020</v>
      </c>
      <c r="F4" s="55">
        <v>2021</v>
      </c>
      <c r="G4" s="55">
        <v>2022</v>
      </c>
      <c r="H4" s="55">
        <v>2023</v>
      </c>
    </row>
    <row r="5" spans="1:8" x14ac:dyDescent="0.25">
      <c r="C5" s="55" t="s">
        <v>97</v>
      </c>
      <c r="D5" s="57">
        <v>0</v>
      </c>
      <c r="E5" s="57">
        <v>0</v>
      </c>
      <c r="F5" s="57">
        <v>0</v>
      </c>
      <c r="G5" s="57">
        <v>0</v>
      </c>
      <c r="H5" s="58">
        <v>20164.108799999998</v>
      </c>
    </row>
    <row r="6" spans="1:8" x14ac:dyDescent="0.25">
      <c r="C6" s="55" t="s">
        <v>98</v>
      </c>
      <c r="D6" s="4" t="s">
        <v>99</v>
      </c>
      <c r="E6" s="4" t="s">
        <v>99</v>
      </c>
      <c r="F6" s="4" t="s">
        <v>99</v>
      </c>
      <c r="G6" s="4" t="s">
        <v>99</v>
      </c>
      <c r="H6" s="59">
        <v>0.15585985134140917</v>
      </c>
    </row>
    <row r="7" spans="1:8" x14ac:dyDescent="0.25">
      <c r="C7" s="18"/>
    </row>
    <row r="8" spans="1:8" x14ac:dyDescent="0.25">
      <c r="C8" s="18" t="s">
        <v>100</v>
      </c>
    </row>
    <row r="9" spans="1:8" x14ac:dyDescent="0.25">
      <c r="C9" s="55"/>
      <c r="D9" s="55">
        <v>2019</v>
      </c>
      <c r="E9" s="55">
        <v>2020</v>
      </c>
      <c r="F9" s="55">
        <v>2021</v>
      </c>
      <c r="G9" s="55">
        <v>2022</v>
      </c>
      <c r="H9" s="55">
        <v>2023</v>
      </c>
    </row>
    <row r="10" spans="1:8" x14ac:dyDescent="0.25">
      <c r="C10" s="55" t="s">
        <v>97</v>
      </c>
      <c r="D10" s="57">
        <v>0</v>
      </c>
      <c r="E10" s="57">
        <v>0</v>
      </c>
      <c r="F10" s="57">
        <v>0</v>
      </c>
      <c r="G10" s="57">
        <v>0</v>
      </c>
      <c r="H10" s="57">
        <v>0</v>
      </c>
    </row>
    <row r="11" spans="1:8" x14ac:dyDescent="0.25">
      <c r="C11" s="55" t="s">
        <v>98</v>
      </c>
      <c r="D11" s="4" t="s">
        <v>99</v>
      </c>
      <c r="E11" s="4" t="s">
        <v>99</v>
      </c>
      <c r="F11" s="4" t="s">
        <v>99</v>
      </c>
      <c r="G11" s="4" t="s">
        <v>99</v>
      </c>
      <c r="H11" s="4" t="s">
        <v>99</v>
      </c>
    </row>
    <row r="12" spans="1:8" x14ac:dyDescent="0.25">
      <c r="C12" s="18"/>
    </row>
    <row r="13" spans="1:8" x14ac:dyDescent="0.25">
      <c r="C13" s="18" t="s">
        <v>101</v>
      </c>
    </row>
    <row r="14" spans="1:8" x14ac:dyDescent="0.25">
      <c r="C14" s="55"/>
      <c r="D14" s="55">
        <v>2019</v>
      </c>
      <c r="E14" s="55">
        <v>2020</v>
      </c>
      <c r="F14" s="55">
        <v>2021</v>
      </c>
      <c r="G14" s="55">
        <v>2022</v>
      </c>
      <c r="H14" s="55">
        <v>2023</v>
      </c>
    </row>
    <row r="15" spans="1:8" x14ac:dyDescent="0.25">
      <c r="C15" s="55" t="s">
        <v>97</v>
      </c>
      <c r="D15" s="57">
        <v>0</v>
      </c>
      <c r="E15" s="57">
        <v>0</v>
      </c>
      <c r="F15" s="57">
        <v>0</v>
      </c>
      <c r="G15" s="57">
        <v>0</v>
      </c>
      <c r="H15" s="57">
        <v>0</v>
      </c>
    </row>
    <row r="16" spans="1:8" x14ac:dyDescent="0.25">
      <c r="C16" s="55" t="s">
        <v>98</v>
      </c>
      <c r="D16" s="4" t="s">
        <v>99</v>
      </c>
      <c r="E16" s="4" t="s">
        <v>99</v>
      </c>
      <c r="F16" s="4" t="s">
        <v>99</v>
      </c>
      <c r="G16" s="4" t="s">
        <v>99</v>
      </c>
      <c r="H16" s="4" t="s">
        <v>99</v>
      </c>
    </row>
    <row r="18" spans="3:3" x14ac:dyDescent="0.25">
      <c r="C18" t="s">
        <v>102</v>
      </c>
    </row>
  </sheetData>
  <pageMargins left="0.7" right="0.7" top="0.75" bottom="0.75" header="0.3" footer="0.3"/>
  <customProperties>
    <customPr name="_pios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ECFF6-08E0-4B92-A7C7-D5BD6C255C7D}">
  <dimension ref="A1:E15"/>
  <sheetViews>
    <sheetView workbookViewId="0"/>
  </sheetViews>
  <sheetFormatPr defaultRowHeight="15" x14ac:dyDescent="0.25"/>
  <cols>
    <col min="1" max="1" width="16.42578125" customWidth="1"/>
    <col min="2" max="2" width="22.42578125" customWidth="1"/>
    <col min="3" max="4" width="12.5703125" bestFit="1" customWidth="1"/>
    <col min="5" max="5" width="13" customWidth="1"/>
    <col min="6" max="6" width="12.5703125" customWidth="1"/>
  </cols>
  <sheetData>
    <row r="1" spans="1:5" x14ac:dyDescent="0.25">
      <c r="A1" t="s">
        <v>239</v>
      </c>
    </row>
    <row r="4" spans="1:5" x14ac:dyDescent="0.25">
      <c r="A4" t="s">
        <v>240</v>
      </c>
    </row>
    <row r="5" spans="1:5" ht="18.75" x14ac:dyDescent="0.3">
      <c r="B5" t="s">
        <v>241</v>
      </c>
    </row>
    <row r="9" spans="1:5" x14ac:dyDescent="0.25">
      <c r="A9" s="160" t="s">
        <v>399</v>
      </c>
      <c r="B9" s="160">
        <v>2019</v>
      </c>
      <c r="C9" s="160">
        <v>2020</v>
      </c>
      <c r="D9" s="160">
        <v>2021</v>
      </c>
      <c r="E9" s="160" t="s">
        <v>401</v>
      </c>
    </row>
    <row r="10" spans="1:5" x14ac:dyDescent="0.25">
      <c r="A10" s="152" t="s">
        <v>35</v>
      </c>
      <c r="B10" s="127"/>
      <c r="C10" s="127">
        <v>46625</v>
      </c>
      <c r="D10" s="127">
        <v>189798</v>
      </c>
      <c r="E10" s="127">
        <v>236423</v>
      </c>
    </row>
    <row r="11" spans="1:5" x14ac:dyDescent="0.25">
      <c r="A11" s="152" t="s">
        <v>402</v>
      </c>
      <c r="B11" s="127">
        <v>302630</v>
      </c>
      <c r="C11" s="127">
        <v>284236</v>
      </c>
      <c r="D11" s="127">
        <v>75639</v>
      </c>
      <c r="E11" s="127">
        <v>662505</v>
      </c>
    </row>
    <row r="12" spans="1:5" x14ac:dyDescent="0.25">
      <c r="A12" s="161" t="s">
        <v>401</v>
      </c>
      <c r="B12" s="162">
        <v>302630</v>
      </c>
      <c r="C12" s="162">
        <v>330861</v>
      </c>
      <c r="D12" s="162">
        <v>265437</v>
      </c>
      <c r="E12" s="162">
        <v>898928</v>
      </c>
    </row>
    <row r="14" spans="1:5" x14ac:dyDescent="0.25">
      <c r="A14" s="155" t="s">
        <v>399</v>
      </c>
      <c r="B14" s="155" t="s">
        <v>159</v>
      </c>
    </row>
    <row r="15" spans="1:5" x14ac:dyDescent="0.25">
      <c r="A15" s="33" t="s">
        <v>35</v>
      </c>
      <c r="B15" s="33">
        <f>E10/E12</f>
        <v>0.26300549098481746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59049-F5B5-471F-9957-46FF93FABE8A}">
  <dimension ref="A1:D21"/>
  <sheetViews>
    <sheetView workbookViewId="0"/>
  </sheetViews>
  <sheetFormatPr defaultRowHeight="15" x14ac:dyDescent="0.25"/>
  <cols>
    <col min="1" max="1" width="17.5703125" bestFit="1" customWidth="1"/>
    <col min="2" max="2" width="18.28515625" bestFit="1" customWidth="1"/>
    <col min="3" max="3" width="7.28515625" bestFit="1" customWidth="1"/>
    <col min="4" max="4" width="11.28515625" bestFit="1" customWidth="1"/>
  </cols>
  <sheetData>
    <row r="1" spans="1:4" x14ac:dyDescent="0.25">
      <c r="A1" t="s">
        <v>242</v>
      </c>
    </row>
    <row r="4" spans="1:4" ht="18.75" x14ac:dyDescent="0.3">
      <c r="A4" t="s">
        <v>243</v>
      </c>
      <c r="B4" t="s">
        <v>244</v>
      </c>
    </row>
    <row r="7" spans="1:4" x14ac:dyDescent="0.25">
      <c r="A7" s="151"/>
      <c r="B7" s="151"/>
      <c r="C7" s="151"/>
      <c r="D7" s="151"/>
    </row>
    <row r="8" spans="1:4" x14ac:dyDescent="0.25">
      <c r="A8" s="151"/>
      <c r="B8" s="151"/>
      <c r="C8" s="151"/>
      <c r="D8" s="151"/>
    </row>
    <row r="9" spans="1:4" x14ac:dyDescent="0.25">
      <c r="A9" s="156" t="s">
        <v>403</v>
      </c>
      <c r="B9" s="157" t="s">
        <v>404</v>
      </c>
      <c r="C9" s="151"/>
      <c r="D9" s="151"/>
    </row>
    <row r="10" spans="1:4" x14ac:dyDescent="0.25">
      <c r="A10" s="153" t="s">
        <v>400</v>
      </c>
      <c r="B10" s="154">
        <v>0.2</v>
      </c>
      <c r="C10" s="151"/>
      <c r="D10" s="151"/>
    </row>
    <row r="13" spans="1:4" x14ac:dyDescent="0.25">
      <c r="A13" s="163" t="s">
        <v>399</v>
      </c>
      <c r="B13" s="163" t="s">
        <v>400</v>
      </c>
      <c r="C13" s="163" t="s">
        <v>401</v>
      </c>
    </row>
    <row r="14" spans="1:4" x14ac:dyDescent="0.25">
      <c r="A14" s="4" t="s">
        <v>35</v>
      </c>
      <c r="B14" s="4">
        <v>4</v>
      </c>
      <c r="C14" s="4">
        <v>4</v>
      </c>
    </row>
    <row r="15" spans="1:4" x14ac:dyDescent="0.25">
      <c r="A15" s="4">
        <v>2020</v>
      </c>
      <c r="B15" s="4">
        <v>1</v>
      </c>
      <c r="C15" s="4">
        <v>1</v>
      </c>
    </row>
    <row r="16" spans="1:4" x14ac:dyDescent="0.25">
      <c r="A16" s="4">
        <v>2021</v>
      </c>
      <c r="B16" s="4">
        <v>3</v>
      </c>
      <c r="C16" s="4">
        <v>3</v>
      </c>
    </row>
    <row r="17" spans="1:3" x14ac:dyDescent="0.25">
      <c r="A17" s="4" t="s">
        <v>402</v>
      </c>
      <c r="B17" s="4">
        <v>16</v>
      </c>
      <c r="C17" s="4">
        <v>16</v>
      </c>
    </row>
    <row r="18" spans="1:3" x14ac:dyDescent="0.25">
      <c r="A18" s="4">
        <v>2019</v>
      </c>
      <c r="B18" s="4">
        <v>8</v>
      </c>
      <c r="C18" s="4">
        <v>8</v>
      </c>
    </row>
    <row r="19" spans="1:3" x14ac:dyDescent="0.25">
      <c r="A19" s="4">
        <v>2020</v>
      </c>
      <c r="B19" s="4">
        <v>7</v>
      </c>
      <c r="C19" s="4">
        <v>7</v>
      </c>
    </row>
    <row r="20" spans="1:3" x14ac:dyDescent="0.25">
      <c r="A20" s="4">
        <v>2021</v>
      </c>
      <c r="B20" s="4">
        <v>1</v>
      </c>
      <c r="C20" s="4">
        <v>1</v>
      </c>
    </row>
    <row r="21" spans="1:3" x14ac:dyDescent="0.25">
      <c r="A21" s="4" t="s">
        <v>401</v>
      </c>
      <c r="B21" s="4">
        <v>20</v>
      </c>
      <c r="C21" s="4">
        <v>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2024-05-20T07:00:00+00:00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F85E798-8028-4EA3-B282-9D7B7B9B4923}">
  <ds:schemaRefs>
    <ds:schemaRef ds:uri="http://schemas.microsoft.com/sharepoint/v3/contenttype/forms"/>
  </ds:schemaRefs>
</ds:datastoreItem>
</file>

<file path=customXml/itemProps2.xml><?xml version="1.0" encoding="utf-8"?>
<ds:datastoreItem xmlns:ds="http://schemas.openxmlformats.org/officeDocument/2006/customXml" ds:itemID="{0F5BBFF4-6F3F-4391-BE7B-2EF6F3896938}"/>
</file>

<file path=customXml/itemProps3.xml><?xml version="1.0" encoding="utf-8"?>
<ds:datastoreItem xmlns:ds="http://schemas.openxmlformats.org/officeDocument/2006/customXml" ds:itemID="{ABC3D006-883A-4532-A84B-C34BC3323BFA}">
  <ds:schemaRefs>
    <ds:schemaRef ds:uri="http://www.w3.org/XML/1998/namespac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http://purl.org/dc/dcmitype/"/>
    <ds:schemaRef ds:uri="d29c7260-46c5-46b4-a8ad-007a8cef8ee0"/>
    <ds:schemaRef ds:uri="7721d2fb-9025-442c-ab0e-b2fd77020983"/>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0274B45C-23BC-4B36-8FAA-E2CD9B8CC6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CI-1</vt:lpstr>
      <vt:lpstr>CI-2 &amp; 3</vt:lpstr>
      <vt:lpstr>CI-4</vt:lpstr>
      <vt:lpstr>CI-5</vt:lpstr>
      <vt:lpstr>CI-6</vt:lpstr>
      <vt:lpstr>CI-7</vt:lpstr>
      <vt:lpstr>CI-8</vt:lpstr>
      <vt:lpstr>CI-9</vt:lpstr>
      <vt:lpstr>CI-10</vt:lpstr>
      <vt:lpstr>CI-11</vt:lpstr>
      <vt:lpstr>CI-12</vt:lpstr>
      <vt:lpstr>CI-13</vt:lpstr>
      <vt:lpstr>CI-14</vt:lpstr>
      <vt:lpstr>S-1 to S-6, S-11 &amp; S-12</vt:lpstr>
      <vt:lpstr>S-7 &amp; 9</vt:lpstr>
      <vt:lpstr>S-8</vt:lpstr>
      <vt:lpstr>S-10</vt:lpstr>
      <vt:lpstr>S-13</vt:lpstr>
    </vt:vector>
  </TitlesOfParts>
  <Manager/>
  <Company>BHE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Warren, Robert (PacifiCorp)</dc:creator>
  <cp:keywords/>
  <dc:description/>
  <cp:lastModifiedBy>Booth, Avery (UTC)</cp:lastModifiedBy>
  <cp:revision/>
  <dcterms:created xsi:type="dcterms:W3CDTF">2024-04-25T16:50:51Z</dcterms:created>
  <dcterms:modified xsi:type="dcterms:W3CDTF">2024-05-20T23:46:00Z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