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General\8090_BD_Utility\Cost of Capital Folder\ROE Analyses\Capital Markets\2024\January\"/>
    </mc:Choice>
  </mc:AlternateContent>
  <bookViews>
    <workbookView xWindow="0" yWindow="0" windowWidth="22740" windowHeight="17730" activeTab="1"/>
  </bookViews>
  <sheets>
    <sheet name="BLS Data Series" sheetId="1" r:id="rId1"/>
    <sheet name="Chart" sheetId="4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86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44848.0750810184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Chart!$A$1:$E$193,Chart!$F$1:$T$24</definedName>
    <definedName name="_xlnm.Print_Titles" localSheetId="1">Chart!$1:$1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4" l="1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" i="4"/>
  <c r="E218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" i="4"/>
  <c r="B218" i="4"/>
  <c r="B217" i="4" l="1"/>
  <c r="B216" i="4" l="1"/>
  <c r="B2" i="4" l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102" i="4"/>
  <c r="C102" i="4"/>
  <c r="B103" i="4"/>
  <c r="C103" i="4"/>
  <c r="B104" i="4"/>
  <c r="C104" i="4"/>
  <c r="B105" i="4"/>
  <c r="C105" i="4"/>
  <c r="B106" i="4"/>
  <c r="C106" i="4"/>
  <c r="B107" i="4"/>
  <c r="C107" i="4"/>
  <c r="B108" i="4"/>
  <c r="C108" i="4"/>
  <c r="B109" i="4"/>
  <c r="C109" i="4"/>
  <c r="B110" i="4"/>
  <c r="C110" i="4"/>
  <c r="B111" i="4"/>
  <c r="C111" i="4"/>
  <c r="B112" i="4"/>
  <c r="C112" i="4"/>
  <c r="B113" i="4"/>
  <c r="C113" i="4"/>
  <c r="B114" i="4"/>
  <c r="C114" i="4"/>
  <c r="B115" i="4"/>
  <c r="C115" i="4"/>
  <c r="B116" i="4"/>
  <c r="C116" i="4"/>
  <c r="B117" i="4"/>
  <c r="C117" i="4"/>
  <c r="B118" i="4"/>
  <c r="C118" i="4"/>
  <c r="B119" i="4"/>
  <c r="C119" i="4"/>
  <c r="B120" i="4"/>
  <c r="C120" i="4"/>
  <c r="B121" i="4"/>
  <c r="C121" i="4"/>
  <c r="B122" i="4"/>
  <c r="C122" i="4"/>
  <c r="B123" i="4"/>
  <c r="C123" i="4"/>
  <c r="B124" i="4"/>
  <c r="C124" i="4"/>
  <c r="B125" i="4"/>
  <c r="C125" i="4"/>
  <c r="B126" i="4"/>
  <c r="C126" i="4"/>
  <c r="B127" i="4"/>
  <c r="C127" i="4"/>
  <c r="B128" i="4"/>
  <c r="C128" i="4"/>
  <c r="B129" i="4"/>
  <c r="C129" i="4"/>
  <c r="B130" i="4"/>
  <c r="C130" i="4"/>
  <c r="B131" i="4"/>
  <c r="C131" i="4"/>
  <c r="B132" i="4"/>
  <c r="C132" i="4"/>
  <c r="B133" i="4"/>
  <c r="C133" i="4"/>
  <c r="B134" i="4"/>
  <c r="C134" i="4"/>
  <c r="B135" i="4"/>
  <c r="C135" i="4"/>
  <c r="B136" i="4"/>
  <c r="C136" i="4"/>
  <c r="B137" i="4"/>
  <c r="C137" i="4"/>
  <c r="B138" i="4"/>
  <c r="C138" i="4"/>
  <c r="B139" i="4"/>
  <c r="C139" i="4"/>
  <c r="B140" i="4"/>
  <c r="C140" i="4"/>
  <c r="B141" i="4"/>
  <c r="C141" i="4"/>
  <c r="B142" i="4"/>
  <c r="C142" i="4"/>
  <c r="B143" i="4"/>
  <c r="C143" i="4"/>
  <c r="B144" i="4"/>
  <c r="C144" i="4"/>
  <c r="B145" i="4"/>
  <c r="C145" i="4"/>
  <c r="B146" i="4"/>
  <c r="C146" i="4"/>
  <c r="B147" i="4"/>
  <c r="C147" i="4"/>
  <c r="B148" i="4"/>
  <c r="C148" i="4"/>
  <c r="B149" i="4"/>
  <c r="C149" i="4"/>
  <c r="B150" i="4"/>
  <c r="C150" i="4"/>
  <c r="B151" i="4"/>
  <c r="C151" i="4"/>
  <c r="B152" i="4"/>
  <c r="C152" i="4"/>
  <c r="B153" i="4"/>
  <c r="C153" i="4"/>
  <c r="B154" i="4"/>
  <c r="C154" i="4"/>
  <c r="B155" i="4"/>
  <c r="C155" i="4"/>
  <c r="B156" i="4"/>
  <c r="C156" i="4"/>
  <c r="B157" i="4"/>
  <c r="C157" i="4"/>
  <c r="B158" i="4"/>
  <c r="C158" i="4"/>
  <c r="B159" i="4"/>
  <c r="C159" i="4"/>
  <c r="B160" i="4"/>
  <c r="C160" i="4"/>
  <c r="B161" i="4"/>
  <c r="C161" i="4"/>
  <c r="B162" i="4"/>
  <c r="C162" i="4"/>
  <c r="B163" i="4"/>
  <c r="C163" i="4"/>
  <c r="B164" i="4"/>
  <c r="C164" i="4"/>
  <c r="B165" i="4"/>
  <c r="C165" i="4"/>
  <c r="B166" i="4"/>
  <c r="C166" i="4"/>
  <c r="B167" i="4"/>
  <c r="C167" i="4"/>
  <c r="B168" i="4"/>
  <c r="C168" i="4"/>
  <c r="B169" i="4"/>
  <c r="C169" i="4"/>
  <c r="B170" i="4"/>
  <c r="C170" i="4"/>
  <c r="B171" i="4"/>
  <c r="C171" i="4"/>
  <c r="B172" i="4"/>
  <c r="C172" i="4"/>
  <c r="B173" i="4"/>
  <c r="C173" i="4"/>
  <c r="B174" i="4"/>
  <c r="C174" i="4"/>
  <c r="B175" i="4"/>
  <c r="C175" i="4"/>
  <c r="B176" i="4"/>
  <c r="C176" i="4"/>
  <c r="B177" i="4"/>
  <c r="C177" i="4"/>
  <c r="B178" i="4"/>
  <c r="C178" i="4"/>
  <c r="B179" i="4"/>
  <c r="C179" i="4"/>
  <c r="B180" i="4"/>
  <c r="C180" i="4"/>
  <c r="B181" i="4"/>
  <c r="C181" i="4"/>
  <c r="B182" i="4"/>
  <c r="C182" i="4"/>
  <c r="B183" i="4"/>
  <c r="C183" i="4"/>
  <c r="B184" i="4"/>
  <c r="C184" i="4"/>
  <c r="B185" i="4"/>
  <c r="C185" i="4"/>
  <c r="B186" i="4"/>
  <c r="C186" i="4"/>
  <c r="B187" i="4"/>
  <c r="C187" i="4"/>
  <c r="B188" i="4"/>
  <c r="C188" i="4"/>
  <c r="B189" i="4"/>
  <c r="C189" i="4"/>
  <c r="B190" i="4"/>
  <c r="C190" i="4"/>
  <c r="B191" i="4"/>
  <c r="C191" i="4"/>
  <c r="B192" i="4"/>
  <c r="C192" i="4"/>
  <c r="B193" i="4"/>
  <c r="C193" i="4"/>
  <c r="B194" i="4"/>
  <c r="C194" i="4"/>
  <c r="B195" i="4"/>
  <c r="C195" i="4"/>
  <c r="B196" i="4"/>
  <c r="C196" i="4"/>
  <c r="B197" i="4"/>
  <c r="C197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C13" i="1"/>
  <c r="D13" i="1"/>
  <c r="C48" i="1"/>
  <c r="D48" i="1"/>
  <c r="E74" i="4" l="1"/>
  <c r="E207" i="4"/>
  <c r="E50" i="4"/>
  <c r="E110" i="4"/>
  <c r="E206" i="4"/>
  <c r="E48" i="1"/>
  <c r="F48" i="1" s="1"/>
  <c r="G48" i="1" s="1"/>
  <c r="H48" i="1" s="1"/>
  <c r="I48" i="1" s="1"/>
  <c r="J48" i="1" s="1"/>
  <c r="K48" i="1" s="1"/>
  <c r="L48" i="1" s="1"/>
  <c r="M48" i="1" s="1"/>
  <c r="E13" i="1"/>
  <c r="F13" i="1" s="1"/>
  <c r="G13" i="1" s="1"/>
  <c r="H13" i="1" s="1"/>
  <c r="I13" i="1" s="1"/>
  <c r="J13" i="1" s="1"/>
  <c r="K13" i="1" s="1"/>
  <c r="L13" i="1" s="1"/>
  <c r="M13" i="1" s="1"/>
  <c r="E109" i="4"/>
  <c r="E117" i="4"/>
  <c r="E170" i="4"/>
  <c r="E93" i="4"/>
  <c r="E26" i="4" l="1"/>
  <c r="E52" i="4"/>
  <c r="E57" i="4"/>
  <c r="E86" i="4"/>
  <c r="E87" i="4"/>
  <c r="E14" i="4"/>
  <c r="E100" i="4"/>
  <c r="E208" i="4"/>
  <c r="E62" i="4"/>
  <c r="E124" i="4"/>
  <c r="E45" i="4"/>
  <c r="E147" i="4"/>
  <c r="E184" i="4"/>
  <c r="E39" i="4"/>
  <c r="E94" i="4"/>
  <c r="E76" i="4"/>
  <c r="E137" i="4"/>
  <c r="E65" i="4"/>
  <c r="E122" i="4"/>
  <c r="E44" i="4"/>
  <c r="E58" i="4"/>
  <c r="E15" i="4"/>
  <c r="E111" i="4"/>
  <c r="E22" i="4"/>
  <c r="E121" i="4"/>
  <c r="E153" i="4"/>
  <c r="E25" i="4"/>
  <c r="E89" i="4"/>
  <c r="E81" i="4"/>
  <c r="E28" i="4"/>
  <c r="E149" i="4"/>
  <c r="E63" i="4"/>
  <c r="E61" i="4"/>
  <c r="E18" i="4"/>
  <c r="E160" i="4"/>
  <c r="E64" i="4"/>
  <c r="E85" i="4"/>
  <c r="E70" i="4"/>
  <c r="E173" i="4"/>
  <c r="E159" i="4"/>
  <c r="E27" i="4"/>
  <c r="E129" i="4"/>
  <c r="E161" i="4"/>
  <c r="E105" i="4"/>
  <c r="E177" i="4"/>
  <c r="E114" i="4"/>
  <c r="E90" i="4"/>
  <c r="E158" i="4"/>
  <c r="E209" i="4"/>
  <c r="E136" i="4"/>
  <c r="E106" i="4"/>
  <c r="E172" i="4"/>
  <c r="E24" i="4"/>
  <c r="E21" i="4"/>
  <c r="E77" i="4"/>
  <c r="E125" i="4"/>
  <c r="E157" i="4"/>
  <c r="E165" i="4"/>
  <c r="E78" i="4"/>
  <c r="E33" i="4"/>
  <c r="E56" i="4"/>
  <c r="E108" i="4"/>
  <c r="E178" i="4"/>
  <c r="E112" i="4"/>
  <c r="E34" i="4"/>
  <c r="E23" i="4"/>
  <c r="E41" i="4"/>
  <c r="E20" i="4"/>
  <c r="E51" i="4"/>
  <c r="E92" i="4"/>
  <c r="E166" i="4"/>
  <c r="E194" i="4"/>
  <c r="E66" i="4"/>
  <c r="E80" i="4"/>
  <c r="E40" i="4"/>
  <c r="E37" i="4"/>
  <c r="E123" i="4"/>
  <c r="E135" i="4"/>
  <c r="E16" i="4"/>
  <c r="E47" i="4"/>
  <c r="E98" i="4"/>
  <c r="E84" i="4"/>
  <c r="E36" i="4"/>
  <c r="E133" i="4"/>
  <c r="E68" i="4"/>
  <c r="E69" i="4"/>
  <c r="E183" i="4"/>
  <c r="E195" i="4"/>
  <c r="E200" i="4"/>
  <c r="E169" i="4"/>
  <c r="E182" i="4"/>
  <c r="E88" i="4"/>
  <c r="E148" i="4"/>
  <c r="E19" i="4"/>
  <c r="E107" i="4"/>
  <c r="E75" i="4"/>
  <c r="E54" i="4"/>
  <c r="E196" i="4"/>
  <c r="E145" i="4"/>
  <c r="E73" i="4"/>
  <c r="E48" i="4"/>
  <c r="E134" i="4"/>
  <c r="E60" i="4"/>
  <c r="E146" i="4"/>
  <c r="E126" i="4"/>
  <c r="E118" i="4"/>
  <c r="E103" i="4"/>
  <c r="E71" i="4"/>
  <c r="E104" i="4"/>
  <c r="E171" i="4"/>
  <c r="E141" i="4"/>
  <c r="E82" i="4"/>
  <c r="E96" i="4"/>
  <c r="E17" i="4"/>
  <c r="E203" i="4"/>
  <c r="E38" i="4"/>
  <c r="E101" i="4"/>
  <c r="E162" i="4"/>
  <c r="E167" i="4"/>
  <c r="E43" i="4"/>
  <c r="E30" i="4"/>
  <c r="E99" i="4"/>
  <c r="E187" i="4"/>
  <c r="E205" i="4" l="1"/>
  <c r="E217" i="4"/>
  <c r="E120" i="4"/>
  <c r="E202" i="4"/>
  <c r="E176" i="4"/>
  <c r="E97" i="4"/>
  <c r="E143" i="4"/>
  <c r="E35" i="4"/>
  <c r="E181" i="4"/>
  <c r="E119" i="4"/>
  <c r="E186" i="4"/>
  <c r="E163" i="4"/>
  <c r="E155" i="4"/>
  <c r="E212" i="4"/>
  <c r="E201" i="4"/>
  <c r="E138" i="4"/>
  <c r="E213" i="4"/>
  <c r="E214" i="4"/>
  <c r="E144" i="4"/>
  <c r="E204" i="4"/>
  <c r="E216" i="4"/>
  <c r="E83" i="4"/>
  <c r="E130" i="4"/>
  <c r="E156" i="4"/>
  <c r="E55" i="4"/>
  <c r="E46" i="4"/>
  <c r="E132" i="4"/>
  <c r="E211" i="4"/>
  <c r="E79" i="4"/>
  <c r="E179" i="4"/>
  <c r="E168" i="4"/>
  <c r="E151" i="4"/>
  <c r="E128" i="4"/>
  <c r="E193" i="4"/>
  <c r="E210" i="4"/>
  <c r="E152" i="4"/>
  <c r="E175" i="4"/>
  <c r="E42" i="4"/>
  <c r="E67" i="4"/>
  <c r="E199" i="4"/>
  <c r="E95" i="4"/>
  <c r="E191" i="4"/>
  <c r="E32" i="4"/>
  <c r="E116" i="4"/>
  <c r="E59" i="4"/>
  <c r="E188" i="4"/>
  <c r="E53" i="4"/>
  <c r="E185" i="4"/>
  <c r="E127" i="4"/>
  <c r="E131" i="4"/>
  <c r="E91" i="4"/>
  <c r="E115" i="4"/>
  <c r="E180" i="4"/>
  <c r="E215" i="4"/>
  <c r="E49" i="4"/>
  <c r="E154" i="4"/>
  <c r="E31" i="4"/>
  <c r="E164" i="4"/>
  <c r="E174" i="4"/>
  <c r="E150" i="4"/>
  <c r="E192" i="4"/>
  <c r="E139" i="4"/>
  <c r="E189" i="4"/>
  <c r="E140" i="4"/>
  <c r="E113" i="4"/>
  <c r="E198" i="4"/>
  <c r="E142" i="4"/>
  <c r="E197" i="4"/>
  <c r="E29" i="4"/>
  <c r="E72" i="4"/>
  <c r="E190" i="4"/>
  <c r="E102" i="4"/>
</calcChain>
</file>

<file path=xl/comments1.xml><?xml version="1.0" encoding="utf-8"?>
<comments xmlns="http://schemas.openxmlformats.org/spreadsheetml/2006/main">
  <authors>
    <author>Bulkley, Ann</author>
  </authors>
  <commentList>
    <comment ref="M67" authorId="0" shapeId="0">
      <text>
        <r>
          <rPr>
            <b/>
            <sz val="9"/>
            <color indexed="81"/>
            <rFont val="Tahoma"/>
            <family val="2"/>
          </rPr>
          <t>Bulkley, Ann:</t>
        </r>
        <r>
          <rPr>
            <sz val="9"/>
            <color indexed="81"/>
            <rFont val="Tahoma"/>
            <family val="2"/>
          </rPr>
          <t xml:space="preserve">
Preliminary</t>
        </r>
      </text>
    </comment>
  </commentList>
</comments>
</file>

<file path=xl/sharedStrings.xml><?xml version="1.0" encoding="utf-8"?>
<sst xmlns="http://schemas.openxmlformats.org/spreadsheetml/2006/main" count="68" uniqueCount="49">
  <si>
    <t>CPI for All Urban Consumers (CPI-U)</t>
  </si>
  <si>
    <t>Original Data Value</t>
  </si>
  <si>
    <t>Series Id:</t>
  </si>
  <si>
    <t>Seasonally Adjusted</t>
  </si>
  <si>
    <t>Series Title:</t>
  </si>
  <si>
    <t>Area:</t>
  </si>
  <si>
    <t>U.S. city average</t>
  </si>
  <si>
    <t>Item:</t>
  </si>
  <si>
    <t>Base Period:</t>
  </si>
  <si>
    <t>1982-84=100</t>
  </si>
  <si>
    <t>Years: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</si>
  <si>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</si>
  <si>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</si>
  <si>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</si>
  <si>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</si>
  <si>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</si>
  <si>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</si>
  <si>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</si>
  <si>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</si>
  <si>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</si>
  <si>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</si>
  <si>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</si>
  <si>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</si>
  <si>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</si>
  <si>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HALF1</t>
  </si>
  <si>
    <t>HALF2</t>
  </si>
  <si>
    <t>Date</t>
  </si>
  <si>
    <t xml:space="preserve">YOY % Change </t>
  </si>
  <si>
    <t>Month</t>
  </si>
  <si>
    <t>CUSR0000SA0L1E</t>
  </si>
  <si>
    <t>All items less food and energy in U.S. city average, all urban consumers, seasonally adjusted</t>
  </si>
  <si>
    <t>All items less food and energy</t>
  </si>
  <si>
    <t>2006 to 2023</t>
  </si>
  <si>
    <t>Job Openings and Labor Turnover Survey</t>
  </si>
  <si>
    <t>JTS000000000000000UOR</t>
  </si>
  <si>
    <t>Seasonally adjusted</t>
  </si>
  <si>
    <t>Industry:</t>
  </si>
  <si>
    <t>Total nonfarm</t>
  </si>
  <si>
    <t>State/Region:</t>
  </si>
  <si>
    <t>Total US</t>
  </si>
  <si>
    <t>All areas</t>
  </si>
  <si>
    <t>Data Element:</t>
  </si>
  <si>
    <t>Unemployed persons per job opening ratio</t>
  </si>
  <si>
    <t>Size Class:</t>
  </si>
  <si>
    <t>All size classes</t>
  </si>
  <si>
    <t>Rate/Level:</t>
  </si>
  <si>
    <t>Rate</t>
  </si>
  <si>
    <t>Unempl Persons / Job Open</t>
  </si>
  <si>
    <t>CPI - Less Food &amp;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</si>
</sst>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#0.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DBEAFF"/>
        <bgColor indexed="64"/>
      </patternFill>
    </fill>
    <fill>
      <patternFill patternType="solid">
        <fgColor rgb="FFEEF4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/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2" borderId="0" applyNumberFormat="0" applyBorder="0" applyProtection="0">
      <alignment vertical="center"/>
    </xf>
  </cellStyleXfs>
  <cellXfs count="3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0" fontId="0" fillId="0" borderId="0" xfId="1" applyNumberFormat="1" applyFont="1"/>
    <xf numFmtId="0" fontId="4" fillId="2" borderId="0" xfId="0" applyFont="1" applyFill="1" applyAlignment="1">
      <alignment horizontal="left" vertical="top" wrapText="1"/>
    </xf>
    <xf numFmtId="165" fontId="0" fillId="0" borderId="0" xfId="2" applyNumberFormat="1" applyFont="1"/>
    <xf numFmtId="0" fontId="0" fillId="0" borderId="0" xfId="2" applyNumberFormat="1" applyFont="1"/>
    <xf numFmtId="0" fontId="6" fillId="0" borderId="0" xfId="0" applyFont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7" fillId="4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right" vertical="center"/>
    </xf>
    <xf numFmtId="0" fontId="7" fillId="5" borderId="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left"/>
    </xf>
    <xf numFmtId="166" fontId="11" fillId="2" borderId="0" xfId="0" applyNumberFormat="1" applyFont="1" applyFill="1" applyAlignment="1">
      <alignment horizontal="right"/>
    </xf>
    <xf numFmtId="14" fontId="0" fillId="0" borderId="0" xfId="0" applyNumberFormat="1"/>
    <xf numFmtId="166" fontId="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0" fillId="0" borderId="0" xfId="0"/>
    <xf numFmtId="0" fontId="11" fillId="2" borderId="0" xfId="0" applyFont="1" applyFill="1" applyAlignment="1">
      <alignment horizontal="left" vertical="top" wrapText="1"/>
    </xf>
    <xf numFmtId="0" fontId="0" fillId="0" borderId="0" xfId="0"/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center" wrapText="1"/>
    </xf>
  </cellXfs>
  <cellStyles count="4">
    <cellStyle name="Comma" xfId="2" builtinId="3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38076490129258E-2"/>
          <c:y val="3.2057167468430361E-2"/>
          <c:w val="0.84894107264878749"/>
          <c:h val="0.83698962130367449"/>
        </c:manualLayout>
      </c:layout>
      <c:lineChart>
        <c:grouping val="standard"/>
        <c:varyColors val="0"/>
        <c:ser>
          <c:idx val="0"/>
          <c:order val="0"/>
          <c:tx>
            <c:strRef>
              <c:f>Chart!$D$1</c:f>
              <c:strCache>
                <c:ptCount val="1"/>
                <c:pt idx="0">
                  <c:v>CPI - Less Food &amp; Energy</c:v>
                </c:pt>
              </c:strCache>
            </c:strRef>
          </c:tx>
          <c:spPr>
            <a:ln w="412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Chart!$A$158:$A$218</c:f>
              <c:numCache>
                <c:formatCode>[$-409]mmm\-yy;@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Chart!$E$158:$E$218</c:f>
              <c:numCache>
                <c:formatCode>0.00%</c:formatCode>
                <c:ptCount val="61"/>
                <c:pt idx="0">
                  <c:v>2.1794329242488475E-2</c:v>
                </c:pt>
                <c:pt idx="1">
                  <c:v>2.1410889637129227E-2</c:v>
                </c:pt>
                <c:pt idx="2">
                  <c:v>2.0665623500122798E-2</c:v>
                </c:pt>
                <c:pt idx="3">
                  <c:v>2.0913377235709074E-2</c:v>
                </c:pt>
                <c:pt idx="4">
                  <c:v>1.9724280075443801E-2</c:v>
                </c:pt>
                <c:pt idx="5">
                  <c:v>2.0746001344216447E-2</c:v>
                </c:pt>
                <c:pt idx="6">
                  <c:v>2.1657049503490455E-2</c:v>
                </c:pt>
                <c:pt idx="7">
                  <c:v>2.3211356735985289E-2</c:v>
                </c:pt>
                <c:pt idx="8">
                  <c:v>2.3300099083477743E-2</c:v>
                </c:pt>
                <c:pt idx="9">
                  <c:v>2.3378148209658223E-2</c:v>
                </c:pt>
                <c:pt idx="10">
                  <c:v>2.3546960942649298E-2</c:v>
                </c:pt>
                <c:pt idx="11">
                  <c:v>2.2905988164406255E-2</c:v>
                </c:pt>
                <c:pt idx="12">
                  <c:v>2.2748364434013402E-2</c:v>
                </c:pt>
                <c:pt idx="13">
                  <c:v>2.3799131653304606E-2</c:v>
                </c:pt>
                <c:pt idx="14">
                  <c:v>2.1030940447380519E-2</c:v>
                </c:pt>
                <c:pt idx="15">
                  <c:v>1.4500166032435313E-2</c:v>
                </c:pt>
                <c:pt idx="16">
                  <c:v>1.2371432820907913E-2</c:v>
                </c:pt>
                <c:pt idx="17">
                  <c:v>1.1798781300073502E-2</c:v>
                </c:pt>
                <c:pt idx="18">
                  <c:v>1.5546186569431963E-2</c:v>
                </c:pt>
                <c:pt idx="19">
                  <c:v>1.7102665256918836E-2</c:v>
                </c:pt>
                <c:pt idx="20">
                  <c:v>1.7065827495952979E-2</c:v>
                </c:pt>
                <c:pt idx="21">
                  <c:v>1.6265992376495175E-2</c:v>
                </c:pt>
                <c:pt idx="22">
                  <c:v>1.6641059243526435E-2</c:v>
                </c:pt>
                <c:pt idx="23">
                  <c:v>1.6239380497707012E-2</c:v>
                </c:pt>
                <c:pt idx="24">
                  <c:v>1.3963359305281697E-2</c:v>
                </c:pt>
                <c:pt idx="25">
                  <c:v>1.275607512284882E-2</c:v>
                </c:pt>
                <c:pt idx="26">
                  <c:v>1.6448994263633443E-2</c:v>
                </c:pt>
                <c:pt idx="27">
                  <c:v>2.9605411669099801E-2</c:v>
                </c:pt>
                <c:pt idx="28">
                  <c:v>3.7794628966213439E-2</c:v>
                </c:pt>
                <c:pt idx="29">
                  <c:v>4.4184638070410953E-2</c:v>
                </c:pt>
                <c:pt idx="30">
                  <c:v>4.203491003205273E-2</c:v>
                </c:pt>
                <c:pt idx="31">
                  <c:v>3.9505942844368258E-2</c:v>
                </c:pt>
                <c:pt idx="32">
                  <c:v>4.0200818148010464E-2</c:v>
                </c:pt>
                <c:pt idx="33">
                  <c:v>4.5837046939988246E-2</c:v>
                </c:pt>
                <c:pt idx="34">
                  <c:v>4.973200428200486E-2</c:v>
                </c:pt>
                <c:pt idx="35">
                  <c:v>5.5045498261448556E-2</c:v>
                </c:pt>
                <c:pt idx="36">
                  <c:v>6.0605276197942315E-2</c:v>
                </c:pt>
                <c:pt idx="37">
                  <c:v>6.4524228895953994E-2</c:v>
                </c:pt>
                <c:pt idx="38">
                  <c:v>6.4760683855139334E-2</c:v>
                </c:pt>
                <c:pt idx="39">
                  <c:v>6.1571629547073847E-2</c:v>
                </c:pt>
                <c:pt idx="40">
                  <c:v>6.0175539213195073E-2</c:v>
                </c:pt>
                <c:pt idx="41">
                  <c:v>5.9034169713781282E-2</c:v>
                </c:pt>
                <c:pt idx="42">
                  <c:v>5.9017558468407616E-2</c:v>
                </c:pt>
                <c:pt idx="43">
                  <c:v>6.2997996365500297E-2</c:v>
                </c:pt>
                <c:pt idx="44">
                  <c:v>6.6404490365020941E-2</c:v>
                </c:pt>
                <c:pt idx="45">
                  <c:v>6.2949403990441244E-2</c:v>
                </c:pt>
                <c:pt idx="46">
                  <c:v>5.9630971830638035E-2</c:v>
                </c:pt>
                <c:pt idx="47">
                  <c:v>5.6805073960192187E-2</c:v>
                </c:pt>
                <c:pt idx="48">
                  <c:v>5.5430231058083645E-2</c:v>
                </c:pt>
                <c:pt idx="49">
                  <c:v>5.4934839240063038E-2</c:v>
                </c:pt>
                <c:pt idx="50">
                  <c:v>5.5601108493258833E-2</c:v>
                </c:pt>
                <c:pt idx="51">
                  <c:v>5.5157220797549256E-2</c:v>
                </c:pt>
                <c:pt idx="52">
                  <c:v>5.3322468432441372E-2</c:v>
                </c:pt>
                <c:pt idx="53">
                  <c:v>4.8552243070768775E-2</c:v>
                </c:pt>
                <c:pt idx="54">
                  <c:v>4.7075968887156483E-2</c:v>
                </c:pt>
                <c:pt idx="55">
                  <c:v>4.4128010682168428E-2</c:v>
                </c:pt>
                <c:pt idx="56">
                  <c:v>4.1437019752987192E-2</c:v>
                </c:pt>
                <c:pt idx="57">
                  <c:v>4.0217002782686473E-2</c:v>
                </c:pt>
                <c:pt idx="58">
                  <c:v>4.0150919771422489E-2</c:v>
                </c:pt>
                <c:pt idx="59">
                  <c:v>3.9101196657189474E-2</c:v>
                </c:pt>
                <c:pt idx="60">
                  <c:v>3.8746783214242075E-2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DE-422E-9C2B-41A3BC632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129312"/>
        <c:axId val="573129728"/>
      </c:lineChart>
      <c:lineChart>
        <c:grouping val="standard"/>
        <c:varyColors val="0"/>
        <c:ser>
          <c:idx val="1"/>
          <c:order val="1"/>
          <c:tx>
            <c:strRef>
              <c:f>'BLS Data Series'!$B$43:$F$43</c:f>
              <c:strCache>
                <c:ptCount val="1"/>
                <c:pt idx="0">
                  <c:v>Unemployed persons per job opening ratio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Chart!$A$158:$A$218</c:f>
              <c:numCache>
                <c:formatCode>[$-409]mmm\-yy;@</c:formatCode>
                <c:ptCount val="61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</c:numCache>
            </c:numRef>
          </c:cat>
          <c:val>
            <c:numRef>
              <c:f>Chart!$F$158:$F$218</c:f>
              <c:numCache>
                <c:formatCode>General</c:formatCode>
                <c:ptCount val="61"/>
                <c:pt idx="0">
                  <c:v>0.9</c:v>
                </c:pt>
                <c:pt idx="1">
                  <c:v>0.9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0.9</c:v>
                </c:pt>
                <c:pt idx="11">
                  <c:v>0.9</c:v>
                </c:pt>
                <c:pt idx="12">
                  <c:v>0.8</c:v>
                </c:pt>
                <c:pt idx="13">
                  <c:v>0.8</c:v>
                </c:pt>
                <c:pt idx="14">
                  <c:v>1.2</c:v>
                </c:pt>
                <c:pt idx="15">
                  <c:v>4.9000000000000004</c:v>
                </c:pt>
                <c:pt idx="16">
                  <c:v>3.8</c:v>
                </c:pt>
                <c:pt idx="17">
                  <c:v>2.9</c:v>
                </c:pt>
                <c:pt idx="18">
                  <c:v>2.5</c:v>
                </c:pt>
                <c:pt idx="19">
                  <c:v>2.1</c:v>
                </c:pt>
                <c:pt idx="20">
                  <c:v>1.9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1.4</c:v>
                </c:pt>
                <c:pt idx="25">
                  <c:v>1.3</c:v>
                </c:pt>
                <c:pt idx="26">
                  <c:v>1.2</c:v>
                </c:pt>
                <c:pt idx="27">
                  <c:v>1</c:v>
                </c:pt>
                <c:pt idx="28">
                  <c:v>0.9</c:v>
                </c:pt>
                <c:pt idx="29">
                  <c:v>0.9</c:v>
                </c:pt>
                <c:pt idx="30">
                  <c:v>0.8</c:v>
                </c:pt>
                <c:pt idx="31">
                  <c:v>0.8</c:v>
                </c:pt>
                <c:pt idx="32">
                  <c:v>0.7</c:v>
                </c:pt>
                <c:pt idx="33">
                  <c:v>0.6</c:v>
                </c:pt>
                <c:pt idx="34">
                  <c:v>0.6</c:v>
                </c:pt>
                <c:pt idx="35">
                  <c:v>0.5</c:v>
                </c:pt>
                <c:pt idx="36">
                  <c:v>0.6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0.6</c:v>
                </c:pt>
                <c:pt idx="44">
                  <c:v>0.5</c:v>
                </c:pt>
                <c:pt idx="45">
                  <c:v>0.6</c:v>
                </c:pt>
                <c:pt idx="46">
                  <c:v>0.6</c:v>
                </c:pt>
                <c:pt idx="47">
                  <c:v>0.5</c:v>
                </c:pt>
                <c:pt idx="48">
                  <c:v>0.5</c:v>
                </c:pt>
                <c:pt idx="49">
                  <c:v>0.6</c:v>
                </c:pt>
                <c:pt idx="50">
                  <c:v>0.6</c:v>
                </c:pt>
                <c:pt idx="51">
                  <c:v>0.5</c:v>
                </c:pt>
                <c:pt idx="52">
                  <c:v>0.6</c:v>
                </c:pt>
                <c:pt idx="53">
                  <c:v>0.6</c:v>
                </c:pt>
                <c:pt idx="54">
                  <c:v>0.7</c:v>
                </c:pt>
                <c:pt idx="55">
                  <c:v>0.7</c:v>
                </c:pt>
                <c:pt idx="56">
                  <c:v>0.7</c:v>
                </c:pt>
                <c:pt idx="57">
                  <c:v>0.7</c:v>
                </c:pt>
                <c:pt idx="58">
                  <c:v>0.7</c:v>
                </c:pt>
                <c:pt idx="59">
                  <c:v>0.7</c:v>
                </c:pt>
                <c:pt idx="6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E-422E-9C2B-41A3BC632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466367"/>
        <c:axId val="47389152"/>
      </c:lineChart>
      <c:dateAx>
        <c:axId val="573129312"/>
        <c:scaling>
          <c:orientation val="minMax"/>
          <c:max val="45322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3129728"/>
        <c:crosses val="autoZero"/>
        <c:auto val="1"/>
        <c:lblOffset val="100"/>
        <c:baseTimeUnit val="months"/>
      </c:dateAx>
      <c:valAx>
        <c:axId val="57312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YOY Change in Core CPI (All Items Excl. Food and Energy)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73129312"/>
        <c:crosses val="autoZero"/>
        <c:crossBetween val="between"/>
      </c:valAx>
      <c:valAx>
        <c:axId val="47389152"/>
        <c:scaling>
          <c:orientation val="minMax"/>
          <c:max val="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Unemployed persons per job opening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83466367"/>
        <c:crosses val="max"/>
        <c:crossBetween val="between"/>
      </c:valAx>
      <c:dateAx>
        <c:axId val="883466367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47389152"/>
        <c:crosses val="autoZero"/>
        <c:auto val="1"/>
        <c:lblOffset val="100"/>
        <c:baseTimeUnit val="months"/>
      </c:date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1322636490105366"/>
          <c:y val="4.9787908307730541E-2"/>
          <c:w val="0.43931899683453912"/>
          <c:h val="7.3542946406097792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88900</xdr:colOff>
      <xdr:row>2</xdr:row>
      <xdr:rowOff>12700</xdr:rowOff>
    </xdr:from>
    <xdr:to>
      <xdr:col>24</xdr:col>
      <xdr:colOff>141194</xdr:colOff>
      <xdr:row>35</xdr:row>
      <xdr:rowOff>94877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68"/>
  <sheetViews>
    <sheetView topLeftCell="A28" zoomScaleNormal="100" workbookViewId="0">
      <selection activeCell="B68" sqref="B68"/>
    </sheetView>
  </sheetViews>
  <sheetFormatPr defaultRowHeight="14.5" x14ac:dyDescent="0.35"/>
  <cols>
    <col min="1" max="1" width="20" customWidth="1"/>
    <col min="2" max="2" width="12.453125" customWidth="1"/>
  </cols>
  <sheetData>
    <row r="2" spans="1:15" ht="15.5" x14ac:dyDescent="0.35">
      <c r="A2" s="30" t="s">
        <v>0</v>
      </c>
      <c r="B2" s="31"/>
      <c r="C2" s="31"/>
      <c r="D2" s="31"/>
      <c r="E2" s="31"/>
      <c r="F2" s="31"/>
    </row>
    <row r="3" spans="1:15" ht="15.5" x14ac:dyDescent="0.35">
      <c r="A3" s="30" t="s">
        <v>1</v>
      </c>
      <c r="B3" s="31"/>
      <c r="C3" s="31"/>
      <c r="D3" s="31"/>
      <c r="E3" s="31"/>
      <c r="F3" s="31"/>
    </row>
    <row r="4" spans="1:15" x14ac:dyDescent="0.35">
      <c r="A4" s="31"/>
      <c r="B4" s="31"/>
      <c r="C4" s="31"/>
      <c r="D4" s="31"/>
      <c r="E4" s="31"/>
      <c r="F4" s="31"/>
    </row>
    <row r="5" spans="1:15" x14ac:dyDescent="0.35">
      <c r="A5" s="5" t="s">
        <v>2</v>
      </c>
      <c r="B5" s="28" t="s">
        <v>29</v>
      </c>
      <c r="C5" s="31"/>
      <c r="D5" s="31"/>
      <c r="E5" s="31"/>
      <c r="F5" s="31"/>
    </row>
    <row r="6" spans="1:15" x14ac:dyDescent="0.35">
      <c r="A6" s="32" t="s">
        <v>3</v>
      </c>
      <c r="B6" s="31"/>
      <c r="C6" s="31"/>
      <c r="D6" s="31"/>
      <c r="E6" s="31"/>
      <c r="F6" s="31"/>
    </row>
    <row r="7" spans="1:15" x14ac:dyDescent="0.35">
      <c r="A7" s="5" t="s">
        <v>4</v>
      </c>
      <c r="B7" s="28" t="s">
        <v>30</v>
      </c>
      <c r="C7" s="31"/>
      <c r="D7" s="31"/>
      <c r="E7" s="31"/>
      <c r="F7" s="31"/>
    </row>
    <row r="8" spans="1:15" x14ac:dyDescent="0.35">
      <c r="A8" s="5" t="s">
        <v>5</v>
      </c>
      <c r="B8" s="28" t="s">
        <v>6</v>
      </c>
      <c r="C8" s="31"/>
      <c r="D8" s="31"/>
      <c r="E8" s="31"/>
      <c r="F8" s="31"/>
    </row>
    <row r="9" spans="1:15" x14ac:dyDescent="0.35">
      <c r="A9" s="5" t="s">
        <v>7</v>
      </c>
      <c r="B9" s="28" t="s">
        <v>31</v>
      </c>
      <c r="C9" s="31"/>
      <c r="D9" s="31"/>
      <c r="E9" s="31"/>
      <c r="F9" s="31"/>
    </row>
    <row r="10" spans="1:15" x14ac:dyDescent="0.35">
      <c r="A10" s="5" t="s">
        <v>8</v>
      </c>
      <c r="B10" s="28" t="s">
        <v>9</v>
      </c>
      <c r="C10" s="31"/>
      <c r="D10" s="31"/>
      <c r="E10" s="31"/>
      <c r="F10" s="31"/>
    </row>
    <row r="11" spans="1:15" x14ac:dyDescent="0.35">
      <c r="A11" s="5" t="s">
        <v>10</v>
      </c>
      <c r="B11" s="33" t="s">
        <v>32</v>
      </c>
      <c r="C11" s="31"/>
      <c r="D11" s="31"/>
      <c r="E11" s="31"/>
      <c r="F11" s="31"/>
    </row>
    <row r="12" spans="1:15" ht="15" thickBot="1" x14ac:dyDescent="0.4">
      <c r="B12" s="1" t="s">
        <v>12</v>
      </c>
      <c r="C12" s="1" t="s">
        <v>13</v>
      </c>
      <c r="D12" s="1" t="s">
        <v>14</v>
      </c>
      <c r="E12" s="1" t="s">
        <v>15</v>
      </c>
      <c r="F12" s="1" t="s">
        <v>16</v>
      </c>
      <c r="G12" s="1" t="s">
        <v>17</v>
      </c>
      <c r="H12" s="1" t="s">
        <v>18</v>
      </c>
      <c r="I12" s="1" t="s">
        <v>19</v>
      </c>
      <c r="J12" s="1" t="s">
        <v>20</v>
      </c>
      <c r="K12" s="1" t="s">
        <v>21</v>
      </c>
      <c r="L12" s="1" t="s">
        <v>22</v>
      </c>
      <c r="M12" s="1" t="s">
        <v>23</v>
      </c>
    </row>
    <row r="13" spans="1:15" ht="15.5" thickTop="1" thickBot="1" x14ac:dyDescent="0.4">
      <c r="A13" s="1" t="s">
        <v>11</v>
      </c>
      <c r="B13" s="1">
        <v>1</v>
      </c>
      <c r="C13" s="1">
        <f>B13+1</f>
        <v>2</v>
      </c>
      <c r="D13" s="1">
        <f t="shared" ref="D13:M13" si="0">C13+1</f>
        <v>3</v>
      </c>
      <c r="E13" s="1">
        <f t="shared" si="0"/>
        <v>4</v>
      </c>
      <c r="F13" s="1">
        <f t="shared" si="0"/>
        <v>5</v>
      </c>
      <c r="G13" s="1">
        <f t="shared" si="0"/>
        <v>6</v>
      </c>
      <c r="H13" s="1">
        <f t="shared" si="0"/>
        <v>7</v>
      </c>
      <c r="I13" s="1">
        <f t="shared" si="0"/>
        <v>8</v>
      </c>
      <c r="J13" s="1">
        <f t="shared" si="0"/>
        <v>9</v>
      </c>
      <c r="K13" s="1">
        <f t="shared" si="0"/>
        <v>10</v>
      </c>
      <c r="L13" s="1">
        <f t="shared" si="0"/>
        <v>11</v>
      </c>
      <c r="M13" s="1">
        <f t="shared" si="0"/>
        <v>12</v>
      </c>
      <c r="N13" s="1" t="s">
        <v>24</v>
      </c>
      <c r="O13" s="1" t="s">
        <v>25</v>
      </c>
    </row>
    <row r="14" spans="1:15" ht="15" thickTop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</row>
    <row r="15" spans="1:15" x14ac:dyDescent="0.35">
      <c r="A15" s="12">
        <v>2006</v>
      </c>
      <c r="B15" s="13">
        <v>203.2</v>
      </c>
      <c r="C15" s="13">
        <v>203.6</v>
      </c>
      <c r="D15" s="13">
        <v>204.3</v>
      </c>
      <c r="E15" s="13">
        <v>204.8</v>
      </c>
      <c r="F15" s="13">
        <v>205.4</v>
      </c>
      <c r="G15" s="13">
        <v>205.9</v>
      </c>
      <c r="H15" s="13">
        <v>206.3</v>
      </c>
      <c r="I15" s="13">
        <v>206.8</v>
      </c>
      <c r="J15" s="13">
        <v>207.2</v>
      </c>
      <c r="K15" s="13">
        <v>207.6</v>
      </c>
      <c r="L15" s="13">
        <v>207.8</v>
      </c>
      <c r="M15" s="13">
        <v>208.1</v>
      </c>
    </row>
    <row r="16" spans="1:15" x14ac:dyDescent="0.35">
      <c r="A16" s="14">
        <v>2007</v>
      </c>
      <c r="B16" s="15">
        <v>208.6</v>
      </c>
      <c r="C16" s="15">
        <v>209.13499999999999</v>
      </c>
      <c r="D16" s="15">
        <v>209.41800000000001</v>
      </c>
      <c r="E16" s="15">
        <v>209.74700000000001</v>
      </c>
      <c r="F16" s="15">
        <v>210.05799999999999</v>
      </c>
      <c r="G16" s="15">
        <v>210.392</v>
      </c>
      <c r="H16" s="15">
        <v>210.773</v>
      </c>
      <c r="I16" s="15">
        <v>211.119</v>
      </c>
      <c r="J16" s="15">
        <v>211.554</v>
      </c>
      <c r="K16" s="15">
        <v>212.077</v>
      </c>
      <c r="L16" s="15">
        <v>212.66</v>
      </c>
      <c r="M16" s="15">
        <v>213.16800000000001</v>
      </c>
    </row>
    <row r="17" spans="1:13" x14ac:dyDescent="0.35">
      <c r="A17" s="12">
        <v>2008</v>
      </c>
      <c r="B17" s="13">
        <v>213.77099999999999</v>
      </c>
      <c r="C17" s="13">
        <v>213.93899999999999</v>
      </c>
      <c r="D17" s="13">
        <v>214.42</v>
      </c>
      <c r="E17" s="13">
        <v>214.56</v>
      </c>
      <c r="F17" s="13">
        <v>214.93600000000001</v>
      </c>
      <c r="G17" s="13">
        <v>215.42400000000001</v>
      </c>
      <c r="H17" s="13">
        <v>215.965</v>
      </c>
      <c r="I17" s="13">
        <v>216.393</v>
      </c>
      <c r="J17" s="13">
        <v>216.71299999999999</v>
      </c>
      <c r="K17" s="13">
        <v>216.78800000000001</v>
      </c>
      <c r="L17" s="13">
        <v>216.947</v>
      </c>
      <c r="M17" s="13">
        <v>216.92500000000001</v>
      </c>
    </row>
    <row r="18" spans="1:13" x14ac:dyDescent="0.35">
      <c r="A18" s="14">
        <v>2009</v>
      </c>
      <c r="B18" s="15">
        <v>217.346</v>
      </c>
      <c r="C18" s="15">
        <v>217.792</v>
      </c>
      <c r="D18" s="15">
        <v>218.25299999999999</v>
      </c>
      <c r="E18" s="15">
        <v>218.70599999999999</v>
      </c>
      <c r="F18" s="15">
        <v>218.904</v>
      </c>
      <c r="G18" s="15">
        <v>219.11199999999999</v>
      </c>
      <c r="H18" s="15">
        <v>219.26300000000001</v>
      </c>
      <c r="I18" s="15">
        <v>219.49600000000001</v>
      </c>
      <c r="J18" s="15">
        <v>219.92</v>
      </c>
      <c r="K18" s="15">
        <v>220.501</v>
      </c>
      <c r="L18" s="15">
        <v>220.666</v>
      </c>
      <c r="M18" s="15">
        <v>220.881</v>
      </c>
    </row>
    <row r="19" spans="1:13" x14ac:dyDescent="0.35">
      <c r="A19" s="12">
        <v>2010</v>
      </c>
      <c r="B19" s="13">
        <v>220.63300000000001</v>
      </c>
      <c r="C19" s="13">
        <v>220.73099999999999</v>
      </c>
      <c r="D19" s="13">
        <v>220.78299999999999</v>
      </c>
      <c r="E19" s="13">
        <v>220.822</v>
      </c>
      <c r="F19" s="13">
        <v>220.96199999999999</v>
      </c>
      <c r="G19" s="13">
        <v>221.19399999999999</v>
      </c>
      <c r="H19" s="13">
        <v>221.363</v>
      </c>
      <c r="I19" s="13">
        <v>221.50899999999999</v>
      </c>
      <c r="J19" s="13">
        <v>221.71100000000001</v>
      </c>
      <c r="K19" s="13">
        <v>221.83</v>
      </c>
      <c r="L19" s="13">
        <v>222.149</v>
      </c>
      <c r="M19" s="13">
        <v>222.34299999999999</v>
      </c>
    </row>
    <row r="20" spans="1:13" x14ac:dyDescent="0.35">
      <c r="A20" s="14">
        <v>2011</v>
      </c>
      <c r="B20" s="15">
        <v>222.803</v>
      </c>
      <c r="C20" s="15">
        <v>223.21299999999999</v>
      </c>
      <c r="D20" s="15">
        <v>223.45400000000001</v>
      </c>
      <c r="E20" s="15">
        <v>223.727</v>
      </c>
      <c r="F20" s="15">
        <v>224.17500000000001</v>
      </c>
      <c r="G20" s="15">
        <v>224.697</v>
      </c>
      <c r="H20" s="15">
        <v>225.21799999999999</v>
      </c>
      <c r="I20" s="15">
        <v>225.86199999999999</v>
      </c>
      <c r="J20" s="15">
        <v>226.11799999999999</v>
      </c>
      <c r="K20" s="15">
        <v>226.506</v>
      </c>
      <c r="L20" s="15">
        <v>226.899</v>
      </c>
      <c r="M20" s="15">
        <v>227.405</v>
      </c>
    </row>
    <row r="21" spans="1:13" x14ac:dyDescent="0.35">
      <c r="A21" s="12">
        <v>2012</v>
      </c>
      <c r="B21" s="13">
        <v>227.87700000000001</v>
      </c>
      <c r="C21" s="13">
        <v>228.03399999999999</v>
      </c>
      <c r="D21" s="13">
        <v>228.47800000000001</v>
      </c>
      <c r="E21" s="13">
        <v>228.905</v>
      </c>
      <c r="F21" s="13">
        <v>229.22399999999999</v>
      </c>
      <c r="G21" s="13">
        <v>229.62299999999999</v>
      </c>
      <c r="H21" s="13">
        <v>229.97</v>
      </c>
      <c r="I21" s="13">
        <v>230.233</v>
      </c>
      <c r="J21" s="13">
        <v>230.65899999999999</v>
      </c>
      <c r="K21" s="13">
        <v>231.024</v>
      </c>
      <c r="L21" s="13">
        <v>231.33</v>
      </c>
      <c r="M21" s="13">
        <v>231.72499999999999</v>
      </c>
    </row>
    <row r="22" spans="1:13" x14ac:dyDescent="0.35">
      <c r="A22" s="14">
        <v>2013</v>
      </c>
      <c r="B22" s="15">
        <v>232.22900000000001</v>
      </c>
      <c r="C22" s="15">
        <v>232.56899999999999</v>
      </c>
      <c r="D22" s="15">
        <v>232.79400000000001</v>
      </c>
      <c r="E22" s="15">
        <v>232.83199999999999</v>
      </c>
      <c r="F22" s="15">
        <v>232.99600000000001</v>
      </c>
      <c r="G22" s="15">
        <v>233.35</v>
      </c>
      <c r="H22" s="15">
        <v>233.88</v>
      </c>
      <c r="I22" s="15">
        <v>234.33600000000001</v>
      </c>
      <c r="J22" s="15">
        <v>234.7</v>
      </c>
      <c r="K22" s="15">
        <v>234.92099999999999</v>
      </c>
      <c r="L22" s="15">
        <v>235.35900000000001</v>
      </c>
      <c r="M22" s="15">
        <v>235.75899999999999</v>
      </c>
    </row>
    <row r="23" spans="1:13" x14ac:dyDescent="0.35">
      <c r="A23" s="12">
        <v>2014</v>
      </c>
      <c r="B23" s="13">
        <v>235.96100000000001</v>
      </c>
      <c r="C23" s="13">
        <v>236.185</v>
      </c>
      <c r="D23" s="13">
        <v>236.625</v>
      </c>
      <c r="E23" s="13">
        <v>237.072</v>
      </c>
      <c r="F23" s="13">
        <v>237.529</v>
      </c>
      <c r="G23" s="13">
        <v>237.83699999999999</v>
      </c>
      <c r="H23" s="13">
        <v>238.19499999999999</v>
      </c>
      <c r="I23" s="13">
        <v>238.405</v>
      </c>
      <c r="J23" s="13">
        <v>238.786</v>
      </c>
      <c r="K23" s="13">
        <v>239.191</v>
      </c>
      <c r="L23" s="13">
        <v>239.458</v>
      </c>
      <c r="M23" s="13">
        <v>239.584</v>
      </c>
    </row>
    <row r="24" spans="1:13" x14ac:dyDescent="0.35">
      <c r="A24" s="14">
        <v>2015</v>
      </c>
      <c r="B24" s="15">
        <v>239.81100000000001</v>
      </c>
      <c r="C24" s="15">
        <v>240.172</v>
      </c>
      <c r="D24" s="15">
        <v>240.755</v>
      </c>
      <c r="E24" s="15">
        <v>241.346</v>
      </c>
      <c r="F24" s="15">
        <v>241.68799999999999</v>
      </c>
      <c r="G24" s="15">
        <v>242.06399999999999</v>
      </c>
      <c r="H24" s="15">
        <v>242.565</v>
      </c>
      <c r="I24" s="15">
        <v>242.81700000000001</v>
      </c>
      <c r="J24" s="15">
        <v>243.316</v>
      </c>
      <c r="K24" s="15">
        <v>243.768</v>
      </c>
      <c r="L24" s="15">
        <v>244.24100000000001</v>
      </c>
      <c r="M24" s="15">
        <v>244.547</v>
      </c>
    </row>
    <row r="25" spans="1:13" x14ac:dyDescent="0.35">
      <c r="A25" s="12">
        <v>2016</v>
      </c>
      <c r="B25" s="13">
        <v>244.95500000000001</v>
      </c>
      <c r="C25" s="13">
        <v>245.51</v>
      </c>
      <c r="D25" s="13">
        <v>245.91300000000001</v>
      </c>
      <c r="E25" s="13">
        <v>246.55099999999999</v>
      </c>
      <c r="F25" s="13">
        <v>247.137</v>
      </c>
      <c r="G25" s="13">
        <v>247.54</v>
      </c>
      <c r="H25" s="13">
        <v>247.82900000000001</v>
      </c>
      <c r="I25" s="13">
        <v>248.423</v>
      </c>
      <c r="J25" s="13">
        <v>248.84200000000001</v>
      </c>
      <c r="K25" s="13">
        <v>249.142</v>
      </c>
      <c r="L25" s="13">
        <v>249.48099999999999</v>
      </c>
      <c r="M25" s="13">
        <v>249.92</v>
      </c>
    </row>
    <row r="26" spans="1:13" x14ac:dyDescent="0.35">
      <c r="A26" s="14">
        <v>2017</v>
      </c>
      <c r="B26" s="15">
        <v>250.46700000000001</v>
      </c>
      <c r="C26" s="15">
        <v>250.99799999999999</v>
      </c>
      <c r="D26" s="15">
        <v>250.94399999999999</v>
      </c>
      <c r="E26" s="15">
        <v>251.227</v>
      </c>
      <c r="F26" s="15">
        <v>251.43</v>
      </c>
      <c r="G26" s="15">
        <v>251.74600000000001</v>
      </c>
      <c r="H26" s="15">
        <v>251.98500000000001</v>
      </c>
      <c r="I26" s="15">
        <v>252.535</v>
      </c>
      <c r="J26" s="15">
        <v>252.81200000000001</v>
      </c>
      <c r="K26" s="15">
        <v>253.52600000000001</v>
      </c>
      <c r="L26" s="15">
        <v>253.816</v>
      </c>
      <c r="M26" s="15">
        <v>254.34399999999999</v>
      </c>
    </row>
    <row r="27" spans="1:13" x14ac:dyDescent="0.35">
      <c r="A27" s="12">
        <v>2018</v>
      </c>
      <c r="B27" s="13">
        <v>255.20400000000001</v>
      </c>
      <c r="C27" s="13">
        <v>255.71100000000001</v>
      </c>
      <c r="D27" s="13">
        <v>256.27100000000002</v>
      </c>
      <c r="E27" s="13">
        <v>256.63</v>
      </c>
      <c r="F27" s="13">
        <v>257.14499999999998</v>
      </c>
      <c r="G27" s="13">
        <v>257.399</v>
      </c>
      <c r="H27" s="13">
        <v>257.69900000000001</v>
      </c>
      <c r="I27" s="13">
        <v>257.89100000000002</v>
      </c>
      <c r="J27" s="13">
        <v>258.36799999999999</v>
      </c>
      <c r="K27" s="13">
        <v>258.91699999999997</v>
      </c>
      <c r="L27" s="13">
        <v>259.43900000000002</v>
      </c>
      <c r="M27" s="13">
        <v>260.06299999999999</v>
      </c>
    </row>
    <row r="28" spans="1:13" x14ac:dyDescent="0.35">
      <c r="A28" s="14">
        <v>2019</v>
      </c>
      <c r="B28" s="15">
        <v>260.76600000000002</v>
      </c>
      <c r="C28" s="15">
        <v>261.18599999999998</v>
      </c>
      <c r="D28" s="15">
        <v>261.56700000000001</v>
      </c>
      <c r="E28" s="15">
        <v>261.99700000000001</v>
      </c>
      <c r="F28" s="15">
        <v>262.21699999999998</v>
      </c>
      <c r="G28" s="15">
        <v>262.73899999999998</v>
      </c>
      <c r="H28" s="15">
        <v>263.27999999999997</v>
      </c>
      <c r="I28" s="15">
        <v>263.87700000000001</v>
      </c>
      <c r="J28" s="15">
        <v>264.38799999999998</v>
      </c>
      <c r="K28" s="15">
        <v>264.97000000000003</v>
      </c>
      <c r="L28" s="15">
        <v>265.548</v>
      </c>
      <c r="M28" s="15">
        <v>266.02</v>
      </c>
    </row>
    <row r="29" spans="1:13" x14ac:dyDescent="0.35">
      <c r="A29" s="12">
        <v>2020</v>
      </c>
      <c r="B29" s="13">
        <v>266.69799999999998</v>
      </c>
      <c r="C29" s="13">
        <v>267.40199999999999</v>
      </c>
      <c r="D29" s="13">
        <v>267.06799999999998</v>
      </c>
      <c r="E29" s="13">
        <v>265.79599999999999</v>
      </c>
      <c r="F29" s="13">
        <v>265.46100000000001</v>
      </c>
      <c r="G29" s="13">
        <v>265.839</v>
      </c>
      <c r="H29" s="13">
        <v>267.37299999999999</v>
      </c>
      <c r="I29" s="13">
        <v>268.39</v>
      </c>
      <c r="J29" s="13">
        <v>268.89999999999998</v>
      </c>
      <c r="K29" s="13">
        <v>269.27999999999997</v>
      </c>
      <c r="L29" s="13">
        <v>269.96699999999998</v>
      </c>
      <c r="M29" s="13">
        <v>270.33999999999997</v>
      </c>
    </row>
    <row r="30" spans="1:13" x14ac:dyDescent="0.35">
      <c r="A30" s="14">
        <v>2021</v>
      </c>
      <c r="B30" s="15">
        <v>270.42200000000003</v>
      </c>
      <c r="C30" s="15">
        <v>270.81299999999999</v>
      </c>
      <c r="D30" s="15">
        <v>271.46100000000001</v>
      </c>
      <c r="E30" s="15">
        <v>273.66500000000002</v>
      </c>
      <c r="F30" s="15">
        <v>275.49400000000003</v>
      </c>
      <c r="G30" s="15">
        <v>277.58499999999998</v>
      </c>
      <c r="H30" s="15">
        <v>278.61200000000002</v>
      </c>
      <c r="I30" s="15">
        <v>278.99299999999999</v>
      </c>
      <c r="J30" s="15">
        <v>279.70999999999998</v>
      </c>
      <c r="K30" s="15">
        <v>281.62299999999999</v>
      </c>
      <c r="L30" s="15">
        <v>283.39299999999997</v>
      </c>
      <c r="M30" s="15">
        <v>285.221</v>
      </c>
    </row>
    <row r="31" spans="1:13" x14ac:dyDescent="0.35">
      <c r="A31" s="12">
        <v>2022</v>
      </c>
      <c r="B31" s="13">
        <v>286.81099999999998</v>
      </c>
      <c r="C31" s="13">
        <v>288.28699999999998</v>
      </c>
      <c r="D31" s="13">
        <v>289.041</v>
      </c>
      <c r="E31" s="13">
        <v>290.51499999999999</v>
      </c>
      <c r="F31" s="13">
        <v>292.072</v>
      </c>
      <c r="G31" s="13">
        <v>293.97199999999998</v>
      </c>
      <c r="H31" s="13">
        <v>295.05500000000001</v>
      </c>
      <c r="I31" s="13">
        <v>296.56900000000002</v>
      </c>
      <c r="J31" s="13">
        <v>298.28399999999999</v>
      </c>
      <c r="K31" s="13">
        <v>299.351</v>
      </c>
      <c r="L31" s="13">
        <v>300.29199999999997</v>
      </c>
      <c r="M31" s="13">
        <v>301.423</v>
      </c>
    </row>
    <row r="32" spans="1:13" x14ac:dyDescent="0.35">
      <c r="A32" s="14">
        <v>2023</v>
      </c>
      <c r="B32" s="15">
        <v>302.709</v>
      </c>
      <c r="C32" s="15">
        <v>304.12400000000002</v>
      </c>
      <c r="D32" s="15">
        <v>305.11200000000002</v>
      </c>
      <c r="E32" s="15">
        <v>306.53899999999999</v>
      </c>
      <c r="F32" s="15">
        <v>307.64600000000002</v>
      </c>
      <c r="G32" s="15">
        <v>308.245</v>
      </c>
      <c r="H32" s="15">
        <v>308.94499999999999</v>
      </c>
      <c r="I32" s="15">
        <v>309.65600000000001</v>
      </c>
      <c r="J32" s="15">
        <v>310.64400000000001</v>
      </c>
      <c r="K32" s="15">
        <v>311.39</v>
      </c>
      <c r="L32" s="15">
        <v>312.34899999999999</v>
      </c>
      <c r="M32" s="15">
        <v>313.209</v>
      </c>
    </row>
    <row r="33" spans="1:13" s="23" customFormat="1" x14ac:dyDescent="0.35">
      <c r="A33" s="12">
        <v>2024</v>
      </c>
      <c r="B33" s="13">
        <v>314.43799999999999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5" spans="1:13" ht="15.5" x14ac:dyDescent="0.35">
      <c r="A35" s="27" t="s">
        <v>33</v>
      </c>
      <c r="B35" s="25"/>
      <c r="C35" s="25"/>
      <c r="D35" s="25"/>
      <c r="E35" s="25"/>
      <c r="F35" s="25"/>
    </row>
    <row r="36" spans="1:13" ht="15.5" x14ac:dyDescent="0.35">
      <c r="A36" s="27" t="s">
        <v>1</v>
      </c>
      <c r="B36" s="25"/>
      <c r="C36" s="25"/>
      <c r="D36" s="25"/>
      <c r="E36" s="25"/>
      <c r="F36" s="25"/>
    </row>
    <row r="37" spans="1:13" x14ac:dyDescent="0.35">
      <c r="A37" s="25"/>
      <c r="B37" s="25"/>
      <c r="C37" s="25"/>
      <c r="D37" s="25"/>
      <c r="E37" s="25"/>
      <c r="F37" s="25"/>
    </row>
    <row r="38" spans="1:13" x14ac:dyDescent="0.35">
      <c r="A38" s="16" t="s">
        <v>2</v>
      </c>
      <c r="B38" s="28" t="s">
        <v>34</v>
      </c>
      <c r="C38" s="25"/>
      <c r="D38" s="25"/>
      <c r="E38" s="25"/>
      <c r="F38" s="25"/>
    </row>
    <row r="39" spans="1:13" x14ac:dyDescent="0.35">
      <c r="A39" s="29" t="s">
        <v>35</v>
      </c>
      <c r="B39" s="25"/>
      <c r="C39" s="25"/>
      <c r="D39" s="25"/>
      <c r="E39" s="25"/>
      <c r="F39" s="25"/>
    </row>
    <row r="40" spans="1:13" x14ac:dyDescent="0.35">
      <c r="A40" s="16" t="s">
        <v>36</v>
      </c>
      <c r="B40" s="24" t="s">
        <v>37</v>
      </c>
      <c r="C40" s="25"/>
      <c r="D40" s="25"/>
      <c r="E40" s="25"/>
      <c r="F40" s="25"/>
    </row>
    <row r="41" spans="1:13" x14ac:dyDescent="0.35">
      <c r="A41" s="16" t="s">
        <v>38</v>
      </c>
      <c r="B41" s="24" t="s">
        <v>39</v>
      </c>
      <c r="C41" s="25"/>
      <c r="D41" s="25"/>
      <c r="E41" s="25"/>
      <c r="F41" s="25"/>
    </row>
    <row r="42" spans="1:13" x14ac:dyDescent="0.35">
      <c r="A42" s="16" t="s">
        <v>5</v>
      </c>
      <c r="B42" s="24" t="s">
        <v>40</v>
      </c>
      <c r="C42" s="25"/>
      <c r="D42" s="25"/>
      <c r="E42" s="25"/>
      <c r="F42" s="25"/>
    </row>
    <row r="43" spans="1:13" x14ac:dyDescent="0.35">
      <c r="A43" s="16" t="s">
        <v>41</v>
      </c>
      <c r="B43" s="24" t="s">
        <v>42</v>
      </c>
      <c r="C43" s="25"/>
      <c r="D43" s="25"/>
      <c r="E43" s="25"/>
      <c r="F43" s="25"/>
    </row>
    <row r="44" spans="1:13" x14ac:dyDescent="0.35">
      <c r="A44" s="16" t="s">
        <v>43</v>
      </c>
      <c r="B44" s="24" t="s">
        <v>44</v>
      </c>
      <c r="C44" s="25"/>
      <c r="D44" s="25"/>
      <c r="E44" s="25"/>
      <c r="F44" s="25"/>
    </row>
    <row r="45" spans="1:13" x14ac:dyDescent="0.35">
      <c r="A45" s="16" t="s">
        <v>45</v>
      </c>
      <c r="B45" s="24" t="s">
        <v>46</v>
      </c>
      <c r="C45" s="25"/>
      <c r="D45" s="25"/>
      <c r="E45" s="25"/>
      <c r="F45" s="25"/>
    </row>
    <row r="46" spans="1:13" x14ac:dyDescent="0.35">
      <c r="A46" s="16" t="s">
        <v>10</v>
      </c>
      <c r="B46" s="26" t="s">
        <v>32</v>
      </c>
      <c r="C46" s="25"/>
      <c r="D46" s="25"/>
      <c r="E46" s="25"/>
      <c r="F46" s="25"/>
    </row>
    <row r="48" spans="1:13" ht="15" thickBot="1" x14ac:dyDescent="0.4">
      <c r="B48" s="1">
        <v>1</v>
      </c>
      <c r="C48" s="1">
        <f>B48+1</f>
        <v>2</v>
      </c>
      <c r="D48" s="1">
        <f t="shared" ref="D48" si="1">C48+1</f>
        <v>3</v>
      </c>
      <c r="E48" s="1">
        <f t="shared" ref="E48" si="2">D48+1</f>
        <v>4</v>
      </c>
      <c r="F48" s="1">
        <f t="shared" ref="F48" si="3">E48+1</f>
        <v>5</v>
      </c>
      <c r="G48" s="1">
        <f t="shared" ref="G48" si="4">F48+1</f>
        <v>6</v>
      </c>
      <c r="H48" s="1">
        <f t="shared" ref="H48" si="5">G48+1</f>
        <v>7</v>
      </c>
      <c r="I48" s="1">
        <f t="shared" ref="I48" si="6">H48+1</f>
        <v>8</v>
      </c>
      <c r="J48" s="1">
        <f t="shared" ref="J48" si="7">I48+1</f>
        <v>9</v>
      </c>
      <c r="K48" s="1">
        <f t="shared" ref="K48" si="8">J48+1</f>
        <v>10</v>
      </c>
      <c r="L48" s="1">
        <f t="shared" ref="L48" si="9">K48+1</f>
        <v>11</v>
      </c>
      <c r="M48" s="1">
        <f t="shared" ref="M48" si="10">L48+1</f>
        <v>12</v>
      </c>
    </row>
    <row r="49" spans="1:13" ht="15.5" thickTop="1" thickBot="1" x14ac:dyDescent="0.4">
      <c r="A49" s="17" t="s">
        <v>11</v>
      </c>
      <c r="B49" s="17" t="s">
        <v>12</v>
      </c>
      <c r="C49" s="17" t="s">
        <v>13</v>
      </c>
      <c r="D49" s="17" t="s">
        <v>14</v>
      </c>
      <c r="E49" s="17" t="s">
        <v>15</v>
      </c>
      <c r="F49" s="17" t="s">
        <v>16</v>
      </c>
      <c r="G49" s="17" t="s">
        <v>17</v>
      </c>
      <c r="H49" s="17" t="s">
        <v>18</v>
      </c>
      <c r="I49" s="17" t="s">
        <v>19</v>
      </c>
      <c r="J49" s="17" t="s">
        <v>20</v>
      </c>
      <c r="K49" s="17" t="s">
        <v>21</v>
      </c>
      <c r="L49" s="17" t="s">
        <v>22</v>
      </c>
      <c r="M49" s="17" t="s">
        <v>23</v>
      </c>
    </row>
    <row r="50" spans="1:13" ht="15" thickTop="1" x14ac:dyDescent="0.35">
      <c r="A50" s="18">
        <v>2006</v>
      </c>
      <c r="B50" s="19">
        <v>1.6</v>
      </c>
      <c r="C50" s="19">
        <v>1.7</v>
      </c>
      <c r="D50" s="19">
        <v>1.5</v>
      </c>
      <c r="E50" s="19">
        <v>1.5</v>
      </c>
      <c r="F50" s="19">
        <v>1.6</v>
      </c>
      <c r="G50" s="19">
        <v>1.5</v>
      </c>
      <c r="H50" s="19">
        <v>1.6</v>
      </c>
      <c r="I50" s="19">
        <v>1.5</v>
      </c>
      <c r="J50" s="19">
        <v>1.4</v>
      </c>
      <c r="K50" s="19">
        <v>1.5</v>
      </c>
      <c r="L50" s="19">
        <v>1.5</v>
      </c>
      <c r="M50" s="19">
        <v>1.5</v>
      </c>
    </row>
    <row r="51" spans="1:13" x14ac:dyDescent="0.35">
      <c r="A51" s="18">
        <v>2007</v>
      </c>
      <c r="B51" s="19">
        <v>1.5</v>
      </c>
      <c r="C51" s="19">
        <v>1.5</v>
      </c>
      <c r="D51" s="19">
        <v>1.4</v>
      </c>
      <c r="E51" s="19">
        <v>1.5</v>
      </c>
      <c r="F51" s="19">
        <v>1.5</v>
      </c>
      <c r="G51" s="19">
        <v>1.4</v>
      </c>
      <c r="H51" s="19">
        <v>1.6</v>
      </c>
      <c r="I51" s="19">
        <v>1.6</v>
      </c>
      <c r="J51" s="19">
        <v>1.5</v>
      </c>
      <c r="K51" s="19">
        <v>1.6</v>
      </c>
      <c r="L51" s="19">
        <v>1.6</v>
      </c>
      <c r="M51" s="19">
        <v>1.7</v>
      </c>
    </row>
    <row r="52" spans="1:13" x14ac:dyDescent="0.35">
      <c r="A52" s="18">
        <v>2008</v>
      </c>
      <c r="B52" s="19">
        <v>1.7</v>
      </c>
      <c r="C52" s="19">
        <v>1.8</v>
      </c>
      <c r="D52" s="19">
        <v>1.9</v>
      </c>
      <c r="E52" s="19">
        <v>1.9</v>
      </c>
      <c r="F52" s="19">
        <v>2</v>
      </c>
      <c r="G52" s="19">
        <v>2.2000000000000002</v>
      </c>
      <c r="H52" s="19">
        <v>2.4</v>
      </c>
      <c r="I52" s="19">
        <v>2.6</v>
      </c>
      <c r="J52" s="19">
        <v>2.9</v>
      </c>
      <c r="K52" s="19">
        <v>3</v>
      </c>
      <c r="L52" s="19">
        <v>3.3</v>
      </c>
      <c r="M52" s="19">
        <v>3.6</v>
      </c>
    </row>
    <row r="53" spans="1:13" x14ac:dyDescent="0.35">
      <c r="A53" s="18">
        <v>2009</v>
      </c>
      <c r="B53" s="19">
        <v>4.4000000000000004</v>
      </c>
      <c r="C53" s="19">
        <v>4.5</v>
      </c>
      <c r="D53" s="19">
        <v>5.3</v>
      </c>
      <c r="E53" s="19">
        <v>6</v>
      </c>
      <c r="F53" s="19">
        <v>5.7</v>
      </c>
      <c r="G53" s="19">
        <v>5.9</v>
      </c>
      <c r="H53" s="19">
        <v>6.5</v>
      </c>
      <c r="I53" s="19">
        <v>6.3</v>
      </c>
      <c r="J53" s="19">
        <v>6</v>
      </c>
      <c r="K53" s="19">
        <v>6.4</v>
      </c>
      <c r="L53" s="19">
        <v>6.1</v>
      </c>
      <c r="M53" s="19">
        <v>5.9</v>
      </c>
    </row>
    <row r="54" spans="1:13" x14ac:dyDescent="0.35">
      <c r="A54" s="18">
        <v>2010</v>
      </c>
      <c r="B54" s="19">
        <v>5.3</v>
      </c>
      <c r="C54" s="19">
        <v>5.7</v>
      </c>
      <c r="D54" s="19">
        <v>5.7</v>
      </c>
      <c r="E54" s="19">
        <v>4.9000000000000004</v>
      </c>
      <c r="F54" s="19">
        <v>5</v>
      </c>
      <c r="G54" s="19">
        <v>5.2</v>
      </c>
      <c r="H54" s="19">
        <v>4.7</v>
      </c>
      <c r="I54" s="19">
        <v>4.9000000000000004</v>
      </c>
      <c r="J54" s="19">
        <v>5</v>
      </c>
      <c r="K54" s="19">
        <v>4.5</v>
      </c>
      <c r="L54" s="19">
        <v>4.7</v>
      </c>
      <c r="M54" s="19">
        <v>4.7</v>
      </c>
    </row>
    <row r="55" spans="1:13" x14ac:dyDescent="0.35">
      <c r="A55" s="18">
        <v>2011</v>
      </c>
      <c r="B55" s="19">
        <v>4.5</v>
      </c>
      <c r="C55" s="19">
        <v>4.3</v>
      </c>
      <c r="D55" s="19">
        <v>4.2</v>
      </c>
      <c r="E55" s="19">
        <v>4.3</v>
      </c>
      <c r="F55" s="19">
        <v>4.4000000000000004</v>
      </c>
      <c r="G55" s="19">
        <v>4</v>
      </c>
      <c r="H55" s="19">
        <v>3.8</v>
      </c>
      <c r="I55" s="19">
        <v>4.2</v>
      </c>
      <c r="J55" s="19">
        <v>3.7</v>
      </c>
      <c r="K55" s="19">
        <v>3.8</v>
      </c>
      <c r="L55" s="19">
        <v>3.7</v>
      </c>
      <c r="M55" s="19">
        <v>3.5</v>
      </c>
    </row>
    <row r="56" spans="1:13" x14ac:dyDescent="0.35">
      <c r="A56" s="18">
        <v>2012</v>
      </c>
      <c r="B56" s="19">
        <v>3.3</v>
      </c>
      <c r="C56" s="19">
        <v>3.5</v>
      </c>
      <c r="D56" s="19">
        <v>3.2</v>
      </c>
      <c r="E56" s="19">
        <v>3.3</v>
      </c>
      <c r="F56" s="19">
        <v>3.3</v>
      </c>
      <c r="G56" s="19">
        <v>3.2</v>
      </c>
      <c r="H56" s="19">
        <v>3.4</v>
      </c>
      <c r="I56" s="19">
        <v>3.3</v>
      </c>
      <c r="J56" s="19">
        <v>3.1</v>
      </c>
      <c r="K56" s="19">
        <v>3.2</v>
      </c>
      <c r="L56" s="19">
        <v>3.1</v>
      </c>
      <c r="M56" s="19">
        <v>3.1</v>
      </c>
    </row>
    <row r="57" spans="1:13" x14ac:dyDescent="0.35">
      <c r="A57" s="18">
        <v>2013</v>
      </c>
      <c r="B57" s="19">
        <v>3.2</v>
      </c>
      <c r="C57" s="19">
        <v>3</v>
      </c>
      <c r="D57" s="19">
        <v>2.9</v>
      </c>
      <c r="E57" s="19">
        <v>2.9</v>
      </c>
      <c r="F57" s="19">
        <v>2.8</v>
      </c>
      <c r="G57" s="19">
        <v>2.8</v>
      </c>
      <c r="H57" s="19">
        <v>2.9</v>
      </c>
      <c r="I57" s="19">
        <v>2.8</v>
      </c>
      <c r="J57" s="19">
        <v>2.7</v>
      </c>
      <c r="K57" s="19">
        <v>2.6</v>
      </c>
      <c r="L57" s="19">
        <v>2.6</v>
      </c>
      <c r="M57" s="19">
        <v>2.5</v>
      </c>
    </row>
    <row r="58" spans="1:13" x14ac:dyDescent="0.35">
      <c r="A58" s="18">
        <v>2014</v>
      </c>
      <c r="B58" s="19">
        <v>2.5</v>
      </c>
      <c r="C58" s="19">
        <v>2.4</v>
      </c>
      <c r="D58" s="19">
        <v>2.4</v>
      </c>
      <c r="E58" s="19">
        <v>2.1</v>
      </c>
      <c r="F58" s="19">
        <v>2.1</v>
      </c>
      <c r="G58" s="19">
        <v>1.9</v>
      </c>
      <c r="H58" s="19">
        <v>2</v>
      </c>
      <c r="I58" s="19">
        <v>1.8</v>
      </c>
      <c r="J58" s="19">
        <v>1.9</v>
      </c>
      <c r="K58" s="19">
        <v>1.8</v>
      </c>
      <c r="L58" s="19">
        <v>1.9</v>
      </c>
      <c r="M58" s="19">
        <v>1.7</v>
      </c>
    </row>
    <row r="59" spans="1:13" x14ac:dyDescent="0.35">
      <c r="A59" s="18">
        <v>2015</v>
      </c>
      <c r="B59" s="19">
        <v>1.7</v>
      </c>
      <c r="C59" s="19">
        <v>1.6</v>
      </c>
      <c r="D59" s="19">
        <v>1.6</v>
      </c>
      <c r="E59" s="19">
        <v>1.5</v>
      </c>
      <c r="F59" s="19">
        <v>1.6</v>
      </c>
      <c r="G59" s="19">
        <v>1.6</v>
      </c>
      <c r="H59" s="19">
        <v>1.3</v>
      </c>
      <c r="I59" s="19">
        <v>1.5</v>
      </c>
      <c r="J59" s="19">
        <v>1.4</v>
      </c>
      <c r="K59" s="19">
        <v>1.4</v>
      </c>
      <c r="L59" s="19">
        <v>1.4</v>
      </c>
      <c r="M59" s="19">
        <v>1.4</v>
      </c>
    </row>
    <row r="60" spans="1:13" x14ac:dyDescent="0.35">
      <c r="A60" s="18">
        <v>2016</v>
      </c>
      <c r="B60" s="19">
        <v>1.3</v>
      </c>
      <c r="C60" s="19">
        <v>1.3</v>
      </c>
      <c r="D60" s="19">
        <v>1.3</v>
      </c>
      <c r="E60" s="19">
        <v>1.4</v>
      </c>
      <c r="F60" s="19">
        <v>1.3</v>
      </c>
      <c r="G60" s="19">
        <v>1.3</v>
      </c>
      <c r="H60" s="19">
        <v>1.3</v>
      </c>
      <c r="I60" s="19">
        <v>1.4</v>
      </c>
      <c r="J60" s="19">
        <v>1.4</v>
      </c>
      <c r="K60" s="19">
        <v>1.4</v>
      </c>
      <c r="L60" s="19">
        <v>1.3</v>
      </c>
      <c r="M60" s="19">
        <v>1.3</v>
      </c>
    </row>
    <row r="61" spans="1:13" x14ac:dyDescent="0.35">
      <c r="A61" s="18">
        <v>2017</v>
      </c>
      <c r="B61" s="19">
        <v>1.3</v>
      </c>
      <c r="C61" s="19">
        <v>1.2</v>
      </c>
      <c r="D61" s="19">
        <v>1.2</v>
      </c>
      <c r="E61" s="19">
        <v>1.2</v>
      </c>
      <c r="F61" s="19">
        <v>1.2</v>
      </c>
      <c r="G61" s="19">
        <v>1.1000000000000001</v>
      </c>
      <c r="H61" s="19">
        <v>1.1000000000000001</v>
      </c>
      <c r="I61" s="19">
        <v>1.1000000000000001</v>
      </c>
      <c r="J61" s="19">
        <v>1.1000000000000001</v>
      </c>
      <c r="K61" s="19">
        <v>1</v>
      </c>
      <c r="L61" s="19">
        <v>1.1000000000000001</v>
      </c>
      <c r="M61" s="19">
        <v>1</v>
      </c>
    </row>
    <row r="62" spans="1:13" x14ac:dyDescent="0.35">
      <c r="A62" s="18">
        <v>2018</v>
      </c>
      <c r="B62" s="19">
        <v>1</v>
      </c>
      <c r="C62" s="19">
        <v>1</v>
      </c>
      <c r="D62" s="19">
        <v>0.9</v>
      </c>
      <c r="E62" s="19">
        <v>0.9</v>
      </c>
      <c r="F62" s="19">
        <v>0.9</v>
      </c>
      <c r="G62" s="19">
        <v>0.9</v>
      </c>
      <c r="H62" s="19">
        <v>0.9</v>
      </c>
      <c r="I62" s="19">
        <v>0.9</v>
      </c>
      <c r="J62" s="19">
        <v>0.8</v>
      </c>
      <c r="K62" s="19">
        <v>0.9</v>
      </c>
      <c r="L62" s="19">
        <v>0.8</v>
      </c>
      <c r="M62" s="19">
        <v>0.9</v>
      </c>
    </row>
    <row r="63" spans="1:13" x14ac:dyDescent="0.35">
      <c r="A63" s="18">
        <v>2019</v>
      </c>
      <c r="B63" s="19">
        <v>0.9</v>
      </c>
      <c r="C63" s="19">
        <v>0.9</v>
      </c>
      <c r="D63" s="19">
        <v>0.8</v>
      </c>
      <c r="E63" s="19">
        <v>0.8</v>
      </c>
      <c r="F63" s="19">
        <v>0.8</v>
      </c>
      <c r="G63" s="19">
        <v>0.8</v>
      </c>
      <c r="H63" s="19">
        <v>0.9</v>
      </c>
      <c r="I63" s="19">
        <v>0.8</v>
      </c>
      <c r="J63" s="19">
        <v>0.8</v>
      </c>
      <c r="K63" s="19">
        <v>0.8</v>
      </c>
      <c r="L63" s="19">
        <v>0.9</v>
      </c>
      <c r="M63" s="19">
        <v>0.9</v>
      </c>
    </row>
    <row r="64" spans="1:13" x14ac:dyDescent="0.35">
      <c r="A64" s="18">
        <v>2020</v>
      </c>
      <c r="B64" s="19">
        <v>0.8</v>
      </c>
      <c r="C64" s="19">
        <v>0.8</v>
      </c>
      <c r="D64" s="19">
        <v>1.2</v>
      </c>
      <c r="E64" s="19">
        <v>4.9000000000000004</v>
      </c>
      <c r="F64" s="19">
        <v>3.8</v>
      </c>
      <c r="G64" s="19">
        <v>2.9</v>
      </c>
      <c r="H64" s="19">
        <v>2.5</v>
      </c>
      <c r="I64" s="19">
        <v>2.1</v>
      </c>
      <c r="J64" s="19">
        <v>1.9</v>
      </c>
      <c r="K64" s="19">
        <v>1.6</v>
      </c>
      <c r="L64" s="19">
        <v>1.6</v>
      </c>
      <c r="M64" s="19">
        <v>1.6</v>
      </c>
    </row>
    <row r="65" spans="1:13" x14ac:dyDescent="0.35">
      <c r="A65" s="18">
        <v>2021</v>
      </c>
      <c r="B65" s="19">
        <v>1.4</v>
      </c>
      <c r="C65" s="19">
        <v>1.3</v>
      </c>
      <c r="D65" s="19">
        <v>1.2</v>
      </c>
      <c r="E65" s="19">
        <v>1</v>
      </c>
      <c r="F65" s="19">
        <v>0.9</v>
      </c>
      <c r="G65" s="19">
        <v>0.9</v>
      </c>
      <c r="H65" s="19">
        <v>0.8</v>
      </c>
      <c r="I65" s="19">
        <v>0.8</v>
      </c>
      <c r="J65" s="19">
        <v>0.7</v>
      </c>
      <c r="K65" s="19">
        <v>0.6</v>
      </c>
      <c r="L65" s="19">
        <v>0.6</v>
      </c>
      <c r="M65" s="19">
        <v>0.5</v>
      </c>
    </row>
    <row r="66" spans="1:13" x14ac:dyDescent="0.35">
      <c r="A66" s="18">
        <v>2022</v>
      </c>
      <c r="B66" s="19">
        <v>0.6</v>
      </c>
      <c r="C66" s="19">
        <v>0.5</v>
      </c>
      <c r="D66" s="19">
        <v>0.5</v>
      </c>
      <c r="E66" s="19">
        <v>0.5</v>
      </c>
      <c r="F66" s="19">
        <v>0.5</v>
      </c>
      <c r="G66" s="19">
        <v>0.5</v>
      </c>
      <c r="H66" s="19">
        <v>0.5</v>
      </c>
      <c r="I66" s="19">
        <v>0.6</v>
      </c>
      <c r="J66" s="19">
        <v>0.5</v>
      </c>
      <c r="K66" s="19">
        <v>0.6</v>
      </c>
      <c r="L66" s="19">
        <v>0.6</v>
      </c>
      <c r="M66" s="19">
        <v>0.5</v>
      </c>
    </row>
    <row r="67" spans="1:13" x14ac:dyDescent="0.35">
      <c r="A67" s="18">
        <v>2023</v>
      </c>
      <c r="B67" s="21">
        <v>0.5</v>
      </c>
      <c r="C67" s="21">
        <v>0.6</v>
      </c>
      <c r="D67" s="21">
        <v>0.6</v>
      </c>
      <c r="E67" s="21">
        <v>0.5</v>
      </c>
      <c r="F67" s="21">
        <v>0.6</v>
      </c>
      <c r="G67" s="21">
        <v>0.6</v>
      </c>
      <c r="H67" s="21">
        <v>0.7</v>
      </c>
      <c r="I67" s="21">
        <v>0.7</v>
      </c>
      <c r="J67" s="21">
        <v>0.7</v>
      </c>
      <c r="K67" s="21">
        <v>0.7</v>
      </c>
      <c r="L67" s="21">
        <v>0.7</v>
      </c>
      <c r="M67" s="21">
        <v>0.7</v>
      </c>
    </row>
    <row r="68" spans="1:13" x14ac:dyDescent="0.35">
      <c r="A68" s="22">
        <v>2024</v>
      </c>
      <c r="B68" s="21"/>
    </row>
  </sheetData>
  <mergeCells count="22">
    <mergeCell ref="B7:F7"/>
    <mergeCell ref="B8:F8"/>
    <mergeCell ref="B9:F9"/>
    <mergeCell ref="B10:F10"/>
    <mergeCell ref="B11:F11"/>
    <mergeCell ref="A2:F2"/>
    <mergeCell ref="A3:F3"/>
    <mergeCell ref="A4:F4"/>
    <mergeCell ref="B5:F5"/>
    <mergeCell ref="A6:F6"/>
    <mergeCell ref="A35:F35"/>
    <mergeCell ref="A36:F36"/>
    <mergeCell ref="A37:F37"/>
    <mergeCell ref="B38:F38"/>
    <mergeCell ref="A39:F39"/>
    <mergeCell ref="B45:F45"/>
    <mergeCell ref="B46:F46"/>
    <mergeCell ref="B40:F40"/>
    <mergeCell ref="B41:F41"/>
    <mergeCell ref="B42:F42"/>
    <mergeCell ref="B43:F43"/>
    <mergeCell ref="B44:F44"/>
  </mergeCells>
  <pageMargins left="0.7" right="0.7" top="0.75" bottom="0.75" header="0.3" footer="0.3"/>
  <pageSetup scale="8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8"/>
  <sheetViews>
    <sheetView showGridLines="0" tabSelected="1" zoomScaleNormal="100" workbookViewId="0">
      <selection activeCell="H23" sqref="H23"/>
    </sheetView>
  </sheetViews>
  <sheetFormatPr defaultRowHeight="14.5" x14ac:dyDescent="0.35"/>
  <cols>
    <col min="3" max="3" width="9.54296875" bestFit="1" customWidth="1"/>
    <col min="4" max="4" width="10.6328125" customWidth="1"/>
    <col min="5" max="5" width="13" bestFit="1" customWidth="1"/>
    <col min="22" max="22" width="9.81640625" bestFit="1" customWidth="1"/>
  </cols>
  <sheetData>
    <row r="1" spans="1:6" ht="43.5" x14ac:dyDescent="0.35">
      <c r="A1" s="2" t="s">
        <v>26</v>
      </c>
      <c r="B1" s="2" t="s">
        <v>28</v>
      </c>
      <c r="C1" s="2" t="s">
        <v>11</v>
      </c>
      <c r="D1" s="34" t="s">
        <v>48</v>
      </c>
      <c r="E1" s="2" t="s">
        <v>27</v>
      </c>
      <c r="F1" s="2" t="s">
        <v>47</v>
      </c>
    </row>
    <row r="2" spans="1:6" x14ac:dyDescent="0.35">
      <c r="A2" s="3">
        <v>38718</v>
      </c>
      <c r="B2" s="6">
        <f>MONTH(A2)</f>
        <v>1</v>
      </c>
      <c r="C2" s="7">
        <f>YEAR(A2)</f>
        <v>2006</v>
      </c>
      <c r="D2">
        <f>INDEX('BLS Data Series'!$B$14:$M$33,MATCH(C2,'BLS Data Series'!$A$14:$A$33,0),MATCH(B2,'BLS Data Series'!$B$13:$M$13,0))</f>
        <v>203.2</v>
      </c>
      <c r="F2">
        <f>INDEX('BLS Data Series'!$B$50:$M$68,MATCH(C2,'BLS Data Series'!$A$50:$A$68,0),MATCH(B2,'BLS Data Series'!$B$48:$M$48,0))</f>
        <v>1.6</v>
      </c>
    </row>
    <row r="3" spans="1:6" x14ac:dyDescent="0.35">
      <c r="A3" s="3">
        <v>38749</v>
      </c>
      <c r="B3" s="6">
        <f t="shared" ref="B3:B66" si="0">MONTH(A3)</f>
        <v>2</v>
      </c>
      <c r="C3" s="7">
        <f t="shared" ref="C3:C66" si="1">YEAR(A3)</f>
        <v>2006</v>
      </c>
      <c r="D3" s="23">
        <f>INDEX('BLS Data Series'!$B$14:$M$33,MATCH(C3,'BLS Data Series'!$A$14:$A$33,0),MATCH(B3,'BLS Data Series'!$B$13:$M$13,0))</f>
        <v>203.6</v>
      </c>
      <c r="F3" s="23">
        <f>INDEX('BLS Data Series'!$B$50:$M$68,MATCH(C3,'BLS Data Series'!$A$50:$A$68,0),MATCH(B3,'BLS Data Series'!$B$48:$M$48,0))</f>
        <v>1.7</v>
      </c>
    </row>
    <row r="4" spans="1:6" x14ac:dyDescent="0.35">
      <c r="A4" s="3">
        <v>38777</v>
      </c>
      <c r="B4" s="6">
        <f t="shared" si="0"/>
        <v>3</v>
      </c>
      <c r="C4" s="7">
        <f t="shared" si="1"/>
        <v>2006</v>
      </c>
      <c r="D4" s="23">
        <f>INDEX('BLS Data Series'!$B$14:$M$33,MATCH(C4,'BLS Data Series'!$A$14:$A$33,0),MATCH(B4,'BLS Data Series'!$B$13:$M$13,0))</f>
        <v>204.3</v>
      </c>
      <c r="F4" s="23">
        <f>INDEX('BLS Data Series'!$B$50:$M$68,MATCH(C4,'BLS Data Series'!$A$50:$A$68,0),MATCH(B4,'BLS Data Series'!$B$48:$M$48,0))</f>
        <v>1.5</v>
      </c>
    </row>
    <row r="5" spans="1:6" x14ac:dyDescent="0.35">
      <c r="A5" s="3">
        <v>38808</v>
      </c>
      <c r="B5" s="6">
        <f t="shared" si="0"/>
        <v>4</v>
      </c>
      <c r="C5" s="7">
        <f t="shared" si="1"/>
        <v>2006</v>
      </c>
      <c r="D5" s="23">
        <f>INDEX('BLS Data Series'!$B$14:$M$33,MATCH(C5,'BLS Data Series'!$A$14:$A$33,0),MATCH(B5,'BLS Data Series'!$B$13:$M$13,0))</f>
        <v>204.8</v>
      </c>
      <c r="F5" s="23">
        <f>INDEX('BLS Data Series'!$B$50:$M$68,MATCH(C5,'BLS Data Series'!$A$50:$A$68,0),MATCH(B5,'BLS Data Series'!$B$48:$M$48,0))</f>
        <v>1.5</v>
      </c>
    </row>
    <row r="6" spans="1:6" x14ac:dyDescent="0.35">
      <c r="A6" s="3">
        <v>38838</v>
      </c>
      <c r="B6" s="6">
        <f t="shared" si="0"/>
        <v>5</v>
      </c>
      <c r="C6" s="7">
        <f t="shared" si="1"/>
        <v>2006</v>
      </c>
      <c r="D6" s="23">
        <f>INDEX('BLS Data Series'!$B$14:$M$33,MATCH(C6,'BLS Data Series'!$A$14:$A$33,0),MATCH(B6,'BLS Data Series'!$B$13:$M$13,0))</f>
        <v>205.4</v>
      </c>
      <c r="F6" s="23">
        <f>INDEX('BLS Data Series'!$B$50:$M$68,MATCH(C6,'BLS Data Series'!$A$50:$A$68,0),MATCH(B6,'BLS Data Series'!$B$48:$M$48,0))</f>
        <v>1.6</v>
      </c>
    </row>
    <row r="7" spans="1:6" x14ac:dyDescent="0.35">
      <c r="A7" s="3">
        <v>38869</v>
      </c>
      <c r="B7" s="6">
        <f t="shared" si="0"/>
        <v>6</v>
      </c>
      <c r="C7" s="7">
        <f t="shared" si="1"/>
        <v>2006</v>
      </c>
      <c r="D7" s="23">
        <f>INDEX('BLS Data Series'!$B$14:$M$33,MATCH(C7,'BLS Data Series'!$A$14:$A$33,0),MATCH(B7,'BLS Data Series'!$B$13:$M$13,0))</f>
        <v>205.9</v>
      </c>
      <c r="F7" s="23">
        <f>INDEX('BLS Data Series'!$B$50:$M$68,MATCH(C7,'BLS Data Series'!$A$50:$A$68,0),MATCH(B7,'BLS Data Series'!$B$48:$M$48,0))</f>
        <v>1.5</v>
      </c>
    </row>
    <row r="8" spans="1:6" x14ac:dyDescent="0.35">
      <c r="A8" s="3">
        <v>38899</v>
      </c>
      <c r="B8" s="6">
        <f t="shared" si="0"/>
        <v>7</v>
      </c>
      <c r="C8" s="7">
        <f t="shared" si="1"/>
        <v>2006</v>
      </c>
      <c r="D8" s="23">
        <f>INDEX('BLS Data Series'!$B$14:$M$33,MATCH(C8,'BLS Data Series'!$A$14:$A$33,0),MATCH(B8,'BLS Data Series'!$B$13:$M$13,0))</f>
        <v>206.3</v>
      </c>
      <c r="F8" s="23">
        <f>INDEX('BLS Data Series'!$B$50:$M$68,MATCH(C8,'BLS Data Series'!$A$50:$A$68,0),MATCH(B8,'BLS Data Series'!$B$48:$M$48,0))</f>
        <v>1.6</v>
      </c>
    </row>
    <row r="9" spans="1:6" x14ac:dyDescent="0.35">
      <c r="A9" s="3">
        <v>38930</v>
      </c>
      <c r="B9" s="6">
        <f t="shared" si="0"/>
        <v>8</v>
      </c>
      <c r="C9" s="7">
        <f t="shared" si="1"/>
        <v>2006</v>
      </c>
      <c r="D9" s="23">
        <f>INDEX('BLS Data Series'!$B$14:$M$33,MATCH(C9,'BLS Data Series'!$A$14:$A$33,0),MATCH(B9,'BLS Data Series'!$B$13:$M$13,0))</f>
        <v>206.8</v>
      </c>
      <c r="F9" s="23">
        <f>INDEX('BLS Data Series'!$B$50:$M$68,MATCH(C9,'BLS Data Series'!$A$50:$A$68,0),MATCH(B9,'BLS Data Series'!$B$48:$M$48,0))</f>
        <v>1.5</v>
      </c>
    </row>
    <row r="10" spans="1:6" x14ac:dyDescent="0.35">
      <c r="A10" s="3">
        <v>38961</v>
      </c>
      <c r="B10" s="6">
        <f t="shared" si="0"/>
        <v>9</v>
      </c>
      <c r="C10" s="7">
        <f t="shared" si="1"/>
        <v>2006</v>
      </c>
      <c r="D10" s="23">
        <f>INDEX('BLS Data Series'!$B$14:$M$33,MATCH(C10,'BLS Data Series'!$A$14:$A$33,0),MATCH(B10,'BLS Data Series'!$B$13:$M$13,0))</f>
        <v>207.2</v>
      </c>
      <c r="F10" s="23">
        <f>INDEX('BLS Data Series'!$B$50:$M$68,MATCH(C10,'BLS Data Series'!$A$50:$A$68,0),MATCH(B10,'BLS Data Series'!$B$48:$M$48,0))</f>
        <v>1.4</v>
      </c>
    </row>
    <row r="11" spans="1:6" x14ac:dyDescent="0.35">
      <c r="A11" s="3">
        <v>38991</v>
      </c>
      <c r="B11" s="6">
        <f t="shared" si="0"/>
        <v>10</v>
      </c>
      <c r="C11" s="7">
        <f t="shared" si="1"/>
        <v>2006</v>
      </c>
      <c r="D11" s="23">
        <f>INDEX('BLS Data Series'!$B$14:$M$33,MATCH(C11,'BLS Data Series'!$A$14:$A$33,0),MATCH(B11,'BLS Data Series'!$B$13:$M$13,0))</f>
        <v>207.6</v>
      </c>
      <c r="F11" s="23">
        <f>INDEX('BLS Data Series'!$B$50:$M$68,MATCH(C11,'BLS Data Series'!$A$50:$A$68,0),MATCH(B11,'BLS Data Series'!$B$48:$M$48,0))</f>
        <v>1.5</v>
      </c>
    </row>
    <row r="12" spans="1:6" x14ac:dyDescent="0.35">
      <c r="A12" s="3">
        <v>39022</v>
      </c>
      <c r="B12" s="6">
        <f t="shared" si="0"/>
        <v>11</v>
      </c>
      <c r="C12" s="7">
        <f t="shared" si="1"/>
        <v>2006</v>
      </c>
      <c r="D12" s="23">
        <f>INDEX('BLS Data Series'!$B$14:$M$33,MATCH(C12,'BLS Data Series'!$A$14:$A$33,0),MATCH(B12,'BLS Data Series'!$B$13:$M$13,0))</f>
        <v>207.8</v>
      </c>
      <c r="F12" s="23">
        <f>INDEX('BLS Data Series'!$B$50:$M$68,MATCH(C12,'BLS Data Series'!$A$50:$A$68,0),MATCH(B12,'BLS Data Series'!$B$48:$M$48,0))</f>
        <v>1.5</v>
      </c>
    </row>
    <row r="13" spans="1:6" x14ac:dyDescent="0.35">
      <c r="A13" s="3">
        <v>39052</v>
      </c>
      <c r="B13" s="6">
        <f t="shared" si="0"/>
        <v>12</v>
      </c>
      <c r="C13" s="7">
        <f t="shared" si="1"/>
        <v>2006</v>
      </c>
      <c r="D13" s="23">
        <f>INDEX('BLS Data Series'!$B$14:$M$33,MATCH(C13,'BLS Data Series'!$A$14:$A$33,0),MATCH(B13,'BLS Data Series'!$B$13:$M$13,0))</f>
        <v>208.1</v>
      </c>
      <c r="F13" s="23">
        <f>INDEX('BLS Data Series'!$B$50:$M$68,MATCH(C13,'BLS Data Series'!$A$50:$A$68,0),MATCH(B13,'BLS Data Series'!$B$48:$M$48,0))</f>
        <v>1.5</v>
      </c>
    </row>
    <row r="14" spans="1:6" x14ac:dyDescent="0.35">
      <c r="A14" s="3">
        <v>39083</v>
      </c>
      <c r="B14" s="6">
        <f t="shared" si="0"/>
        <v>1</v>
      </c>
      <c r="C14" s="7">
        <f t="shared" si="1"/>
        <v>2007</v>
      </c>
      <c r="D14" s="23">
        <f>INDEX('BLS Data Series'!$B$14:$M$33,MATCH(C14,'BLS Data Series'!$A$14:$A$33,0),MATCH(B14,'BLS Data Series'!$B$13:$M$13,0))</f>
        <v>208.6</v>
      </c>
      <c r="E14" s="4">
        <f>D14/D2-1</f>
        <v>2.6574803149606252E-2</v>
      </c>
      <c r="F14" s="23">
        <f>INDEX('BLS Data Series'!$B$50:$M$68,MATCH(C14,'BLS Data Series'!$A$50:$A$68,0),MATCH(B14,'BLS Data Series'!$B$48:$M$48,0))</f>
        <v>1.5</v>
      </c>
    </row>
    <row r="15" spans="1:6" x14ac:dyDescent="0.35">
      <c r="A15" s="3">
        <v>39114</v>
      </c>
      <c r="B15" s="6">
        <f t="shared" si="0"/>
        <v>2</v>
      </c>
      <c r="C15" s="7">
        <f t="shared" si="1"/>
        <v>2007</v>
      </c>
      <c r="D15" s="23">
        <f>INDEX('BLS Data Series'!$B$14:$M$33,MATCH(C15,'BLS Data Series'!$A$14:$A$33,0),MATCH(B15,'BLS Data Series'!$B$13:$M$13,0))</f>
        <v>209.13499999999999</v>
      </c>
      <c r="E15" s="4">
        <f t="shared" ref="E15:E78" si="2">D15/D3-1</f>
        <v>2.7185658153241699E-2</v>
      </c>
      <c r="F15" s="23">
        <f>INDEX('BLS Data Series'!$B$50:$M$68,MATCH(C15,'BLS Data Series'!$A$50:$A$68,0),MATCH(B15,'BLS Data Series'!$B$48:$M$48,0))</f>
        <v>1.5</v>
      </c>
    </row>
    <row r="16" spans="1:6" x14ac:dyDescent="0.35">
      <c r="A16" s="3">
        <v>39142</v>
      </c>
      <c r="B16" s="6">
        <f t="shared" si="0"/>
        <v>3</v>
      </c>
      <c r="C16" s="7">
        <f t="shared" si="1"/>
        <v>2007</v>
      </c>
      <c r="D16" s="23">
        <f>INDEX('BLS Data Series'!$B$14:$M$33,MATCH(C16,'BLS Data Series'!$A$14:$A$33,0),MATCH(B16,'BLS Data Series'!$B$13:$M$13,0))</f>
        <v>209.41800000000001</v>
      </c>
      <c r="E16" s="4">
        <f t="shared" si="2"/>
        <v>2.5051395007342103E-2</v>
      </c>
      <c r="F16" s="23">
        <f>INDEX('BLS Data Series'!$B$50:$M$68,MATCH(C16,'BLS Data Series'!$A$50:$A$68,0),MATCH(B16,'BLS Data Series'!$B$48:$M$48,0))</f>
        <v>1.4</v>
      </c>
    </row>
    <row r="17" spans="1:8" x14ac:dyDescent="0.35">
      <c r="A17" s="3">
        <v>39173</v>
      </c>
      <c r="B17" s="6">
        <f t="shared" si="0"/>
        <v>4</v>
      </c>
      <c r="C17" s="7">
        <f t="shared" si="1"/>
        <v>2007</v>
      </c>
      <c r="D17" s="23">
        <f>INDEX('BLS Data Series'!$B$14:$M$33,MATCH(C17,'BLS Data Series'!$A$14:$A$33,0),MATCH(B17,'BLS Data Series'!$B$13:$M$13,0))</f>
        <v>209.74700000000001</v>
      </c>
      <c r="E17" s="4">
        <f t="shared" si="2"/>
        <v>2.4155273437499902E-2</v>
      </c>
      <c r="F17" s="23">
        <f>INDEX('BLS Data Series'!$B$50:$M$68,MATCH(C17,'BLS Data Series'!$A$50:$A$68,0),MATCH(B17,'BLS Data Series'!$B$48:$M$48,0))</f>
        <v>1.5</v>
      </c>
    </row>
    <row r="18" spans="1:8" x14ac:dyDescent="0.35">
      <c r="A18" s="3">
        <v>39203</v>
      </c>
      <c r="B18" s="6">
        <f t="shared" si="0"/>
        <v>5</v>
      </c>
      <c r="C18" s="7">
        <f t="shared" si="1"/>
        <v>2007</v>
      </c>
      <c r="D18" s="23">
        <f>INDEX('BLS Data Series'!$B$14:$M$33,MATCH(C18,'BLS Data Series'!$A$14:$A$33,0),MATCH(B18,'BLS Data Series'!$B$13:$M$13,0))</f>
        <v>210.05799999999999</v>
      </c>
      <c r="E18" s="4">
        <f t="shared" si="2"/>
        <v>2.2677702044790582E-2</v>
      </c>
      <c r="F18" s="23">
        <f>INDEX('BLS Data Series'!$B$50:$M$68,MATCH(C18,'BLS Data Series'!$A$50:$A$68,0),MATCH(B18,'BLS Data Series'!$B$48:$M$48,0))</f>
        <v>1.5</v>
      </c>
    </row>
    <row r="19" spans="1:8" x14ac:dyDescent="0.35">
      <c r="A19" s="3">
        <v>39234</v>
      </c>
      <c r="B19" s="6">
        <f t="shared" si="0"/>
        <v>6</v>
      </c>
      <c r="C19" s="7">
        <f t="shared" si="1"/>
        <v>2007</v>
      </c>
      <c r="D19" s="23">
        <f>INDEX('BLS Data Series'!$B$14:$M$33,MATCH(C19,'BLS Data Series'!$A$14:$A$33,0),MATCH(B19,'BLS Data Series'!$B$13:$M$13,0))</f>
        <v>210.392</v>
      </c>
      <c r="E19" s="4">
        <f t="shared" si="2"/>
        <v>2.181641573579407E-2</v>
      </c>
      <c r="F19" s="23">
        <f>INDEX('BLS Data Series'!$B$50:$M$68,MATCH(C19,'BLS Data Series'!$A$50:$A$68,0),MATCH(B19,'BLS Data Series'!$B$48:$M$48,0))</f>
        <v>1.4</v>
      </c>
    </row>
    <row r="20" spans="1:8" x14ac:dyDescent="0.35">
      <c r="A20" s="3">
        <v>39264</v>
      </c>
      <c r="B20" s="6">
        <f t="shared" si="0"/>
        <v>7</v>
      </c>
      <c r="C20" s="7">
        <f t="shared" si="1"/>
        <v>2007</v>
      </c>
      <c r="D20" s="23">
        <f>INDEX('BLS Data Series'!$B$14:$M$33,MATCH(C20,'BLS Data Series'!$A$14:$A$33,0),MATCH(B20,'BLS Data Series'!$B$13:$M$13,0))</f>
        <v>210.773</v>
      </c>
      <c r="E20" s="4">
        <f t="shared" si="2"/>
        <v>2.1682016480853106E-2</v>
      </c>
      <c r="F20" s="23">
        <f>INDEX('BLS Data Series'!$B$50:$M$68,MATCH(C20,'BLS Data Series'!$A$50:$A$68,0),MATCH(B20,'BLS Data Series'!$B$48:$M$48,0))</f>
        <v>1.6</v>
      </c>
    </row>
    <row r="21" spans="1:8" x14ac:dyDescent="0.35">
      <c r="A21" s="3">
        <v>39295</v>
      </c>
      <c r="B21" s="6">
        <f t="shared" si="0"/>
        <v>8</v>
      </c>
      <c r="C21" s="7">
        <f t="shared" si="1"/>
        <v>2007</v>
      </c>
      <c r="D21" s="23">
        <f>INDEX('BLS Data Series'!$B$14:$M$33,MATCH(C21,'BLS Data Series'!$A$14:$A$33,0),MATCH(B21,'BLS Data Series'!$B$13:$M$13,0))</f>
        <v>211.119</v>
      </c>
      <c r="E21" s="4">
        <f t="shared" si="2"/>
        <v>2.0884912959380886E-2</v>
      </c>
      <c r="F21" s="23">
        <f>INDEX('BLS Data Series'!$B$50:$M$68,MATCH(C21,'BLS Data Series'!$A$50:$A$68,0),MATCH(B21,'BLS Data Series'!$B$48:$M$48,0))</f>
        <v>1.6</v>
      </c>
    </row>
    <row r="22" spans="1:8" x14ac:dyDescent="0.35">
      <c r="A22" s="3">
        <v>39326</v>
      </c>
      <c r="B22" s="6">
        <f t="shared" si="0"/>
        <v>9</v>
      </c>
      <c r="C22" s="7">
        <f t="shared" si="1"/>
        <v>2007</v>
      </c>
      <c r="D22" s="23">
        <f>INDEX('BLS Data Series'!$B$14:$M$33,MATCH(C22,'BLS Data Series'!$A$14:$A$33,0),MATCH(B22,'BLS Data Series'!$B$13:$M$13,0))</f>
        <v>211.554</v>
      </c>
      <c r="E22" s="4">
        <f t="shared" si="2"/>
        <v>2.101351351351366E-2</v>
      </c>
      <c r="F22" s="23">
        <f>INDEX('BLS Data Series'!$B$50:$M$68,MATCH(C22,'BLS Data Series'!$A$50:$A$68,0),MATCH(B22,'BLS Data Series'!$B$48:$M$48,0))</f>
        <v>1.5</v>
      </c>
    </row>
    <row r="23" spans="1:8" x14ac:dyDescent="0.35">
      <c r="A23" s="3">
        <v>39356</v>
      </c>
      <c r="B23" s="6">
        <f t="shared" si="0"/>
        <v>10</v>
      </c>
      <c r="C23" s="7">
        <f t="shared" si="1"/>
        <v>2007</v>
      </c>
      <c r="D23" s="23">
        <f>INDEX('BLS Data Series'!$B$14:$M$33,MATCH(C23,'BLS Data Series'!$A$14:$A$33,0),MATCH(B23,'BLS Data Series'!$B$13:$M$13,0))</f>
        <v>212.077</v>
      </c>
      <c r="E23" s="4">
        <f t="shared" si="2"/>
        <v>2.1565510597302495E-2</v>
      </c>
      <c r="F23" s="23">
        <f>INDEX('BLS Data Series'!$B$50:$M$68,MATCH(C23,'BLS Data Series'!$A$50:$A$68,0),MATCH(B23,'BLS Data Series'!$B$48:$M$48,0))</f>
        <v>1.6</v>
      </c>
    </row>
    <row r="24" spans="1:8" x14ac:dyDescent="0.35">
      <c r="A24" s="3">
        <v>39387</v>
      </c>
      <c r="B24" s="6">
        <f t="shared" si="0"/>
        <v>11</v>
      </c>
      <c r="C24" s="7">
        <f t="shared" si="1"/>
        <v>2007</v>
      </c>
      <c r="D24" s="23">
        <f>INDEX('BLS Data Series'!$B$14:$M$33,MATCH(C24,'BLS Data Series'!$A$14:$A$33,0),MATCH(B24,'BLS Data Series'!$B$13:$M$13,0))</f>
        <v>212.66</v>
      </c>
      <c r="E24" s="4">
        <f t="shared" si="2"/>
        <v>2.3387872954764077E-2</v>
      </c>
      <c r="F24" s="23">
        <f>INDEX('BLS Data Series'!$B$50:$M$68,MATCH(C24,'BLS Data Series'!$A$50:$A$68,0),MATCH(B24,'BLS Data Series'!$B$48:$M$48,0))</f>
        <v>1.6</v>
      </c>
      <c r="H24" s="8"/>
    </row>
    <row r="25" spans="1:8" x14ac:dyDescent="0.35">
      <c r="A25" s="3">
        <v>39417</v>
      </c>
      <c r="B25" s="6">
        <f t="shared" si="0"/>
        <v>12</v>
      </c>
      <c r="C25" s="7">
        <f t="shared" si="1"/>
        <v>2007</v>
      </c>
      <c r="D25" s="23">
        <f>INDEX('BLS Data Series'!$B$14:$M$33,MATCH(C25,'BLS Data Series'!$A$14:$A$33,0),MATCH(B25,'BLS Data Series'!$B$13:$M$13,0))</f>
        <v>213.16800000000001</v>
      </c>
      <c r="E25" s="4">
        <f t="shared" si="2"/>
        <v>2.4353676117251366E-2</v>
      </c>
      <c r="F25" s="23">
        <f>INDEX('BLS Data Series'!$B$50:$M$68,MATCH(C25,'BLS Data Series'!$A$50:$A$68,0),MATCH(B25,'BLS Data Series'!$B$48:$M$48,0))</f>
        <v>1.7</v>
      </c>
    </row>
    <row r="26" spans="1:8" x14ac:dyDescent="0.35">
      <c r="A26" s="3">
        <v>39448</v>
      </c>
      <c r="B26" s="6">
        <f t="shared" si="0"/>
        <v>1</v>
      </c>
      <c r="C26" s="7">
        <f t="shared" si="1"/>
        <v>2008</v>
      </c>
      <c r="D26" s="23">
        <f>INDEX('BLS Data Series'!$B$14:$M$33,MATCH(C26,'BLS Data Series'!$A$14:$A$33,0),MATCH(B26,'BLS Data Series'!$B$13:$M$13,0))</f>
        <v>213.77099999999999</v>
      </c>
      <c r="E26" s="4">
        <f t="shared" si="2"/>
        <v>2.4789069990412305E-2</v>
      </c>
      <c r="F26" s="23">
        <f>INDEX('BLS Data Series'!$B$50:$M$68,MATCH(C26,'BLS Data Series'!$A$50:$A$68,0),MATCH(B26,'BLS Data Series'!$B$48:$M$48,0))</f>
        <v>1.7</v>
      </c>
    </row>
    <row r="27" spans="1:8" x14ac:dyDescent="0.35">
      <c r="A27" s="3">
        <v>39479</v>
      </c>
      <c r="B27" s="6">
        <f t="shared" si="0"/>
        <v>2</v>
      </c>
      <c r="C27" s="7">
        <f t="shared" si="1"/>
        <v>2008</v>
      </c>
      <c r="D27" s="23">
        <f>INDEX('BLS Data Series'!$B$14:$M$33,MATCH(C27,'BLS Data Series'!$A$14:$A$33,0),MATCH(B27,'BLS Data Series'!$B$13:$M$13,0))</f>
        <v>213.93899999999999</v>
      </c>
      <c r="E27" s="4">
        <f t="shared" si="2"/>
        <v>2.2970808329547898E-2</v>
      </c>
      <c r="F27" s="23">
        <f>INDEX('BLS Data Series'!$B$50:$M$68,MATCH(C27,'BLS Data Series'!$A$50:$A$68,0),MATCH(B27,'BLS Data Series'!$B$48:$M$48,0))</f>
        <v>1.8</v>
      </c>
    </row>
    <row r="28" spans="1:8" x14ac:dyDescent="0.35">
      <c r="A28" s="3">
        <v>39508</v>
      </c>
      <c r="B28" s="6">
        <f t="shared" si="0"/>
        <v>3</v>
      </c>
      <c r="C28" s="7">
        <f t="shared" si="1"/>
        <v>2008</v>
      </c>
      <c r="D28" s="23">
        <f>INDEX('BLS Data Series'!$B$14:$M$33,MATCH(C28,'BLS Data Series'!$A$14:$A$33,0),MATCH(B28,'BLS Data Series'!$B$13:$M$13,0))</f>
        <v>214.42</v>
      </c>
      <c r="E28" s="4">
        <f t="shared" si="2"/>
        <v>2.3885243866334172E-2</v>
      </c>
      <c r="F28" s="23">
        <f>INDEX('BLS Data Series'!$B$50:$M$68,MATCH(C28,'BLS Data Series'!$A$50:$A$68,0),MATCH(B28,'BLS Data Series'!$B$48:$M$48,0))</f>
        <v>1.9</v>
      </c>
    </row>
    <row r="29" spans="1:8" x14ac:dyDescent="0.35">
      <c r="A29" s="3">
        <v>39539</v>
      </c>
      <c r="B29" s="6">
        <f t="shared" si="0"/>
        <v>4</v>
      </c>
      <c r="C29" s="7">
        <f t="shared" si="1"/>
        <v>2008</v>
      </c>
      <c r="D29" s="23">
        <f>INDEX('BLS Data Series'!$B$14:$M$33,MATCH(C29,'BLS Data Series'!$A$14:$A$33,0),MATCH(B29,'BLS Data Series'!$B$13:$M$13,0))</f>
        <v>214.56</v>
      </c>
      <c r="E29" s="4">
        <f t="shared" si="2"/>
        <v>2.294669292051843E-2</v>
      </c>
      <c r="F29" s="23">
        <f>INDEX('BLS Data Series'!$B$50:$M$68,MATCH(C29,'BLS Data Series'!$A$50:$A$68,0),MATCH(B29,'BLS Data Series'!$B$48:$M$48,0))</f>
        <v>1.9</v>
      </c>
    </row>
    <row r="30" spans="1:8" x14ac:dyDescent="0.35">
      <c r="A30" s="3">
        <v>39569</v>
      </c>
      <c r="B30" s="6">
        <f t="shared" si="0"/>
        <v>5</v>
      </c>
      <c r="C30" s="7">
        <f t="shared" si="1"/>
        <v>2008</v>
      </c>
      <c r="D30" s="23">
        <f>INDEX('BLS Data Series'!$B$14:$M$33,MATCH(C30,'BLS Data Series'!$A$14:$A$33,0),MATCH(B30,'BLS Data Series'!$B$13:$M$13,0))</f>
        <v>214.93600000000001</v>
      </c>
      <c r="E30" s="4">
        <f t="shared" si="2"/>
        <v>2.3222157689781087E-2</v>
      </c>
      <c r="F30" s="23">
        <f>INDEX('BLS Data Series'!$B$50:$M$68,MATCH(C30,'BLS Data Series'!$A$50:$A$68,0),MATCH(B30,'BLS Data Series'!$B$48:$M$48,0))</f>
        <v>2</v>
      </c>
    </row>
    <row r="31" spans="1:8" x14ac:dyDescent="0.35">
      <c r="A31" s="3">
        <v>39600</v>
      </c>
      <c r="B31" s="6">
        <f t="shared" si="0"/>
        <v>6</v>
      </c>
      <c r="C31" s="7">
        <f t="shared" si="1"/>
        <v>2008</v>
      </c>
      <c r="D31" s="23">
        <f>INDEX('BLS Data Series'!$B$14:$M$33,MATCH(C31,'BLS Data Series'!$A$14:$A$33,0),MATCH(B31,'BLS Data Series'!$B$13:$M$13,0))</f>
        <v>215.42400000000001</v>
      </c>
      <c r="E31" s="4">
        <f t="shared" si="2"/>
        <v>2.3917259211376996E-2</v>
      </c>
      <c r="F31" s="23">
        <f>INDEX('BLS Data Series'!$B$50:$M$68,MATCH(C31,'BLS Data Series'!$A$50:$A$68,0),MATCH(B31,'BLS Data Series'!$B$48:$M$48,0))</f>
        <v>2.2000000000000002</v>
      </c>
    </row>
    <row r="32" spans="1:8" x14ac:dyDescent="0.35">
      <c r="A32" s="3">
        <v>39630</v>
      </c>
      <c r="B32" s="6">
        <f t="shared" si="0"/>
        <v>7</v>
      </c>
      <c r="C32" s="7">
        <f t="shared" si="1"/>
        <v>2008</v>
      </c>
      <c r="D32" s="23">
        <f>INDEX('BLS Data Series'!$B$14:$M$33,MATCH(C32,'BLS Data Series'!$A$14:$A$33,0),MATCH(B32,'BLS Data Series'!$B$13:$M$13,0))</f>
        <v>215.965</v>
      </c>
      <c r="E32" s="4">
        <f t="shared" si="2"/>
        <v>2.4633136122748311E-2</v>
      </c>
      <c r="F32" s="23">
        <f>INDEX('BLS Data Series'!$B$50:$M$68,MATCH(C32,'BLS Data Series'!$A$50:$A$68,0),MATCH(B32,'BLS Data Series'!$B$48:$M$48,0))</f>
        <v>2.4</v>
      </c>
    </row>
    <row r="33" spans="1:6" x14ac:dyDescent="0.35">
      <c r="A33" s="3">
        <v>39661</v>
      </c>
      <c r="B33" s="6">
        <f t="shared" si="0"/>
        <v>8</v>
      </c>
      <c r="C33" s="7">
        <f t="shared" si="1"/>
        <v>2008</v>
      </c>
      <c r="D33" s="23">
        <f>INDEX('BLS Data Series'!$B$14:$M$33,MATCH(C33,'BLS Data Series'!$A$14:$A$33,0),MATCH(B33,'BLS Data Series'!$B$13:$M$13,0))</f>
        <v>216.393</v>
      </c>
      <c r="E33" s="4">
        <f t="shared" si="2"/>
        <v>2.4981171756213394E-2</v>
      </c>
      <c r="F33" s="23">
        <f>INDEX('BLS Data Series'!$B$50:$M$68,MATCH(C33,'BLS Data Series'!$A$50:$A$68,0),MATCH(B33,'BLS Data Series'!$B$48:$M$48,0))</f>
        <v>2.6</v>
      </c>
    </row>
    <row r="34" spans="1:6" x14ac:dyDescent="0.35">
      <c r="A34" s="3">
        <v>39692</v>
      </c>
      <c r="B34" s="6">
        <f t="shared" si="0"/>
        <v>9</v>
      </c>
      <c r="C34" s="7">
        <f t="shared" si="1"/>
        <v>2008</v>
      </c>
      <c r="D34" s="23">
        <f>INDEX('BLS Data Series'!$B$14:$M$33,MATCH(C34,'BLS Data Series'!$A$14:$A$33,0),MATCH(B34,'BLS Data Series'!$B$13:$M$13,0))</f>
        <v>216.71299999999999</v>
      </c>
      <c r="E34" s="4">
        <f t="shared" si="2"/>
        <v>2.4386208722122937E-2</v>
      </c>
      <c r="F34" s="23">
        <f>INDEX('BLS Data Series'!$B$50:$M$68,MATCH(C34,'BLS Data Series'!$A$50:$A$68,0),MATCH(B34,'BLS Data Series'!$B$48:$M$48,0))</f>
        <v>2.9</v>
      </c>
    </row>
    <row r="35" spans="1:6" x14ac:dyDescent="0.35">
      <c r="A35" s="3">
        <v>39722</v>
      </c>
      <c r="B35" s="6">
        <f t="shared" si="0"/>
        <v>10</v>
      </c>
      <c r="C35" s="7">
        <f t="shared" si="1"/>
        <v>2008</v>
      </c>
      <c r="D35" s="23">
        <f>INDEX('BLS Data Series'!$B$14:$M$33,MATCH(C35,'BLS Data Series'!$A$14:$A$33,0),MATCH(B35,'BLS Data Series'!$B$13:$M$13,0))</f>
        <v>216.78800000000001</v>
      </c>
      <c r="E35" s="4">
        <f t="shared" si="2"/>
        <v>2.2213629955157854E-2</v>
      </c>
      <c r="F35" s="23">
        <f>INDEX('BLS Data Series'!$B$50:$M$68,MATCH(C35,'BLS Data Series'!$A$50:$A$68,0),MATCH(B35,'BLS Data Series'!$B$48:$M$48,0))</f>
        <v>3</v>
      </c>
    </row>
    <row r="36" spans="1:6" x14ac:dyDescent="0.35">
      <c r="A36" s="3">
        <v>39753</v>
      </c>
      <c r="B36" s="6">
        <f t="shared" si="0"/>
        <v>11</v>
      </c>
      <c r="C36" s="7">
        <f t="shared" si="1"/>
        <v>2008</v>
      </c>
      <c r="D36" s="23">
        <f>INDEX('BLS Data Series'!$B$14:$M$33,MATCH(C36,'BLS Data Series'!$A$14:$A$33,0),MATCH(B36,'BLS Data Series'!$B$13:$M$13,0))</f>
        <v>216.947</v>
      </c>
      <c r="E36" s="4">
        <f t="shared" si="2"/>
        <v>2.0158939151697641E-2</v>
      </c>
      <c r="F36" s="23">
        <f>INDEX('BLS Data Series'!$B$50:$M$68,MATCH(C36,'BLS Data Series'!$A$50:$A$68,0),MATCH(B36,'BLS Data Series'!$B$48:$M$48,0))</f>
        <v>3.3</v>
      </c>
    </row>
    <row r="37" spans="1:6" x14ac:dyDescent="0.35">
      <c r="A37" s="3">
        <v>39783</v>
      </c>
      <c r="B37" s="6">
        <f t="shared" si="0"/>
        <v>12</v>
      </c>
      <c r="C37" s="7">
        <f t="shared" si="1"/>
        <v>2008</v>
      </c>
      <c r="D37" s="23">
        <f>INDEX('BLS Data Series'!$B$14:$M$33,MATCH(C37,'BLS Data Series'!$A$14:$A$33,0),MATCH(B37,'BLS Data Series'!$B$13:$M$13,0))</f>
        <v>216.92500000000001</v>
      </c>
      <c r="E37" s="4">
        <f t="shared" si="2"/>
        <v>1.7624596562335837E-2</v>
      </c>
      <c r="F37" s="23">
        <f>INDEX('BLS Data Series'!$B$50:$M$68,MATCH(C37,'BLS Data Series'!$A$50:$A$68,0),MATCH(B37,'BLS Data Series'!$B$48:$M$48,0))</f>
        <v>3.6</v>
      </c>
    </row>
    <row r="38" spans="1:6" x14ac:dyDescent="0.35">
      <c r="A38" s="3">
        <v>39814</v>
      </c>
      <c r="B38" s="6">
        <f t="shared" si="0"/>
        <v>1</v>
      </c>
      <c r="C38" s="7">
        <f t="shared" si="1"/>
        <v>2009</v>
      </c>
      <c r="D38" s="23">
        <f>INDEX('BLS Data Series'!$B$14:$M$33,MATCH(C38,'BLS Data Series'!$A$14:$A$33,0),MATCH(B38,'BLS Data Series'!$B$13:$M$13,0))</f>
        <v>217.346</v>
      </c>
      <c r="E38" s="4">
        <f t="shared" si="2"/>
        <v>1.6723503187990874E-2</v>
      </c>
      <c r="F38" s="23">
        <f>INDEX('BLS Data Series'!$B$50:$M$68,MATCH(C38,'BLS Data Series'!$A$50:$A$68,0),MATCH(B38,'BLS Data Series'!$B$48:$M$48,0))</f>
        <v>4.4000000000000004</v>
      </c>
    </row>
    <row r="39" spans="1:6" x14ac:dyDescent="0.35">
      <c r="A39" s="3">
        <v>39845</v>
      </c>
      <c r="B39" s="6">
        <f t="shared" si="0"/>
        <v>2</v>
      </c>
      <c r="C39" s="7">
        <f t="shared" si="1"/>
        <v>2009</v>
      </c>
      <c r="D39" s="23">
        <f>INDEX('BLS Data Series'!$B$14:$M$33,MATCH(C39,'BLS Data Series'!$A$14:$A$33,0),MATCH(B39,'BLS Data Series'!$B$13:$M$13,0))</f>
        <v>217.792</v>
      </c>
      <c r="E39" s="4">
        <f t="shared" si="2"/>
        <v>1.800980653363804E-2</v>
      </c>
      <c r="F39" s="23">
        <f>INDEX('BLS Data Series'!$B$50:$M$68,MATCH(C39,'BLS Data Series'!$A$50:$A$68,0),MATCH(B39,'BLS Data Series'!$B$48:$M$48,0))</f>
        <v>4.5</v>
      </c>
    </row>
    <row r="40" spans="1:6" x14ac:dyDescent="0.35">
      <c r="A40" s="3">
        <v>39873</v>
      </c>
      <c r="B40" s="6">
        <f t="shared" si="0"/>
        <v>3</v>
      </c>
      <c r="C40" s="7">
        <f t="shared" si="1"/>
        <v>2009</v>
      </c>
      <c r="D40" s="23">
        <f>INDEX('BLS Data Series'!$B$14:$M$33,MATCH(C40,'BLS Data Series'!$A$14:$A$33,0),MATCH(B40,'BLS Data Series'!$B$13:$M$13,0))</f>
        <v>218.25299999999999</v>
      </c>
      <c r="E40" s="4">
        <f t="shared" si="2"/>
        <v>1.7876130957932945E-2</v>
      </c>
      <c r="F40" s="23">
        <f>INDEX('BLS Data Series'!$B$50:$M$68,MATCH(C40,'BLS Data Series'!$A$50:$A$68,0),MATCH(B40,'BLS Data Series'!$B$48:$M$48,0))</f>
        <v>5.3</v>
      </c>
    </row>
    <row r="41" spans="1:6" x14ac:dyDescent="0.35">
      <c r="A41" s="3">
        <v>39904</v>
      </c>
      <c r="B41" s="6">
        <f t="shared" si="0"/>
        <v>4</v>
      </c>
      <c r="C41" s="7">
        <f t="shared" si="1"/>
        <v>2009</v>
      </c>
      <c r="D41" s="23">
        <f>INDEX('BLS Data Series'!$B$14:$M$33,MATCH(C41,'BLS Data Series'!$A$14:$A$33,0),MATCH(B41,'BLS Data Series'!$B$13:$M$13,0))</f>
        <v>218.70599999999999</v>
      </c>
      <c r="E41" s="4">
        <f t="shared" si="2"/>
        <v>1.9323266219239299E-2</v>
      </c>
      <c r="F41" s="23">
        <f>INDEX('BLS Data Series'!$B$50:$M$68,MATCH(C41,'BLS Data Series'!$A$50:$A$68,0),MATCH(B41,'BLS Data Series'!$B$48:$M$48,0))</f>
        <v>6</v>
      </c>
    </row>
    <row r="42" spans="1:6" x14ac:dyDescent="0.35">
      <c r="A42" s="3">
        <v>39934</v>
      </c>
      <c r="B42" s="6">
        <f t="shared" si="0"/>
        <v>5</v>
      </c>
      <c r="C42" s="7">
        <f t="shared" si="1"/>
        <v>2009</v>
      </c>
      <c r="D42" s="23">
        <f>INDEX('BLS Data Series'!$B$14:$M$33,MATCH(C42,'BLS Data Series'!$A$14:$A$33,0),MATCH(B42,'BLS Data Series'!$B$13:$M$13,0))</f>
        <v>218.904</v>
      </c>
      <c r="E42" s="4">
        <f t="shared" si="2"/>
        <v>1.8461309413034588E-2</v>
      </c>
      <c r="F42" s="23">
        <f>INDEX('BLS Data Series'!$B$50:$M$68,MATCH(C42,'BLS Data Series'!$A$50:$A$68,0),MATCH(B42,'BLS Data Series'!$B$48:$M$48,0))</f>
        <v>5.7</v>
      </c>
    </row>
    <row r="43" spans="1:6" x14ac:dyDescent="0.35">
      <c r="A43" s="3">
        <v>39965</v>
      </c>
      <c r="B43" s="6">
        <f t="shared" si="0"/>
        <v>6</v>
      </c>
      <c r="C43" s="7">
        <f t="shared" si="1"/>
        <v>2009</v>
      </c>
      <c r="D43" s="23">
        <f>INDEX('BLS Data Series'!$B$14:$M$33,MATCH(C43,'BLS Data Series'!$A$14:$A$33,0),MATCH(B43,'BLS Data Series'!$B$13:$M$13,0))</f>
        <v>219.11199999999999</v>
      </c>
      <c r="E43" s="4">
        <f t="shared" si="2"/>
        <v>1.7119726678550107E-2</v>
      </c>
      <c r="F43" s="23">
        <f>INDEX('BLS Data Series'!$B$50:$M$68,MATCH(C43,'BLS Data Series'!$A$50:$A$68,0),MATCH(B43,'BLS Data Series'!$B$48:$M$48,0))</f>
        <v>5.9</v>
      </c>
    </row>
    <row r="44" spans="1:6" x14ac:dyDescent="0.35">
      <c r="A44" s="3">
        <v>39995</v>
      </c>
      <c r="B44" s="6">
        <f t="shared" si="0"/>
        <v>7</v>
      </c>
      <c r="C44" s="7">
        <f t="shared" si="1"/>
        <v>2009</v>
      </c>
      <c r="D44" s="23">
        <f>INDEX('BLS Data Series'!$B$14:$M$33,MATCH(C44,'BLS Data Series'!$A$14:$A$33,0),MATCH(B44,'BLS Data Series'!$B$13:$M$13,0))</f>
        <v>219.26300000000001</v>
      </c>
      <c r="E44" s="4">
        <f t="shared" si="2"/>
        <v>1.5270992984974363E-2</v>
      </c>
      <c r="F44" s="23">
        <f>INDEX('BLS Data Series'!$B$50:$M$68,MATCH(C44,'BLS Data Series'!$A$50:$A$68,0),MATCH(B44,'BLS Data Series'!$B$48:$M$48,0))</f>
        <v>6.5</v>
      </c>
    </row>
    <row r="45" spans="1:6" x14ac:dyDescent="0.35">
      <c r="A45" s="3">
        <v>40026</v>
      </c>
      <c r="B45" s="6">
        <f t="shared" si="0"/>
        <v>8</v>
      </c>
      <c r="C45" s="7">
        <f t="shared" si="1"/>
        <v>2009</v>
      </c>
      <c r="D45" s="23">
        <f>INDEX('BLS Data Series'!$B$14:$M$33,MATCH(C45,'BLS Data Series'!$A$14:$A$33,0),MATCH(B45,'BLS Data Series'!$B$13:$M$13,0))</f>
        <v>219.49600000000001</v>
      </c>
      <c r="E45" s="4">
        <f t="shared" si="2"/>
        <v>1.4339650543224725E-2</v>
      </c>
      <c r="F45" s="23">
        <f>INDEX('BLS Data Series'!$B$50:$M$68,MATCH(C45,'BLS Data Series'!$A$50:$A$68,0),MATCH(B45,'BLS Data Series'!$B$48:$M$48,0))</f>
        <v>6.3</v>
      </c>
    </row>
    <row r="46" spans="1:6" x14ac:dyDescent="0.35">
      <c r="A46" s="3">
        <v>40057</v>
      </c>
      <c r="B46" s="6">
        <f t="shared" si="0"/>
        <v>9</v>
      </c>
      <c r="C46" s="7">
        <f t="shared" si="1"/>
        <v>2009</v>
      </c>
      <c r="D46" s="23">
        <f>INDEX('BLS Data Series'!$B$14:$M$33,MATCH(C46,'BLS Data Series'!$A$14:$A$33,0),MATCH(B46,'BLS Data Series'!$B$13:$M$13,0))</f>
        <v>219.92</v>
      </c>
      <c r="E46" s="4">
        <f t="shared" si="2"/>
        <v>1.4798373886199645E-2</v>
      </c>
      <c r="F46" s="23">
        <f>INDEX('BLS Data Series'!$B$50:$M$68,MATCH(C46,'BLS Data Series'!$A$50:$A$68,0),MATCH(B46,'BLS Data Series'!$B$48:$M$48,0))</f>
        <v>6</v>
      </c>
    </row>
    <row r="47" spans="1:6" x14ac:dyDescent="0.35">
      <c r="A47" s="3">
        <v>40087</v>
      </c>
      <c r="B47" s="6">
        <f t="shared" si="0"/>
        <v>10</v>
      </c>
      <c r="C47" s="7">
        <f t="shared" si="1"/>
        <v>2009</v>
      </c>
      <c r="D47" s="23">
        <f>INDEX('BLS Data Series'!$B$14:$M$33,MATCH(C47,'BLS Data Series'!$A$14:$A$33,0),MATCH(B47,'BLS Data Series'!$B$13:$M$13,0))</f>
        <v>220.501</v>
      </c>
      <c r="E47" s="4">
        <f t="shared" si="2"/>
        <v>1.7127331771131127E-2</v>
      </c>
      <c r="F47" s="23">
        <f>INDEX('BLS Data Series'!$B$50:$M$68,MATCH(C47,'BLS Data Series'!$A$50:$A$68,0),MATCH(B47,'BLS Data Series'!$B$48:$M$48,0))</f>
        <v>6.4</v>
      </c>
    </row>
    <row r="48" spans="1:6" x14ac:dyDescent="0.35">
      <c r="A48" s="3">
        <v>40118</v>
      </c>
      <c r="B48" s="6">
        <f t="shared" si="0"/>
        <v>11</v>
      </c>
      <c r="C48" s="7">
        <f t="shared" si="1"/>
        <v>2009</v>
      </c>
      <c r="D48" s="23">
        <f>INDEX('BLS Data Series'!$B$14:$M$33,MATCH(C48,'BLS Data Series'!$A$14:$A$33,0),MATCH(B48,'BLS Data Series'!$B$13:$M$13,0))</f>
        <v>220.666</v>
      </c>
      <c r="E48" s="4">
        <f t="shared" si="2"/>
        <v>1.7142435710104209E-2</v>
      </c>
      <c r="F48" s="23">
        <f>INDEX('BLS Data Series'!$B$50:$M$68,MATCH(C48,'BLS Data Series'!$A$50:$A$68,0),MATCH(B48,'BLS Data Series'!$B$48:$M$48,0))</f>
        <v>6.1</v>
      </c>
    </row>
    <row r="49" spans="1:6" x14ac:dyDescent="0.35">
      <c r="A49" s="3">
        <v>40148</v>
      </c>
      <c r="B49" s="6">
        <f t="shared" si="0"/>
        <v>12</v>
      </c>
      <c r="C49" s="7">
        <f t="shared" si="1"/>
        <v>2009</v>
      </c>
      <c r="D49" s="23">
        <f>INDEX('BLS Data Series'!$B$14:$M$33,MATCH(C49,'BLS Data Series'!$A$14:$A$33,0),MATCH(B49,'BLS Data Series'!$B$13:$M$13,0))</f>
        <v>220.881</v>
      </c>
      <c r="E49" s="4">
        <f t="shared" si="2"/>
        <v>1.8236717759594345E-2</v>
      </c>
      <c r="F49" s="23">
        <f>INDEX('BLS Data Series'!$B$50:$M$68,MATCH(C49,'BLS Data Series'!$A$50:$A$68,0),MATCH(B49,'BLS Data Series'!$B$48:$M$48,0))</f>
        <v>5.9</v>
      </c>
    </row>
    <row r="50" spans="1:6" x14ac:dyDescent="0.35">
      <c r="A50" s="3">
        <v>40179</v>
      </c>
      <c r="B50" s="6">
        <f t="shared" si="0"/>
        <v>1</v>
      </c>
      <c r="C50" s="7">
        <f t="shared" si="1"/>
        <v>2010</v>
      </c>
      <c r="D50" s="23">
        <f>INDEX('BLS Data Series'!$B$14:$M$33,MATCH(C50,'BLS Data Series'!$A$14:$A$33,0),MATCH(B50,'BLS Data Series'!$B$13:$M$13,0))</f>
        <v>220.63300000000001</v>
      </c>
      <c r="E50" s="4">
        <f t="shared" si="2"/>
        <v>1.5123351706495702E-2</v>
      </c>
      <c r="F50" s="23">
        <f>INDEX('BLS Data Series'!$B$50:$M$68,MATCH(C50,'BLS Data Series'!$A$50:$A$68,0),MATCH(B50,'BLS Data Series'!$B$48:$M$48,0))</f>
        <v>5.3</v>
      </c>
    </row>
    <row r="51" spans="1:6" x14ac:dyDescent="0.35">
      <c r="A51" s="3">
        <v>40210</v>
      </c>
      <c r="B51" s="6">
        <f t="shared" si="0"/>
        <v>2</v>
      </c>
      <c r="C51" s="7">
        <f t="shared" si="1"/>
        <v>2010</v>
      </c>
      <c r="D51" s="23">
        <f>INDEX('BLS Data Series'!$B$14:$M$33,MATCH(C51,'BLS Data Series'!$A$14:$A$33,0),MATCH(B51,'BLS Data Series'!$B$13:$M$13,0))</f>
        <v>220.73099999999999</v>
      </c>
      <c r="E51" s="4">
        <f t="shared" si="2"/>
        <v>1.3494526888039982E-2</v>
      </c>
      <c r="F51" s="23">
        <f>INDEX('BLS Data Series'!$B$50:$M$68,MATCH(C51,'BLS Data Series'!$A$50:$A$68,0),MATCH(B51,'BLS Data Series'!$B$48:$M$48,0))</f>
        <v>5.7</v>
      </c>
    </row>
    <row r="52" spans="1:6" x14ac:dyDescent="0.35">
      <c r="A52" s="3">
        <v>40238</v>
      </c>
      <c r="B52" s="6">
        <f t="shared" si="0"/>
        <v>3</v>
      </c>
      <c r="C52" s="7">
        <f t="shared" si="1"/>
        <v>2010</v>
      </c>
      <c r="D52" s="23">
        <f>INDEX('BLS Data Series'!$B$14:$M$33,MATCH(C52,'BLS Data Series'!$A$14:$A$33,0),MATCH(B52,'BLS Data Series'!$B$13:$M$13,0))</f>
        <v>220.78299999999999</v>
      </c>
      <c r="E52" s="4">
        <f t="shared" si="2"/>
        <v>1.1592051426555505E-2</v>
      </c>
      <c r="F52" s="23">
        <f>INDEX('BLS Data Series'!$B$50:$M$68,MATCH(C52,'BLS Data Series'!$A$50:$A$68,0),MATCH(B52,'BLS Data Series'!$B$48:$M$48,0))</f>
        <v>5.7</v>
      </c>
    </row>
    <row r="53" spans="1:6" x14ac:dyDescent="0.35">
      <c r="A53" s="3">
        <v>40269</v>
      </c>
      <c r="B53" s="6">
        <f t="shared" si="0"/>
        <v>4</v>
      </c>
      <c r="C53" s="7">
        <f t="shared" si="1"/>
        <v>2010</v>
      </c>
      <c r="D53" s="23">
        <f>INDEX('BLS Data Series'!$B$14:$M$33,MATCH(C53,'BLS Data Series'!$A$14:$A$33,0),MATCH(B53,'BLS Data Series'!$B$13:$M$13,0))</f>
        <v>220.822</v>
      </c>
      <c r="E53" s="4">
        <f t="shared" si="2"/>
        <v>9.6750889321739475E-3</v>
      </c>
      <c r="F53" s="23">
        <f>INDEX('BLS Data Series'!$B$50:$M$68,MATCH(C53,'BLS Data Series'!$A$50:$A$68,0),MATCH(B53,'BLS Data Series'!$B$48:$M$48,0))</f>
        <v>4.9000000000000004</v>
      </c>
    </row>
    <row r="54" spans="1:6" x14ac:dyDescent="0.35">
      <c r="A54" s="3">
        <v>40299</v>
      </c>
      <c r="B54" s="6">
        <f t="shared" si="0"/>
        <v>5</v>
      </c>
      <c r="C54" s="7">
        <f t="shared" si="1"/>
        <v>2010</v>
      </c>
      <c r="D54" s="23">
        <f>INDEX('BLS Data Series'!$B$14:$M$33,MATCH(C54,'BLS Data Series'!$A$14:$A$33,0),MATCH(B54,'BLS Data Series'!$B$13:$M$13,0))</f>
        <v>220.96199999999999</v>
      </c>
      <c r="E54" s="4">
        <f t="shared" si="2"/>
        <v>9.4013814274749308E-3</v>
      </c>
      <c r="F54" s="23">
        <f>INDEX('BLS Data Series'!$B$50:$M$68,MATCH(C54,'BLS Data Series'!$A$50:$A$68,0),MATCH(B54,'BLS Data Series'!$B$48:$M$48,0))</f>
        <v>5</v>
      </c>
    </row>
    <row r="55" spans="1:6" x14ac:dyDescent="0.35">
      <c r="A55" s="3">
        <v>40330</v>
      </c>
      <c r="B55" s="6">
        <f t="shared" si="0"/>
        <v>6</v>
      </c>
      <c r="C55" s="7">
        <f t="shared" si="1"/>
        <v>2010</v>
      </c>
      <c r="D55" s="23">
        <f>INDEX('BLS Data Series'!$B$14:$M$33,MATCH(C55,'BLS Data Series'!$A$14:$A$33,0),MATCH(B55,'BLS Data Series'!$B$13:$M$13,0))</f>
        <v>221.19399999999999</v>
      </c>
      <c r="E55" s="4">
        <f t="shared" si="2"/>
        <v>9.5019898499397737E-3</v>
      </c>
      <c r="F55" s="23">
        <f>INDEX('BLS Data Series'!$B$50:$M$68,MATCH(C55,'BLS Data Series'!$A$50:$A$68,0),MATCH(B55,'BLS Data Series'!$B$48:$M$48,0))</f>
        <v>5.2</v>
      </c>
    </row>
    <row r="56" spans="1:6" x14ac:dyDescent="0.35">
      <c r="A56" s="3">
        <v>40360</v>
      </c>
      <c r="B56" s="6">
        <f t="shared" si="0"/>
        <v>7</v>
      </c>
      <c r="C56" s="7">
        <f t="shared" si="1"/>
        <v>2010</v>
      </c>
      <c r="D56" s="23">
        <f>INDEX('BLS Data Series'!$B$14:$M$33,MATCH(C56,'BLS Data Series'!$A$14:$A$33,0),MATCH(B56,'BLS Data Series'!$B$13:$M$13,0))</f>
        <v>221.363</v>
      </c>
      <c r="E56" s="4">
        <f t="shared" si="2"/>
        <v>9.5775393021166888E-3</v>
      </c>
      <c r="F56" s="23">
        <f>INDEX('BLS Data Series'!$B$50:$M$68,MATCH(C56,'BLS Data Series'!$A$50:$A$68,0),MATCH(B56,'BLS Data Series'!$B$48:$M$48,0))</f>
        <v>4.7</v>
      </c>
    </row>
    <row r="57" spans="1:6" x14ac:dyDescent="0.35">
      <c r="A57" s="3">
        <v>40391</v>
      </c>
      <c r="B57" s="6">
        <f t="shared" si="0"/>
        <v>8</v>
      </c>
      <c r="C57" s="7">
        <f t="shared" si="1"/>
        <v>2010</v>
      </c>
      <c r="D57" s="23">
        <f>INDEX('BLS Data Series'!$B$14:$M$33,MATCH(C57,'BLS Data Series'!$A$14:$A$33,0),MATCH(B57,'BLS Data Series'!$B$13:$M$13,0))</f>
        <v>221.50899999999999</v>
      </c>
      <c r="E57" s="4">
        <f t="shared" si="2"/>
        <v>9.1710099500672548E-3</v>
      </c>
      <c r="F57" s="23">
        <f>INDEX('BLS Data Series'!$B$50:$M$68,MATCH(C57,'BLS Data Series'!$A$50:$A$68,0),MATCH(B57,'BLS Data Series'!$B$48:$M$48,0))</f>
        <v>4.9000000000000004</v>
      </c>
    </row>
    <row r="58" spans="1:6" x14ac:dyDescent="0.35">
      <c r="A58" s="3">
        <v>40422</v>
      </c>
      <c r="B58" s="6">
        <f t="shared" si="0"/>
        <v>9</v>
      </c>
      <c r="C58" s="7">
        <f t="shared" si="1"/>
        <v>2010</v>
      </c>
      <c r="D58" s="23">
        <f>INDEX('BLS Data Series'!$B$14:$M$33,MATCH(C58,'BLS Data Series'!$A$14:$A$33,0),MATCH(B58,'BLS Data Series'!$B$13:$M$13,0))</f>
        <v>221.71100000000001</v>
      </c>
      <c r="E58" s="4">
        <f t="shared" si="2"/>
        <v>8.1438704983631816E-3</v>
      </c>
      <c r="F58" s="23">
        <f>INDEX('BLS Data Series'!$B$50:$M$68,MATCH(C58,'BLS Data Series'!$A$50:$A$68,0),MATCH(B58,'BLS Data Series'!$B$48:$M$48,0))</f>
        <v>5</v>
      </c>
    </row>
    <row r="59" spans="1:6" x14ac:dyDescent="0.35">
      <c r="A59" s="3">
        <v>40452</v>
      </c>
      <c r="B59" s="6">
        <f t="shared" si="0"/>
        <v>10</v>
      </c>
      <c r="C59" s="7">
        <f t="shared" si="1"/>
        <v>2010</v>
      </c>
      <c r="D59" s="23">
        <f>INDEX('BLS Data Series'!$B$14:$M$33,MATCH(C59,'BLS Data Series'!$A$14:$A$33,0),MATCH(B59,'BLS Data Series'!$B$13:$M$13,0))</f>
        <v>221.83</v>
      </c>
      <c r="E59" s="4">
        <f t="shared" si="2"/>
        <v>6.0271835501879423E-3</v>
      </c>
      <c r="F59" s="23">
        <f>INDEX('BLS Data Series'!$B$50:$M$68,MATCH(C59,'BLS Data Series'!$A$50:$A$68,0),MATCH(B59,'BLS Data Series'!$B$48:$M$48,0))</f>
        <v>4.5</v>
      </c>
    </row>
    <row r="60" spans="1:6" x14ac:dyDescent="0.35">
      <c r="A60" s="3">
        <v>40483</v>
      </c>
      <c r="B60" s="6">
        <f t="shared" si="0"/>
        <v>11</v>
      </c>
      <c r="C60" s="7">
        <f t="shared" si="1"/>
        <v>2010</v>
      </c>
      <c r="D60" s="23">
        <f>INDEX('BLS Data Series'!$B$14:$M$33,MATCH(C60,'BLS Data Series'!$A$14:$A$33,0),MATCH(B60,'BLS Data Series'!$B$13:$M$13,0))</f>
        <v>222.149</v>
      </c>
      <c r="E60" s="4">
        <f t="shared" si="2"/>
        <v>6.7205641104655101E-3</v>
      </c>
      <c r="F60" s="23">
        <f>INDEX('BLS Data Series'!$B$50:$M$68,MATCH(C60,'BLS Data Series'!$A$50:$A$68,0),MATCH(B60,'BLS Data Series'!$B$48:$M$48,0))</f>
        <v>4.7</v>
      </c>
    </row>
    <row r="61" spans="1:6" x14ac:dyDescent="0.35">
      <c r="A61" s="3">
        <v>40513</v>
      </c>
      <c r="B61" s="6">
        <f t="shared" si="0"/>
        <v>12</v>
      </c>
      <c r="C61" s="7">
        <f t="shared" si="1"/>
        <v>2010</v>
      </c>
      <c r="D61" s="23">
        <f>INDEX('BLS Data Series'!$B$14:$M$33,MATCH(C61,'BLS Data Series'!$A$14:$A$33,0),MATCH(B61,'BLS Data Series'!$B$13:$M$13,0))</f>
        <v>222.34299999999999</v>
      </c>
      <c r="E61" s="4">
        <f t="shared" si="2"/>
        <v>6.6189486646655027E-3</v>
      </c>
      <c r="F61" s="23">
        <f>INDEX('BLS Data Series'!$B$50:$M$68,MATCH(C61,'BLS Data Series'!$A$50:$A$68,0),MATCH(B61,'BLS Data Series'!$B$48:$M$48,0))</f>
        <v>4.7</v>
      </c>
    </row>
    <row r="62" spans="1:6" x14ac:dyDescent="0.35">
      <c r="A62" s="3">
        <v>40544</v>
      </c>
      <c r="B62" s="6">
        <f t="shared" si="0"/>
        <v>1</v>
      </c>
      <c r="C62" s="7">
        <f t="shared" si="1"/>
        <v>2011</v>
      </c>
      <c r="D62" s="23">
        <f>INDEX('BLS Data Series'!$B$14:$M$33,MATCH(C62,'BLS Data Series'!$A$14:$A$33,0),MATCH(B62,'BLS Data Series'!$B$13:$M$13,0))</f>
        <v>222.803</v>
      </c>
      <c r="E62" s="4">
        <f t="shared" si="2"/>
        <v>9.8353374155271123E-3</v>
      </c>
      <c r="F62" s="23">
        <f>INDEX('BLS Data Series'!$B$50:$M$68,MATCH(C62,'BLS Data Series'!$A$50:$A$68,0),MATCH(B62,'BLS Data Series'!$B$48:$M$48,0))</f>
        <v>4.5</v>
      </c>
    </row>
    <row r="63" spans="1:6" x14ac:dyDescent="0.35">
      <c r="A63" s="3">
        <v>40575</v>
      </c>
      <c r="B63" s="6">
        <f t="shared" si="0"/>
        <v>2</v>
      </c>
      <c r="C63" s="7">
        <f t="shared" si="1"/>
        <v>2011</v>
      </c>
      <c r="D63" s="23">
        <f>INDEX('BLS Data Series'!$B$14:$M$33,MATCH(C63,'BLS Data Series'!$A$14:$A$33,0),MATCH(B63,'BLS Data Series'!$B$13:$M$13,0))</f>
        <v>223.21299999999999</v>
      </c>
      <c r="E63" s="4">
        <f t="shared" si="2"/>
        <v>1.1244455921461061E-2</v>
      </c>
      <c r="F63" s="23">
        <f>INDEX('BLS Data Series'!$B$50:$M$68,MATCH(C63,'BLS Data Series'!$A$50:$A$68,0),MATCH(B63,'BLS Data Series'!$B$48:$M$48,0))</f>
        <v>4.3</v>
      </c>
    </row>
    <row r="64" spans="1:6" x14ac:dyDescent="0.35">
      <c r="A64" s="3">
        <v>40603</v>
      </c>
      <c r="B64" s="6">
        <f t="shared" si="0"/>
        <v>3</v>
      </c>
      <c r="C64" s="7">
        <f t="shared" si="1"/>
        <v>2011</v>
      </c>
      <c r="D64" s="23">
        <f>INDEX('BLS Data Series'!$B$14:$M$33,MATCH(C64,'BLS Data Series'!$A$14:$A$33,0),MATCH(B64,'BLS Data Series'!$B$13:$M$13,0))</f>
        <v>223.45400000000001</v>
      </c>
      <c r="E64" s="4">
        <f t="shared" si="2"/>
        <v>1.2097851736773357E-2</v>
      </c>
      <c r="F64" s="23">
        <f>INDEX('BLS Data Series'!$B$50:$M$68,MATCH(C64,'BLS Data Series'!$A$50:$A$68,0),MATCH(B64,'BLS Data Series'!$B$48:$M$48,0))</f>
        <v>4.2</v>
      </c>
    </row>
    <row r="65" spans="1:6" x14ac:dyDescent="0.35">
      <c r="A65" s="3">
        <v>40634</v>
      </c>
      <c r="B65" s="6">
        <f t="shared" si="0"/>
        <v>4</v>
      </c>
      <c r="C65" s="7">
        <f t="shared" si="1"/>
        <v>2011</v>
      </c>
      <c r="D65" s="23">
        <f>INDEX('BLS Data Series'!$B$14:$M$33,MATCH(C65,'BLS Data Series'!$A$14:$A$33,0),MATCH(B65,'BLS Data Series'!$B$13:$M$13,0))</f>
        <v>223.727</v>
      </c>
      <c r="E65" s="4">
        <f t="shared" si="2"/>
        <v>1.3155392125784537E-2</v>
      </c>
      <c r="F65" s="23">
        <f>INDEX('BLS Data Series'!$B$50:$M$68,MATCH(C65,'BLS Data Series'!$A$50:$A$68,0),MATCH(B65,'BLS Data Series'!$B$48:$M$48,0))</f>
        <v>4.3</v>
      </c>
    </row>
    <row r="66" spans="1:6" x14ac:dyDescent="0.35">
      <c r="A66" s="3">
        <v>40664</v>
      </c>
      <c r="B66" s="6">
        <f t="shared" si="0"/>
        <v>5</v>
      </c>
      <c r="C66" s="7">
        <f t="shared" si="1"/>
        <v>2011</v>
      </c>
      <c r="D66" s="23">
        <f>INDEX('BLS Data Series'!$B$14:$M$33,MATCH(C66,'BLS Data Series'!$A$14:$A$33,0),MATCH(B66,'BLS Data Series'!$B$13:$M$13,0))</f>
        <v>224.17500000000001</v>
      </c>
      <c r="E66" s="4">
        <f t="shared" si="2"/>
        <v>1.4540961794335727E-2</v>
      </c>
      <c r="F66" s="23">
        <f>INDEX('BLS Data Series'!$B$50:$M$68,MATCH(C66,'BLS Data Series'!$A$50:$A$68,0),MATCH(B66,'BLS Data Series'!$B$48:$M$48,0))</f>
        <v>4.4000000000000004</v>
      </c>
    </row>
    <row r="67" spans="1:6" x14ac:dyDescent="0.35">
      <c r="A67" s="3">
        <v>40695</v>
      </c>
      <c r="B67" s="6">
        <f t="shared" ref="B67:B130" si="3">MONTH(A67)</f>
        <v>6</v>
      </c>
      <c r="C67" s="7">
        <f t="shared" ref="C67:C130" si="4">YEAR(A67)</f>
        <v>2011</v>
      </c>
      <c r="D67" s="23">
        <f>INDEX('BLS Data Series'!$B$14:$M$33,MATCH(C67,'BLS Data Series'!$A$14:$A$33,0),MATCH(B67,'BLS Data Series'!$B$13:$M$13,0))</f>
        <v>224.697</v>
      </c>
      <c r="E67" s="4">
        <f t="shared" si="2"/>
        <v>1.5836776766096738E-2</v>
      </c>
      <c r="F67" s="23">
        <f>INDEX('BLS Data Series'!$B$50:$M$68,MATCH(C67,'BLS Data Series'!$A$50:$A$68,0),MATCH(B67,'BLS Data Series'!$B$48:$M$48,0))</f>
        <v>4</v>
      </c>
    </row>
    <row r="68" spans="1:6" x14ac:dyDescent="0.35">
      <c r="A68" s="3">
        <v>40725</v>
      </c>
      <c r="B68" s="6">
        <f t="shared" si="3"/>
        <v>7</v>
      </c>
      <c r="C68" s="7">
        <f t="shared" si="4"/>
        <v>2011</v>
      </c>
      <c r="D68" s="23">
        <f>INDEX('BLS Data Series'!$B$14:$M$33,MATCH(C68,'BLS Data Series'!$A$14:$A$33,0),MATCH(B68,'BLS Data Series'!$B$13:$M$13,0))</f>
        <v>225.21799999999999</v>
      </c>
      <c r="E68" s="4">
        <f t="shared" si="2"/>
        <v>1.741483445742964E-2</v>
      </c>
      <c r="F68" s="23">
        <f>INDEX('BLS Data Series'!$B$50:$M$68,MATCH(C68,'BLS Data Series'!$A$50:$A$68,0),MATCH(B68,'BLS Data Series'!$B$48:$M$48,0))</f>
        <v>3.8</v>
      </c>
    </row>
    <row r="69" spans="1:6" x14ac:dyDescent="0.35">
      <c r="A69" s="3">
        <v>40756</v>
      </c>
      <c r="B69" s="6">
        <f t="shared" si="3"/>
        <v>8</v>
      </c>
      <c r="C69" s="7">
        <f t="shared" si="4"/>
        <v>2011</v>
      </c>
      <c r="D69" s="23">
        <f>INDEX('BLS Data Series'!$B$14:$M$33,MATCH(C69,'BLS Data Series'!$A$14:$A$33,0),MATCH(B69,'BLS Data Series'!$B$13:$M$13,0))</f>
        <v>225.86199999999999</v>
      </c>
      <c r="E69" s="4">
        <f t="shared" si="2"/>
        <v>1.9651571719433658E-2</v>
      </c>
      <c r="F69" s="23">
        <f>INDEX('BLS Data Series'!$B$50:$M$68,MATCH(C69,'BLS Data Series'!$A$50:$A$68,0),MATCH(B69,'BLS Data Series'!$B$48:$M$48,0))</f>
        <v>4.2</v>
      </c>
    </row>
    <row r="70" spans="1:6" x14ac:dyDescent="0.35">
      <c r="A70" s="3">
        <v>40787</v>
      </c>
      <c r="B70" s="6">
        <f t="shared" si="3"/>
        <v>9</v>
      </c>
      <c r="C70" s="7">
        <f t="shared" si="4"/>
        <v>2011</v>
      </c>
      <c r="D70" s="23">
        <f>INDEX('BLS Data Series'!$B$14:$M$33,MATCH(C70,'BLS Data Series'!$A$14:$A$33,0),MATCH(B70,'BLS Data Series'!$B$13:$M$13,0))</f>
        <v>226.11799999999999</v>
      </c>
      <c r="E70" s="4">
        <f t="shared" si="2"/>
        <v>1.9877227562006272E-2</v>
      </c>
      <c r="F70" s="23">
        <f>INDEX('BLS Data Series'!$B$50:$M$68,MATCH(C70,'BLS Data Series'!$A$50:$A$68,0),MATCH(B70,'BLS Data Series'!$B$48:$M$48,0))</f>
        <v>3.7</v>
      </c>
    </row>
    <row r="71" spans="1:6" x14ac:dyDescent="0.35">
      <c r="A71" s="3">
        <v>40817</v>
      </c>
      <c r="B71" s="6">
        <f t="shared" si="3"/>
        <v>10</v>
      </c>
      <c r="C71" s="7">
        <f t="shared" si="4"/>
        <v>2011</v>
      </c>
      <c r="D71" s="23">
        <f>INDEX('BLS Data Series'!$B$14:$M$33,MATCH(C71,'BLS Data Series'!$A$14:$A$33,0),MATCH(B71,'BLS Data Series'!$B$13:$M$13,0))</f>
        <v>226.506</v>
      </c>
      <c r="E71" s="4">
        <f t="shared" si="2"/>
        <v>2.1079204796465634E-2</v>
      </c>
      <c r="F71" s="23">
        <f>INDEX('BLS Data Series'!$B$50:$M$68,MATCH(C71,'BLS Data Series'!$A$50:$A$68,0),MATCH(B71,'BLS Data Series'!$B$48:$M$48,0))</f>
        <v>3.8</v>
      </c>
    </row>
    <row r="72" spans="1:6" x14ac:dyDescent="0.35">
      <c r="A72" s="3">
        <v>40848</v>
      </c>
      <c r="B72" s="6">
        <f t="shared" si="3"/>
        <v>11</v>
      </c>
      <c r="C72" s="7">
        <f t="shared" si="4"/>
        <v>2011</v>
      </c>
      <c r="D72" s="23">
        <f>INDEX('BLS Data Series'!$B$14:$M$33,MATCH(C72,'BLS Data Series'!$A$14:$A$33,0),MATCH(B72,'BLS Data Series'!$B$13:$M$13,0))</f>
        <v>226.899</v>
      </c>
      <c r="E72" s="4">
        <f t="shared" si="2"/>
        <v>2.138204538395394E-2</v>
      </c>
      <c r="F72" s="23">
        <f>INDEX('BLS Data Series'!$B$50:$M$68,MATCH(C72,'BLS Data Series'!$A$50:$A$68,0),MATCH(B72,'BLS Data Series'!$B$48:$M$48,0))</f>
        <v>3.7</v>
      </c>
    </row>
    <row r="73" spans="1:6" x14ac:dyDescent="0.35">
      <c r="A73" s="3">
        <v>40878</v>
      </c>
      <c r="B73" s="6">
        <f t="shared" si="3"/>
        <v>12</v>
      </c>
      <c r="C73" s="7">
        <f t="shared" si="4"/>
        <v>2011</v>
      </c>
      <c r="D73" s="23">
        <f>INDEX('BLS Data Series'!$B$14:$M$33,MATCH(C73,'BLS Data Series'!$A$14:$A$33,0),MATCH(B73,'BLS Data Series'!$B$13:$M$13,0))</f>
        <v>227.405</v>
      </c>
      <c r="E73" s="4">
        <f t="shared" si="2"/>
        <v>2.2766626338585061E-2</v>
      </c>
      <c r="F73" s="23">
        <f>INDEX('BLS Data Series'!$B$50:$M$68,MATCH(C73,'BLS Data Series'!$A$50:$A$68,0),MATCH(B73,'BLS Data Series'!$B$48:$M$48,0))</f>
        <v>3.5</v>
      </c>
    </row>
    <row r="74" spans="1:6" x14ac:dyDescent="0.35">
      <c r="A74" s="3">
        <v>40909</v>
      </c>
      <c r="B74" s="6">
        <f t="shared" si="3"/>
        <v>1</v>
      </c>
      <c r="C74" s="7">
        <f t="shared" si="4"/>
        <v>2012</v>
      </c>
      <c r="D74" s="23">
        <f>INDEX('BLS Data Series'!$B$14:$M$33,MATCH(C74,'BLS Data Series'!$A$14:$A$33,0),MATCH(B74,'BLS Data Series'!$B$13:$M$13,0))</f>
        <v>227.87700000000001</v>
      </c>
      <c r="E74" s="4">
        <f t="shared" si="2"/>
        <v>2.2773481506083826E-2</v>
      </c>
      <c r="F74" s="23">
        <f>INDEX('BLS Data Series'!$B$50:$M$68,MATCH(C74,'BLS Data Series'!$A$50:$A$68,0),MATCH(B74,'BLS Data Series'!$B$48:$M$48,0))</f>
        <v>3.3</v>
      </c>
    </row>
    <row r="75" spans="1:6" x14ac:dyDescent="0.35">
      <c r="A75" s="3">
        <v>40940</v>
      </c>
      <c r="B75" s="6">
        <f t="shared" si="3"/>
        <v>2</v>
      </c>
      <c r="C75" s="7">
        <f t="shared" si="4"/>
        <v>2012</v>
      </c>
      <c r="D75" s="23">
        <f>INDEX('BLS Data Series'!$B$14:$M$33,MATCH(C75,'BLS Data Series'!$A$14:$A$33,0),MATCH(B75,'BLS Data Series'!$B$13:$M$13,0))</f>
        <v>228.03399999999999</v>
      </c>
      <c r="E75" s="4">
        <f t="shared" si="2"/>
        <v>2.1598204405657295E-2</v>
      </c>
      <c r="F75" s="23">
        <f>INDEX('BLS Data Series'!$B$50:$M$68,MATCH(C75,'BLS Data Series'!$A$50:$A$68,0),MATCH(B75,'BLS Data Series'!$B$48:$M$48,0))</f>
        <v>3.5</v>
      </c>
    </row>
    <row r="76" spans="1:6" x14ac:dyDescent="0.35">
      <c r="A76" s="3">
        <v>40969</v>
      </c>
      <c r="B76" s="6">
        <f t="shared" si="3"/>
        <v>3</v>
      </c>
      <c r="C76" s="7">
        <f t="shared" si="4"/>
        <v>2012</v>
      </c>
      <c r="D76" s="23">
        <f>INDEX('BLS Data Series'!$B$14:$M$33,MATCH(C76,'BLS Data Series'!$A$14:$A$33,0),MATCH(B76,'BLS Data Series'!$B$13:$M$13,0))</f>
        <v>228.47800000000001</v>
      </c>
      <c r="E76" s="4">
        <f t="shared" si="2"/>
        <v>2.2483374654291177E-2</v>
      </c>
      <c r="F76" s="23">
        <f>INDEX('BLS Data Series'!$B$50:$M$68,MATCH(C76,'BLS Data Series'!$A$50:$A$68,0),MATCH(B76,'BLS Data Series'!$B$48:$M$48,0))</f>
        <v>3.2</v>
      </c>
    </row>
    <row r="77" spans="1:6" x14ac:dyDescent="0.35">
      <c r="A77" s="3">
        <v>41000</v>
      </c>
      <c r="B77" s="6">
        <f t="shared" si="3"/>
        <v>4</v>
      </c>
      <c r="C77" s="7">
        <f t="shared" si="4"/>
        <v>2012</v>
      </c>
      <c r="D77" s="23">
        <f>INDEX('BLS Data Series'!$B$14:$M$33,MATCH(C77,'BLS Data Series'!$A$14:$A$33,0),MATCH(B77,'BLS Data Series'!$B$13:$M$13,0))</f>
        <v>228.905</v>
      </c>
      <c r="E77" s="4">
        <f t="shared" si="2"/>
        <v>2.3144278518015149E-2</v>
      </c>
      <c r="F77" s="23">
        <f>INDEX('BLS Data Series'!$B$50:$M$68,MATCH(C77,'BLS Data Series'!$A$50:$A$68,0),MATCH(B77,'BLS Data Series'!$B$48:$M$48,0))</f>
        <v>3.3</v>
      </c>
    </row>
    <row r="78" spans="1:6" x14ac:dyDescent="0.35">
      <c r="A78" s="3">
        <v>41030</v>
      </c>
      <c r="B78" s="6">
        <f t="shared" si="3"/>
        <v>5</v>
      </c>
      <c r="C78" s="7">
        <f t="shared" si="4"/>
        <v>2012</v>
      </c>
      <c r="D78" s="23">
        <f>INDEX('BLS Data Series'!$B$14:$M$33,MATCH(C78,'BLS Data Series'!$A$14:$A$33,0),MATCH(B78,'BLS Data Series'!$B$13:$M$13,0))</f>
        <v>229.22399999999999</v>
      </c>
      <c r="E78" s="4">
        <f t="shared" si="2"/>
        <v>2.2522582803613078E-2</v>
      </c>
      <c r="F78" s="23">
        <f>INDEX('BLS Data Series'!$B$50:$M$68,MATCH(C78,'BLS Data Series'!$A$50:$A$68,0),MATCH(B78,'BLS Data Series'!$B$48:$M$48,0))</f>
        <v>3.3</v>
      </c>
    </row>
    <row r="79" spans="1:6" x14ac:dyDescent="0.35">
      <c r="A79" s="3">
        <v>41061</v>
      </c>
      <c r="B79" s="6">
        <f t="shared" si="3"/>
        <v>6</v>
      </c>
      <c r="C79" s="7">
        <f t="shared" si="4"/>
        <v>2012</v>
      </c>
      <c r="D79" s="23">
        <f>INDEX('BLS Data Series'!$B$14:$M$33,MATCH(C79,'BLS Data Series'!$A$14:$A$33,0),MATCH(B79,'BLS Data Series'!$B$13:$M$13,0))</f>
        <v>229.62299999999999</v>
      </c>
      <c r="E79" s="4">
        <f t="shared" ref="E79:E142" si="5">D79/D67-1</f>
        <v>2.192285611289857E-2</v>
      </c>
      <c r="F79" s="23">
        <f>INDEX('BLS Data Series'!$B$50:$M$68,MATCH(C79,'BLS Data Series'!$A$50:$A$68,0),MATCH(B79,'BLS Data Series'!$B$48:$M$48,0))</f>
        <v>3.2</v>
      </c>
    </row>
    <row r="80" spans="1:6" x14ac:dyDescent="0.35">
      <c r="A80" s="3">
        <v>41091</v>
      </c>
      <c r="B80" s="6">
        <f t="shared" si="3"/>
        <v>7</v>
      </c>
      <c r="C80" s="7">
        <f t="shared" si="4"/>
        <v>2012</v>
      </c>
      <c r="D80" s="23">
        <f>INDEX('BLS Data Series'!$B$14:$M$33,MATCH(C80,'BLS Data Series'!$A$14:$A$33,0),MATCH(B80,'BLS Data Series'!$B$13:$M$13,0))</f>
        <v>229.97</v>
      </c>
      <c r="E80" s="4">
        <f t="shared" si="5"/>
        <v>2.109955687378462E-2</v>
      </c>
      <c r="F80" s="23">
        <f>INDEX('BLS Data Series'!$B$50:$M$68,MATCH(C80,'BLS Data Series'!$A$50:$A$68,0),MATCH(B80,'BLS Data Series'!$B$48:$M$48,0))</f>
        <v>3.4</v>
      </c>
    </row>
    <row r="81" spans="1:22" x14ac:dyDescent="0.35">
      <c r="A81" s="3">
        <v>41122</v>
      </c>
      <c r="B81" s="6">
        <f t="shared" si="3"/>
        <v>8</v>
      </c>
      <c r="C81" s="7">
        <f t="shared" si="4"/>
        <v>2012</v>
      </c>
      <c r="D81" s="23">
        <f>INDEX('BLS Data Series'!$B$14:$M$33,MATCH(C81,'BLS Data Series'!$A$14:$A$33,0),MATCH(B81,'BLS Data Series'!$B$13:$M$13,0))</f>
        <v>230.233</v>
      </c>
      <c r="E81" s="4">
        <f t="shared" si="5"/>
        <v>1.9352524993137443E-2</v>
      </c>
      <c r="F81" s="23">
        <f>INDEX('BLS Data Series'!$B$50:$M$68,MATCH(C81,'BLS Data Series'!$A$50:$A$68,0),MATCH(B81,'BLS Data Series'!$B$48:$M$48,0))</f>
        <v>3.3</v>
      </c>
    </row>
    <row r="82" spans="1:22" x14ac:dyDescent="0.35">
      <c r="A82" s="3">
        <v>41153</v>
      </c>
      <c r="B82" s="6">
        <f t="shared" si="3"/>
        <v>9</v>
      </c>
      <c r="C82" s="7">
        <f t="shared" si="4"/>
        <v>2012</v>
      </c>
      <c r="D82" s="23">
        <f>INDEX('BLS Data Series'!$B$14:$M$33,MATCH(C82,'BLS Data Series'!$A$14:$A$33,0),MATCH(B82,'BLS Data Series'!$B$13:$M$13,0))</f>
        <v>230.65899999999999</v>
      </c>
      <c r="E82" s="4">
        <f t="shared" si="5"/>
        <v>2.0082434834909124E-2</v>
      </c>
      <c r="F82" s="23">
        <f>INDEX('BLS Data Series'!$B$50:$M$68,MATCH(C82,'BLS Data Series'!$A$50:$A$68,0),MATCH(B82,'BLS Data Series'!$B$48:$M$48,0))</f>
        <v>3.1</v>
      </c>
    </row>
    <row r="83" spans="1:22" x14ac:dyDescent="0.35">
      <c r="A83" s="3">
        <v>41183</v>
      </c>
      <c r="B83" s="6">
        <f t="shared" si="3"/>
        <v>10</v>
      </c>
      <c r="C83" s="7">
        <f t="shared" si="4"/>
        <v>2012</v>
      </c>
      <c r="D83" s="23">
        <f>INDEX('BLS Data Series'!$B$14:$M$33,MATCH(C83,'BLS Data Series'!$A$14:$A$33,0),MATCH(B83,'BLS Data Series'!$B$13:$M$13,0))</f>
        <v>231.024</v>
      </c>
      <c r="E83" s="4">
        <f t="shared" si="5"/>
        <v>1.9946491483669337E-2</v>
      </c>
      <c r="F83" s="23">
        <f>INDEX('BLS Data Series'!$B$50:$M$68,MATCH(C83,'BLS Data Series'!$A$50:$A$68,0),MATCH(B83,'BLS Data Series'!$B$48:$M$48,0))</f>
        <v>3.2</v>
      </c>
      <c r="V83" s="20"/>
    </row>
    <row r="84" spans="1:22" x14ac:dyDescent="0.35">
      <c r="A84" s="3">
        <v>41214</v>
      </c>
      <c r="B84" s="6">
        <f t="shared" si="3"/>
        <v>11</v>
      </c>
      <c r="C84" s="7">
        <f t="shared" si="4"/>
        <v>2012</v>
      </c>
      <c r="D84" s="23">
        <f>INDEX('BLS Data Series'!$B$14:$M$33,MATCH(C84,'BLS Data Series'!$A$14:$A$33,0),MATCH(B84,'BLS Data Series'!$B$13:$M$13,0))</f>
        <v>231.33</v>
      </c>
      <c r="E84" s="4">
        <f t="shared" si="5"/>
        <v>1.9528512686261434E-2</v>
      </c>
      <c r="F84" s="23">
        <f>INDEX('BLS Data Series'!$B$50:$M$68,MATCH(C84,'BLS Data Series'!$A$50:$A$68,0),MATCH(B84,'BLS Data Series'!$B$48:$M$48,0))</f>
        <v>3.1</v>
      </c>
      <c r="V84" s="20"/>
    </row>
    <row r="85" spans="1:22" x14ac:dyDescent="0.35">
      <c r="A85" s="3">
        <v>41244</v>
      </c>
      <c r="B85" s="6">
        <f t="shared" si="3"/>
        <v>12</v>
      </c>
      <c r="C85" s="7">
        <f t="shared" si="4"/>
        <v>2012</v>
      </c>
      <c r="D85" s="23">
        <f>INDEX('BLS Data Series'!$B$14:$M$33,MATCH(C85,'BLS Data Series'!$A$14:$A$33,0),MATCH(B85,'BLS Data Series'!$B$13:$M$13,0))</f>
        <v>231.72499999999999</v>
      </c>
      <c r="E85" s="4">
        <f t="shared" si="5"/>
        <v>1.8996943778720743E-2</v>
      </c>
      <c r="F85" s="23">
        <f>INDEX('BLS Data Series'!$B$50:$M$68,MATCH(C85,'BLS Data Series'!$A$50:$A$68,0),MATCH(B85,'BLS Data Series'!$B$48:$M$48,0))</f>
        <v>3.1</v>
      </c>
    </row>
    <row r="86" spans="1:22" x14ac:dyDescent="0.35">
      <c r="A86" s="3">
        <v>41275</v>
      </c>
      <c r="B86" s="6">
        <f t="shared" si="3"/>
        <v>1</v>
      </c>
      <c r="C86" s="7">
        <f t="shared" si="4"/>
        <v>2013</v>
      </c>
      <c r="D86" s="23">
        <f>INDEX('BLS Data Series'!$B$14:$M$33,MATCH(C86,'BLS Data Series'!$A$14:$A$33,0),MATCH(B86,'BLS Data Series'!$B$13:$M$13,0))</f>
        <v>232.22900000000001</v>
      </c>
      <c r="E86" s="4">
        <f t="shared" si="5"/>
        <v>1.9098022178631435E-2</v>
      </c>
      <c r="F86" s="23">
        <f>INDEX('BLS Data Series'!$B$50:$M$68,MATCH(C86,'BLS Data Series'!$A$50:$A$68,0),MATCH(B86,'BLS Data Series'!$B$48:$M$48,0))</f>
        <v>3.2</v>
      </c>
    </row>
    <row r="87" spans="1:22" x14ac:dyDescent="0.35">
      <c r="A87" s="3">
        <v>41306</v>
      </c>
      <c r="B87" s="6">
        <f t="shared" si="3"/>
        <v>2</v>
      </c>
      <c r="C87" s="7">
        <f t="shared" si="4"/>
        <v>2013</v>
      </c>
      <c r="D87" s="23">
        <f>INDEX('BLS Data Series'!$B$14:$M$33,MATCH(C87,'BLS Data Series'!$A$14:$A$33,0),MATCH(B87,'BLS Data Series'!$B$13:$M$13,0))</f>
        <v>232.56899999999999</v>
      </c>
      <c r="E87" s="4">
        <f t="shared" si="5"/>
        <v>1.9887385214485631E-2</v>
      </c>
      <c r="F87" s="23">
        <f>INDEX('BLS Data Series'!$B$50:$M$68,MATCH(C87,'BLS Data Series'!$A$50:$A$68,0),MATCH(B87,'BLS Data Series'!$B$48:$M$48,0))</f>
        <v>3</v>
      </c>
    </row>
    <row r="88" spans="1:22" x14ac:dyDescent="0.35">
      <c r="A88" s="3">
        <v>41334</v>
      </c>
      <c r="B88" s="6">
        <f t="shared" si="3"/>
        <v>3</v>
      </c>
      <c r="C88" s="7">
        <f t="shared" si="4"/>
        <v>2013</v>
      </c>
      <c r="D88" s="23">
        <f>INDEX('BLS Data Series'!$B$14:$M$33,MATCH(C88,'BLS Data Series'!$A$14:$A$33,0),MATCH(B88,'BLS Data Series'!$B$13:$M$13,0))</f>
        <v>232.79400000000001</v>
      </c>
      <c r="E88" s="4">
        <f t="shared" si="5"/>
        <v>1.8890221377988237E-2</v>
      </c>
      <c r="F88" s="23">
        <f>INDEX('BLS Data Series'!$B$50:$M$68,MATCH(C88,'BLS Data Series'!$A$50:$A$68,0),MATCH(B88,'BLS Data Series'!$B$48:$M$48,0))</f>
        <v>2.9</v>
      </c>
    </row>
    <row r="89" spans="1:22" x14ac:dyDescent="0.35">
      <c r="A89" s="3">
        <v>41365</v>
      </c>
      <c r="B89" s="6">
        <f t="shared" si="3"/>
        <v>4</v>
      </c>
      <c r="C89" s="7">
        <f t="shared" si="4"/>
        <v>2013</v>
      </c>
      <c r="D89" s="23">
        <f>INDEX('BLS Data Series'!$B$14:$M$33,MATCH(C89,'BLS Data Series'!$A$14:$A$33,0),MATCH(B89,'BLS Data Series'!$B$13:$M$13,0))</f>
        <v>232.83199999999999</v>
      </c>
      <c r="E89" s="4">
        <f t="shared" si="5"/>
        <v>1.715558856294086E-2</v>
      </c>
      <c r="F89" s="23">
        <f>INDEX('BLS Data Series'!$B$50:$M$68,MATCH(C89,'BLS Data Series'!$A$50:$A$68,0),MATCH(B89,'BLS Data Series'!$B$48:$M$48,0))</f>
        <v>2.9</v>
      </c>
    </row>
    <row r="90" spans="1:22" x14ac:dyDescent="0.35">
      <c r="A90" s="3">
        <v>41395</v>
      </c>
      <c r="B90" s="6">
        <f t="shared" si="3"/>
        <v>5</v>
      </c>
      <c r="C90" s="7">
        <f t="shared" si="4"/>
        <v>2013</v>
      </c>
      <c r="D90" s="23">
        <f>INDEX('BLS Data Series'!$B$14:$M$33,MATCH(C90,'BLS Data Series'!$A$14:$A$33,0),MATCH(B90,'BLS Data Series'!$B$13:$M$13,0))</f>
        <v>232.99600000000001</v>
      </c>
      <c r="E90" s="4">
        <f t="shared" si="5"/>
        <v>1.6455519491850756E-2</v>
      </c>
      <c r="F90" s="23">
        <f>INDEX('BLS Data Series'!$B$50:$M$68,MATCH(C90,'BLS Data Series'!$A$50:$A$68,0),MATCH(B90,'BLS Data Series'!$B$48:$M$48,0))</f>
        <v>2.8</v>
      </c>
    </row>
    <row r="91" spans="1:22" x14ac:dyDescent="0.35">
      <c r="A91" s="3">
        <v>41426</v>
      </c>
      <c r="B91" s="6">
        <f t="shared" si="3"/>
        <v>6</v>
      </c>
      <c r="C91" s="7">
        <f t="shared" si="4"/>
        <v>2013</v>
      </c>
      <c r="D91" s="23">
        <f>INDEX('BLS Data Series'!$B$14:$M$33,MATCH(C91,'BLS Data Series'!$A$14:$A$33,0),MATCH(B91,'BLS Data Series'!$B$13:$M$13,0))</f>
        <v>233.35</v>
      </c>
      <c r="E91" s="4">
        <f t="shared" si="5"/>
        <v>1.6230952474272975E-2</v>
      </c>
      <c r="F91" s="23">
        <f>INDEX('BLS Data Series'!$B$50:$M$68,MATCH(C91,'BLS Data Series'!$A$50:$A$68,0),MATCH(B91,'BLS Data Series'!$B$48:$M$48,0))</f>
        <v>2.8</v>
      </c>
    </row>
    <row r="92" spans="1:22" x14ac:dyDescent="0.35">
      <c r="A92" s="3">
        <v>41456</v>
      </c>
      <c r="B92" s="6">
        <f t="shared" si="3"/>
        <v>7</v>
      </c>
      <c r="C92" s="7">
        <f t="shared" si="4"/>
        <v>2013</v>
      </c>
      <c r="D92" s="23">
        <f>INDEX('BLS Data Series'!$B$14:$M$33,MATCH(C92,'BLS Data Series'!$A$14:$A$33,0),MATCH(B92,'BLS Data Series'!$B$13:$M$13,0))</f>
        <v>233.88</v>
      </c>
      <c r="E92" s="4">
        <f t="shared" si="5"/>
        <v>1.7002217680567089E-2</v>
      </c>
      <c r="F92" s="23">
        <f>INDEX('BLS Data Series'!$B$50:$M$68,MATCH(C92,'BLS Data Series'!$A$50:$A$68,0),MATCH(B92,'BLS Data Series'!$B$48:$M$48,0))</f>
        <v>2.9</v>
      </c>
    </row>
    <row r="93" spans="1:22" x14ac:dyDescent="0.35">
      <c r="A93" s="3">
        <v>41487</v>
      </c>
      <c r="B93" s="6">
        <f t="shared" si="3"/>
        <v>8</v>
      </c>
      <c r="C93" s="7">
        <f t="shared" si="4"/>
        <v>2013</v>
      </c>
      <c r="D93" s="23">
        <f>INDEX('BLS Data Series'!$B$14:$M$33,MATCH(C93,'BLS Data Series'!$A$14:$A$33,0),MATCH(B93,'BLS Data Series'!$B$13:$M$13,0))</f>
        <v>234.33600000000001</v>
      </c>
      <c r="E93" s="4">
        <f t="shared" si="5"/>
        <v>1.7821076909044331E-2</v>
      </c>
      <c r="F93" s="23">
        <f>INDEX('BLS Data Series'!$B$50:$M$68,MATCH(C93,'BLS Data Series'!$A$50:$A$68,0),MATCH(B93,'BLS Data Series'!$B$48:$M$48,0))</f>
        <v>2.8</v>
      </c>
    </row>
    <row r="94" spans="1:22" x14ac:dyDescent="0.35">
      <c r="A94" s="3">
        <v>41518</v>
      </c>
      <c r="B94" s="6">
        <f t="shared" si="3"/>
        <v>9</v>
      </c>
      <c r="C94" s="7">
        <f t="shared" si="4"/>
        <v>2013</v>
      </c>
      <c r="D94" s="23">
        <f>INDEX('BLS Data Series'!$B$14:$M$33,MATCH(C94,'BLS Data Series'!$A$14:$A$33,0),MATCH(B94,'BLS Data Series'!$B$13:$M$13,0))</f>
        <v>234.7</v>
      </c>
      <c r="E94" s="4">
        <f t="shared" si="5"/>
        <v>1.7519368418314363E-2</v>
      </c>
      <c r="F94" s="23">
        <f>INDEX('BLS Data Series'!$B$50:$M$68,MATCH(C94,'BLS Data Series'!$A$50:$A$68,0),MATCH(B94,'BLS Data Series'!$B$48:$M$48,0))</f>
        <v>2.7</v>
      </c>
    </row>
    <row r="95" spans="1:22" x14ac:dyDescent="0.35">
      <c r="A95" s="3">
        <v>41548</v>
      </c>
      <c r="B95" s="6">
        <f t="shared" si="3"/>
        <v>10</v>
      </c>
      <c r="C95" s="7">
        <f t="shared" si="4"/>
        <v>2013</v>
      </c>
      <c r="D95" s="23">
        <f>INDEX('BLS Data Series'!$B$14:$M$33,MATCH(C95,'BLS Data Series'!$A$14:$A$33,0),MATCH(B95,'BLS Data Series'!$B$13:$M$13,0))</f>
        <v>234.92099999999999</v>
      </c>
      <c r="E95" s="4">
        <f t="shared" si="5"/>
        <v>1.6868377311448191E-2</v>
      </c>
      <c r="F95" s="23">
        <f>INDEX('BLS Data Series'!$B$50:$M$68,MATCH(C95,'BLS Data Series'!$A$50:$A$68,0),MATCH(B95,'BLS Data Series'!$B$48:$M$48,0))</f>
        <v>2.6</v>
      </c>
    </row>
    <row r="96" spans="1:22" x14ac:dyDescent="0.35">
      <c r="A96" s="3">
        <v>41579</v>
      </c>
      <c r="B96" s="6">
        <f t="shared" si="3"/>
        <v>11</v>
      </c>
      <c r="C96" s="7">
        <f t="shared" si="4"/>
        <v>2013</v>
      </c>
      <c r="D96" s="23">
        <f>INDEX('BLS Data Series'!$B$14:$M$33,MATCH(C96,'BLS Data Series'!$A$14:$A$33,0),MATCH(B96,'BLS Data Series'!$B$13:$M$13,0))</f>
        <v>235.35900000000001</v>
      </c>
      <c r="E96" s="4">
        <f t="shared" si="5"/>
        <v>1.7416677473738762E-2</v>
      </c>
      <c r="F96" s="23">
        <f>INDEX('BLS Data Series'!$B$50:$M$68,MATCH(C96,'BLS Data Series'!$A$50:$A$68,0),MATCH(B96,'BLS Data Series'!$B$48:$M$48,0))</f>
        <v>2.6</v>
      </c>
    </row>
    <row r="97" spans="1:6" x14ac:dyDescent="0.35">
      <c r="A97" s="3">
        <v>41609</v>
      </c>
      <c r="B97" s="6">
        <f t="shared" si="3"/>
        <v>12</v>
      </c>
      <c r="C97" s="7">
        <f t="shared" si="4"/>
        <v>2013</v>
      </c>
      <c r="D97" s="23">
        <f>INDEX('BLS Data Series'!$B$14:$M$33,MATCH(C97,'BLS Data Series'!$A$14:$A$33,0),MATCH(B97,'BLS Data Series'!$B$13:$M$13,0))</f>
        <v>235.75899999999999</v>
      </c>
      <c r="E97" s="4">
        <f t="shared" si="5"/>
        <v>1.7408566188369834E-2</v>
      </c>
      <c r="F97" s="23">
        <f>INDEX('BLS Data Series'!$B$50:$M$68,MATCH(C97,'BLS Data Series'!$A$50:$A$68,0),MATCH(B97,'BLS Data Series'!$B$48:$M$48,0))</f>
        <v>2.5</v>
      </c>
    </row>
    <row r="98" spans="1:6" x14ac:dyDescent="0.35">
      <c r="A98" s="3">
        <v>41640</v>
      </c>
      <c r="B98" s="6">
        <f t="shared" si="3"/>
        <v>1</v>
      </c>
      <c r="C98" s="7">
        <f t="shared" si="4"/>
        <v>2014</v>
      </c>
      <c r="D98" s="23">
        <f>INDEX('BLS Data Series'!$B$14:$M$33,MATCH(C98,'BLS Data Series'!$A$14:$A$33,0),MATCH(B98,'BLS Data Series'!$B$13:$M$13,0))</f>
        <v>235.96100000000001</v>
      </c>
      <c r="E98" s="4">
        <f t="shared" si="5"/>
        <v>1.6070344358370292E-2</v>
      </c>
      <c r="F98" s="23">
        <f>INDEX('BLS Data Series'!$B$50:$M$68,MATCH(C98,'BLS Data Series'!$A$50:$A$68,0),MATCH(B98,'BLS Data Series'!$B$48:$M$48,0))</f>
        <v>2.5</v>
      </c>
    </row>
    <row r="99" spans="1:6" x14ac:dyDescent="0.35">
      <c r="A99" s="3">
        <v>41671</v>
      </c>
      <c r="B99" s="6">
        <f t="shared" si="3"/>
        <v>2</v>
      </c>
      <c r="C99" s="7">
        <f t="shared" si="4"/>
        <v>2014</v>
      </c>
      <c r="D99" s="23">
        <f>INDEX('BLS Data Series'!$B$14:$M$33,MATCH(C99,'BLS Data Series'!$A$14:$A$33,0),MATCH(B99,'BLS Data Series'!$B$13:$M$13,0))</f>
        <v>236.185</v>
      </c>
      <c r="E99" s="4">
        <f t="shared" si="5"/>
        <v>1.5548073904948723E-2</v>
      </c>
      <c r="F99" s="23">
        <f>INDEX('BLS Data Series'!$B$50:$M$68,MATCH(C99,'BLS Data Series'!$A$50:$A$68,0),MATCH(B99,'BLS Data Series'!$B$48:$M$48,0))</f>
        <v>2.4</v>
      </c>
    </row>
    <row r="100" spans="1:6" x14ac:dyDescent="0.35">
      <c r="A100" s="3">
        <v>41699</v>
      </c>
      <c r="B100" s="6">
        <f t="shared" si="3"/>
        <v>3</v>
      </c>
      <c r="C100" s="7">
        <f t="shared" si="4"/>
        <v>2014</v>
      </c>
      <c r="D100" s="23">
        <f>INDEX('BLS Data Series'!$B$14:$M$33,MATCH(C100,'BLS Data Series'!$A$14:$A$33,0),MATCH(B100,'BLS Data Series'!$B$13:$M$13,0))</f>
        <v>236.625</v>
      </c>
      <c r="E100" s="4">
        <f t="shared" si="5"/>
        <v>1.6456609706435588E-2</v>
      </c>
      <c r="F100" s="23">
        <f>INDEX('BLS Data Series'!$B$50:$M$68,MATCH(C100,'BLS Data Series'!$A$50:$A$68,0),MATCH(B100,'BLS Data Series'!$B$48:$M$48,0))</f>
        <v>2.4</v>
      </c>
    </row>
    <row r="101" spans="1:6" x14ac:dyDescent="0.35">
      <c r="A101" s="3">
        <v>41730</v>
      </c>
      <c r="B101" s="6">
        <f t="shared" si="3"/>
        <v>4</v>
      </c>
      <c r="C101" s="7">
        <f t="shared" si="4"/>
        <v>2014</v>
      </c>
      <c r="D101" s="23">
        <f>INDEX('BLS Data Series'!$B$14:$M$33,MATCH(C101,'BLS Data Series'!$A$14:$A$33,0),MATCH(B101,'BLS Data Series'!$B$13:$M$13,0))</f>
        <v>237.072</v>
      </c>
      <c r="E101" s="4">
        <f t="shared" si="5"/>
        <v>1.8210555250137483E-2</v>
      </c>
      <c r="F101" s="23">
        <f>INDEX('BLS Data Series'!$B$50:$M$68,MATCH(C101,'BLS Data Series'!$A$50:$A$68,0),MATCH(B101,'BLS Data Series'!$B$48:$M$48,0))</f>
        <v>2.1</v>
      </c>
    </row>
    <row r="102" spans="1:6" x14ac:dyDescent="0.35">
      <c r="A102" s="3">
        <v>41760</v>
      </c>
      <c r="B102" s="6">
        <f t="shared" si="3"/>
        <v>5</v>
      </c>
      <c r="C102" s="7">
        <f t="shared" si="4"/>
        <v>2014</v>
      </c>
      <c r="D102" s="23">
        <f>INDEX('BLS Data Series'!$B$14:$M$33,MATCH(C102,'BLS Data Series'!$A$14:$A$33,0),MATCH(B102,'BLS Data Series'!$B$13:$M$13,0))</f>
        <v>237.529</v>
      </c>
      <c r="E102" s="4">
        <f t="shared" si="5"/>
        <v>1.9455269618362525E-2</v>
      </c>
      <c r="F102" s="23">
        <f>INDEX('BLS Data Series'!$B$50:$M$68,MATCH(C102,'BLS Data Series'!$A$50:$A$68,0),MATCH(B102,'BLS Data Series'!$B$48:$M$48,0))</f>
        <v>2.1</v>
      </c>
    </row>
    <row r="103" spans="1:6" x14ac:dyDescent="0.35">
      <c r="A103" s="3">
        <v>41791</v>
      </c>
      <c r="B103" s="6">
        <f t="shared" si="3"/>
        <v>6</v>
      </c>
      <c r="C103" s="7">
        <f t="shared" si="4"/>
        <v>2014</v>
      </c>
      <c r="D103" s="23">
        <f>INDEX('BLS Data Series'!$B$14:$M$33,MATCH(C103,'BLS Data Series'!$A$14:$A$33,0),MATCH(B103,'BLS Data Series'!$B$13:$M$13,0))</f>
        <v>237.83699999999999</v>
      </c>
      <c r="E103" s="4">
        <f t="shared" si="5"/>
        <v>1.9228626526676562E-2</v>
      </c>
      <c r="F103" s="23">
        <f>INDEX('BLS Data Series'!$B$50:$M$68,MATCH(C103,'BLS Data Series'!$A$50:$A$68,0),MATCH(B103,'BLS Data Series'!$B$48:$M$48,0))</f>
        <v>1.9</v>
      </c>
    </row>
    <row r="104" spans="1:6" x14ac:dyDescent="0.35">
      <c r="A104" s="3">
        <v>41821</v>
      </c>
      <c r="B104" s="6">
        <f t="shared" si="3"/>
        <v>7</v>
      </c>
      <c r="C104" s="7">
        <f t="shared" si="4"/>
        <v>2014</v>
      </c>
      <c r="D104" s="23">
        <f>INDEX('BLS Data Series'!$B$14:$M$33,MATCH(C104,'BLS Data Series'!$A$14:$A$33,0),MATCH(B104,'BLS Data Series'!$B$13:$M$13,0))</f>
        <v>238.19499999999999</v>
      </c>
      <c r="E104" s="4">
        <f t="shared" si="5"/>
        <v>1.8449632290063356E-2</v>
      </c>
      <c r="F104" s="23">
        <f>INDEX('BLS Data Series'!$B$50:$M$68,MATCH(C104,'BLS Data Series'!$A$50:$A$68,0),MATCH(B104,'BLS Data Series'!$B$48:$M$48,0))</f>
        <v>2</v>
      </c>
    </row>
    <row r="105" spans="1:6" x14ac:dyDescent="0.35">
      <c r="A105" s="3">
        <v>41852</v>
      </c>
      <c r="B105" s="6">
        <f t="shared" si="3"/>
        <v>8</v>
      </c>
      <c r="C105" s="7">
        <f t="shared" si="4"/>
        <v>2014</v>
      </c>
      <c r="D105" s="23">
        <f>INDEX('BLS Data Series'!$B$14:$M$33,MATCH(C105,'BLS Data Series'!$A$14:$A$33,0),MATCH(B105,'BLS Data Series'!$B$13:$M$13,0))</f>
        <v>238.405</v>
      </c>
      <c r="E105" s="4">
        <f t="shared" si="5"/>
        <v>1.7363956028949801E-2</v>
      </c>
      <c r="F105" s="23">
        <f>INDEX('BLS Data Series'!$B$50:$M$68,MATCH(C105,'BLS Data Series'!$A$50:$A$68,0),MATCH(B105,'BLS Data Series'!$B$48:$M$48,0))</f>
        <v>1.8</v>
      </c>
    </row>
    <row r="106" spans="1:6" x14ac:dyDescent="0.35">
      <c r="A106" s="3">
        <v>41883</v>
      </c>
      <c r="B106" s="6">
        <f t="shared" si="3"/>
        <v>9</v>
      </c>
      <c r="C106" s="7">
        <f t="shared" si="4"/>
        <v>2014</v>
      </c>
      <c r="D106" s="23">
        <f>INDEX('BLS Data Series'!$B$14:$M$33,MATCH(C106,'BLS Data Series'!$A$14:$A$33,0),MATCH(B106,'BLS Data Series'!$B$13:$M$13,0))</f>
        <v>238.786</v>
      </c>
      <c r="E106" s="4">
        <f t="shared" si="5"/>
        <v>1.7409458883681284E-2</v>
      </c>
      <c r="F106" s="23">
        <f>INDEX('BLS Data Series'!$B$50:$M$68,MATCH(C106,'BLS Data Series'!$A$50:$A$68,0),MATCH(B106,'BLS Data Series'!$B$48:$M$48,0))</f>
        <v>1.9</v>
      </c>
    </row>
    <row r="107" spans="1:6" x14ac:dyDescent="0.35">
      <c r="A107" s="3">
        <v>41913</v>
      </c>
      <c r="B107" s="6">
        <f t="shared" si="3"/>
        <v>10</v>
      </c>
      <c r="C107" s="7">
        <f t="shared" si="4"/>
        <v>2014</v>
      </c>
      <c r="D107" s="23">
        <f>INDEX('BLS Data Series'!$B$14:$M$33,MATCH(C107,'BLS Data Series'!$A$14:$A$33,0),MATCH(B107,'BLS Data Series'!$B$13:$M$13,0))</f>
        <v>239.191</v>
      </c>
      <c r="E107" s="4">
        <f t="shared" si="5"/>
        <v>1.817632310436279E-2</v>
      </c>
      <c r="F107" s="23">
        <f>INDEX('BLS Data Series'!$B$50:$M$68,MATCH(C107,'BLS Data Series'!$A$50:$A$68,0),MATCH(B107,'BLS Data Series'!$B$48:$M$48,0))</f>
        <v>1.8</v>
      </c>
    </row>
    <row r="108" spans="1:6" x14ac:dyDescent="0.35">
      <c r="A108" s="3">
        <v>41944</v>
      </c>
      <c r="B108" s="6">
        <f t="shared" si="3"/>
        <v>11</v>
      </c>
      <c r="C108" s="7">
        <f t="shared" si="4"/>
        <v>2014</v>
      </c>
      <c r="D108" s="23">
        <f>INDEX('BLS Data Series'!$B$14:$M$33,MATCH(C108,'BLS Data Series'!$A$14:$A$33,0),MATCH(B108,'BLS Data Series'!$B$13:$M$13,0))</f>
        <v>239.458</v>
      </c>
      <c r="E108" s="4">
        <f t="shared" si="5"/>
        <v>1.7415947552462452E-2</v>
      </c>
      <c r="F108" s="23">
        <f>INDEX('BLS Data Series'!$B$50:$M$68,MATCH(C108,'BLS Data Series'!$A$50:$A$68,0),MATCH(B108,'BLS Data Series'!$B$48:$M$48,0))</f>
        <v>1.9</v>
      </c>
    </row>
    <row r="109" spans="1:6" x14ac:dyDescent="0.35">
      <c r="A109" s="3">
        <v>41974</v>
      </c>
      <c r="B109" s="6">
        <f t="shared" si="3"/>
        <v>12</v>
      </c>
      <c r="C109" s="7">
        <f t="shared" si="4"/>
        <v>2014</v>
      </c>
      <c r="D109" s="23">
        <f>INDEX('BLS Data Series'!$B$14:$M$33,MATCH(C109,'BLS Data Series'!$A$14:$A$33,0),MATCH(B109,'BLS Data Series'!$B$13:$M$13,0))</f>
        <v>239.584</v>
      </c>
      <c r="E109" s="4">
        <f t="shared" si="5"/>
        <v>1.6224195046636636E-2</v>
      </c>
      <c r="F109" s="23">
        <f>INDEX('BLS Data Series'!$B$50:$M$68,MATCH(C109,'BLS Data Series'!$A$50:$A$68,0),MATCH(B109,'BLS Data Series'!$B$48:$M$48,0))</f>
        <v>1.7</v>
      </c>
    </row>
    <row r="110" spans="1:6" x14ac:dyDescent="0.35">
      <c r="A110" s="3">
        <v>42005</v>
      </c>
      <c r="B110" s="6">
        <f t="shared" si="3"/>
        <v>1</v>
      </c>
      <c r="C110" s="7">
        <f t="shared" si="4"/>
        <v>2015</v>
      </c>
      <c r="D110" s="23">
        <f>INDEX('BLS Data Series'!$B$14:$M$33,MATCH(C110,'BLS Data Series'!$A$14:$A$33,0),MATCH(B110,'BLS Data Series'!$B$13:$M$13,0))</f>
        <v>239.81100000000001</v>
      </c>
      <c r="E110" s="4">
        <f t="shared" si="5"/>
        <v>1.6316255652417011E-2</v>
      </c>
      <c r="F110" s="23">
        <f>INDEX('BLS Data Series'!$B$50:$M$68,MATCH(C110,'BLS Data Series'!$A$50:$A$68,0),MATCH(B110,'BLS Data Series'!$B$48:$M$48,0))</f>
        <v>1.7</v>
      </c>
    </row>
    <row r="111" spans="1:6" x14ac:dyDescent="0.35">
      <c r="A111" s="3">
        <v>42036</v>
      </c>
      <c r="B111" s="6">
        <f t="shared" si="3"/>
        <v>2</v>
      </c>
      <c r="C111" s="7">
        <f t="shared" si="4"/>
        <v>2015</v>
      </c>
      <c r="D111" s="23">
        <f>INDEX('BLS Data Series'!$B$14:$M$33,MATCH(C111,'BLS Data Series'!$A$14:$A$33,0),MATCH(B111,'BLS Data Series'!$B$13:$M$13,0))</f>
        <v>240.172</v>
      </c>
      <c r="E111" s="4">
        <f t="shared" si="5"/>
        <v>1.6880834938713285E-2</v>
      </c>
      <c r="F111" s="23">
        <f>INDEX('BLS Data Series'!$B$50:$M$68,MATCH(C111,'BLS Data Series'!$A$50:$A$68,0),MATCH(B111,'BLS Data Series'!$B$48:$M$48,0))</f>
        <v>1.6</v>
      </c>
    </row>
    <row r="112" spans="1:6" x14ac:dyDescent="0.35">
      <c r="A112" s="3">
        <v>42064</v>
      </c>
      <c r="B112" s="6">
        <f t="shared" si="3"/>
        <v>3</v>
      </c>
      <c r="C112" s="7">
        <f t="shared" si="4"/>
        <v>2015</v>
      </c>
      <c r="D112" s="23">
        <f>INDEX('BLS Data Series'!$B$14:$M$33,MATCH(C112,'BLS Data Series'!$A$14:$A$33,0),MATCH(B112,'BLS Data Series'!$B$13:$M$13,0))</f>
        <v>240.755</v>
      </c>
      <c r="E112" s="4">
        <f t="shared" si="5"/>
        <v>1.7453777073428434E-2</v>
      </c>
      <c r="F112" s="23">
        <f>INDEX('BLS Data Series'!$B$50:$M$68,MATCH(C112,'BLS Data Series'!$A$50:$A$68,0),MATCH(B112,'BLS Data Series'!$B$48:$M$48,0))</f>
        <v>1.6</v>
      </c>
    </row>
    <row r="113" spans="1:6" x14ac:dyDescent="0.35">
      <c r="A113" s="3">
        <v>42095</v>
      </c>
      <c r="B113" s="6">
        <f t="shared" si="3"/>
        <v>4</v>
      </c>
      <c r="C113" s="7">
        <f t="shared" si="4"/>
        <v>2015</v>
      </c>
      <c r="D113" s="23">
        <f>INDEX('BLS Data Series'!$B$14:$M$33,MATCH(C113,'BLS Data Series'!$A$14:$A$33,0),MATCH(B113,'BLS Data Series'!$B$13:$M$13,0))</f>
        <v>241.346</v>
      </c>
      <c r="E113" s="4">
        <f t="shared" si="5"/>
        <v>1.802827832894649E-2</v>
      </c>
      <c r="F113" s="23">
        <f>INDEX('BLS Data Series'!$B$50:$M$68,MATCH(C113,'BLS Data Series'!$A$50:$A$68,0),MATCH(B113,'BLS Data Series'!$B$48:$M$48,0))</f>
        <v>1.5</v>
      </c>
    </row>
    <row r="114" spans="1:6" x14ac:dyDescent="0.35">
      <c r="A114" s="3">
        <v>42125</v>
      </c>
      <c r="B114" s="6">
        <f t="shared" si="3"/>
        <v>5</v>
      </c>
      <c r="C114" s="7">
        <f t="shared" si="4"/>
        <v>2015</v>
      </c>
      <c r="D114" s="23">
        <f>INDEX('BLS Data Series'!$B$14:$M$33,MATCH(C114,'BLS Data Series'!$A$14:$A$33,0),MATCH(B114,'BLS Data Series'!$B$13:$M$13,0))</f>
        <v>241.68799999999999</v>
      </c>
      <c r="E114" s="4">
        <f t="shared" si="5"/>
        <v>1.7509440952473199E-2</v>
      </c>
      <c r="F114" s="23">
        <f>INDEX('BLS Data Series'!$B$50:$M$68,MATCH(C114,'BLS Data Series'!$A$50:$A$68,0),MATCH(B114,'BLS Data Series'!$B$48:$M$48,0))</f>
        <v>1.6</v>
      </c>
    </row>
    <row r="115" spans="1:6" x14ac:dyDescent="0.35">
      <c r="A115" s="3">
        <v>42156</v>
      </c>
      <c r="B115" s="6">
        <f t="shared" si="3"/>
        <v>6</v>
      </c>
      <c r="C115" s="7">
        <f t="shared" si="4"/>
        <v>2015</v>
      </c>
      <c r="D115" s="23">
        <f>INDEX('BLS Data Series'!$B$14:$M$33,MATCH(C115,'BLS Data Series'!$A$14:$A$33,0),MATCH(B115,'BLS Data Series'!$B$13:$M$13,0))</f>
        <v>242.06399999999999</v>
      </c>
      <c r="E115" s="4">
        <f t="shared" si="5"/>
        <v>1.7772676244655061E-2</v>
      </c>
      <c r="F115" s="23">
        <f>INDEX('BLS Data Series'!$B$50:$M$68,MATCH(C115,'BLS Data Series'!$A$50:$A$68,0),MATCH(B115,'BLS Data Series'!$B$48:$M$48,0))</f>
        <v>1.6</v>
      </c>
    </row>
    <row r="116" spans="1:6" x14ac:dyDescent="0.35">
      <c r="A116" s="3">
        <v>42186</v>
      </c>
      <c r="B116" s="6">
        <f t="shared" si="3"/>
        <v>7</v>
      </c>
      <c r="C116" s="7">
        <f t="shared" si="4"/>
        <v>2015</v>
      </c>
      <c r="D116" s="23">
        <f>INDEX('BLS Data Series'!$B$14:$M$33,MATCH(C116,'BLS Data Series'!$A$14:$A$33,0),MATCH(B116,'BLS Data Series'!$B$13:$M$13,0))</f>
        <v>242.565</v>
      </c>
      <c r="E116" s="4">
        <f t="shared" si="5"/>
        <v>1.8346312894897077E-2</v>
      </c>
      <c r="F116" s="23">
        <f>INDEX('BLS Data Series'!$B$50:$M$68,MATCH(C116,'BLS Data Series'!$A$50:$A$68,0),MATCH(B116,'BLS Data Series'!$B$48:$M$48,0))</f>
        <v>1.3</v>
      </c>
    </row>
    <row r="117" spans="1:6" x14ac:dyDescent="0.35">
      <c r="A117" s="3">
        <v>42217</v>
      </c>
      <c r="B117" s="6">
        <f t="shared" si="3"/>
        <v>8</v>
      </c>
      <c r="C117" s="7">
        <f t="shared" si="4"/>
        <v>2015</v>
      </c>
      <c r="D117" s="23">
        <f>INDEX('BLS Data Series'!$B$14:$M$33,MATCH(C117,'BLS Data Series'!$A$14:$A$33,0),MATCH(B117,'BLS Data Series'!$B$13:$M$13,0))</f>
        <v>242.81700000000001</v>
      </c>
      <c r="E117" s="4">
        <f t="shared" si="5"/>
        <v>1.8506323273421277E-2</v>
      </c>
      <c r="F117" s="23">
        <f>INDEX('BLS Data Series'!$B$50:$M$68,MATCH(C117,'BLS Data Series'!$A$50:$A$68,0),MATCH(B117,'BLS Data Series'!$B$48:$M$48,0))</f>
        <v>1.5</v>
      </c>
    </row>
    <row r="118" spans="1:6" x14ac:dyDescent="0.35">
      <c r="A118" s="3">
        <v>42248</v>
      </c>
      <c r="B118" s="6">
        <f t="shared" si="3"/>
        <v>9</v>
      </c>
      <c r="C118" s="7">
        <f t="shared" si="4"/>
        <v>2015</v>
      </c>
      <c r="D118" s="23">
        <f>INDEX('BLS Data Series'!$B$14:$M$33,MATCH(C118,'BLS Data Series'!$A$14:$A$33,0),MATCH(B118,'BLS Data Series'!$B$13:$M$13,0))</f>
        <v>243.316</v>
      </c>
      <c r="E118" s="4">
        <f t="shared" si="5"/>
        <v>1.8970961446650891E-2</v>
      </c>
      <c r="F118" s="23">
        <f>INDEX('BLS Data Series'!$B$50:$M$68,MATCH(C118,'BLS Data Series'!$A$50:$A$68,0),MATCH(B118,'BLS Data Series'!$B$48:$M$48,0))</f>
        <v>1.4</v>
      </c>
    </row>
    <row r="119" spans="1:6" x14ac:dyDescent="0.35">
      <c r="A119" s="3">
        <v>42278</v>
      </c>
      <c r="B119" s="6">
        <f t="shared" si="3"/>
        <v>10</v>
      </c>
      <c r="C119" s="7">
        <f t="shared" si="4"/>
        <v>2015</v>
      </c>
      <c r="D119" s="23">
        <f>INDEX('BLS Data Series'!$B$14:$M$33,MATCH(C119,'BLS Data Series'!$A$14:$A$33,0),MATCH(B119,'BLS Data Series'!$B$13:$M$13,0))</f>
        <v>243.768</v>
      </c>
      <c r="E119" s="4">
        <f t="shared" si="5"/>
        <v>1.9135335359607986E-2</v>
      </c>
      <c r="F119" s="23">
        <f>INDEX('BLS Data Series'!$B$50:$M$68,MATCH(C119,'BLS Data Series'!$A$50:$A$68,0),MATCH(B119,'BLS Data Series'!$B$48:$M$48,0))</f>
        <v>1.4</v>
      </c>
    </row>
    <row r="120" spans="1:6" x14ac:dyDescent="0.35">
      <c r="A120" s="3">
        <v>42309</v>
      </c>
      <c r="B120" s="6">
        <f t="shared" si="3"/>
        <v>11</v>
      </c>
      <c r="C120" s="7">
        <f t="shared" si="4"/>
        <v>2015</v>
      </c>
      <c r="D120" s="23">
        <f>INDEX('BLS Data Series'!$B$14:$M$33,MATCH(C120,'BLS Data Series'!$A$14:$A$33,0),MATCH(B120,'BLS Data Series'!$B$13:$M$13,0))</f>
        <v>244.24100000000001</v>
      </c>
      <c r="E120" s="4">
        <f t="shared" si="5"/>
        <v>1.9974275238246353E-2</v>
      </c>
      <c r="F120" s="23">
        <f>INDEX('BLS Data Series'!$B$50:$M$68,MATCH(C120,'BLS Data Series'!$A$50:$A$68,0),MATCH(B120,'BLS Data Series'!$B$48:$M$48,0))</f>
        <v>1.4</v>
      </c>
    </row>
    <row r="121" spans="1:6" x14ac:dyDescent="0.35">
      <c r="A121" s="3">
        <v>42339</v>
      </c>
      <c r="B121" s="6">
        <f t="shared" si="3"/>
        <v>12</v>
      </c>
      <c r="C121" s="7">
        <f t="shared" si="4"/>
        <v>2015</v>
      </c>
      <c r="D121" s="23">
        <f>INDEX('BLS Data Series'!$B$14:$M$33,MATCH(C121,'BLS Data Series'!$A$14:$A$33,0),MATCH(B121,'BLS Data Series'!$B$13:$M$13,0))</f>
        <v>244.547</v>
      </c>
      <c r="E121" s="4">
        <f t="shared" si="5"/>
        <v>2.0715072792840905E-2</v>
      </c>
      <c r="F121" s="23">
        <f>INDEX('BLS Data Series'!$B$50:$M$68,MATCH(C121,'BLS Data Series'!$A$50:$A$68,0),MATCH(B121,'BLS Data Series'!$B$48:$M$48,0))</f>
        <v>1.4</v>
      </c>
    </row>
    <row r="122" spans="1:6" x14ac:dyDescent="0.35">
      <c r="A122" s="3">
        <v>42370</v>
      </c>
      <c r="B122" s="6">
        <f t="shared" si="3"/>
        <v>1</v>
      </c>
      <c r="C122" s="7">
        <f t="shared" si="4"/>
        <v>2016</v>
      </c>
      <c r="D122" s="23">
        <f>INDEX('BLS Data Series'!$B$14:$M$33,MATCH(C122,'BLS Data Series'!$A$14:$A$33,0),MATCH(B122,'BLS Data Series'!$B$13:$M$13,0))</f>
        <v>244.95500000000001</v>
      </c>
      <c r="E122" s="4">
        <f t="shared" si="5"/>
        <v>2.1450225385824639E-2</v>
      </c>
      <c r="F122" s="23">
        <f>INDEX('BLS Data Series'!$B$50:$M$68,MATCH(C122,'BLS Data Series'!$A$50:$A$68,0),MATCH(B122,'BLS Data Series'!$B$48:$M$48,0))</f>
        <v>1.3</v>
      </c>
    </row>
    <row r="123" spans="1:6" x14ac:dyDescent="0.35">
      <c r="A123" s="3">
        <v>42401</v>
      </c>
      <c r="B123" s="6">
        <f t="shared" si="3"/>
        <v>2</v>
      </c>
      <c r="C123" s="7">
        <f t="shared" si="4"/>
        <v>2016</v>
      </c>
      <c r="D123" s="23">
        <f>INDEX('BLS Data Series'!$B$14:$M$33,MATCH(C123,'BLS Data Series'!$A$14:$A$33,0),MATCH(B123,'BLS Data Series'!$B$13:$M$13,0))</f>
        <v>245.51</v>
      </c>
      <c r="E123" s="4">
        <f t="shared" si="5"/>
        <v>2.2225738220941649E-2</v>
      </c>
      <c r="F123" s="23">
        <f>INDEX('BLS Data Series'!$B$50:$M$68,MATCH(C123,'BLS Data Series'!$A$50:$A$68,0),MATCH(B123,'BLS Data Series'!$B$48:$M$48,0))</f>
        <v>1.3</v>
      </c>
    </row>
    <row r="124" spans="1:6" x14ac:dyDescent="0.35">
      <c r="A124" s="3">
        <v>42430</v>
      </c>
      <c r="B124" s="6">
        <f t="shared" si="3"/>
        <v>3</v>
      </c>
      <c r="C124" s="7">
        <f t="shared" si="4"/>
        <v>2016</v>
      </c>
      <c r="D124" s="23">
        <f>INDEX('BLS Data Series'!$B$14:$M$33,MATCH(C124,'BLS Data Series'!$A$14:$A$33,0),MATCH(B124,'BLS Data Series'!$B$13:$M$13,0))</f>
        <v>245.91300000000001</v>
      </c>
      <c r="E124" s="4">
        <f t="shared" si="5"/>
        <v>2.142426948557663E-2</v>
      </c>
      <c r="F124" s="23">
        <f>INDEX('BLS Data Series'!$B$50:$M$68,MATCH(C124,'BLS Data Series'!$A$50:$A$68,0),MATCH(B124,'BLS Data Series'!$B$48:$M$48,0))</f>
        <v>1.3</v>
      </c>
    </row>
    <row r="125" spans="1:6" x14ac:dyDescent="0.35">
      <c r="A125" s="3">
        <v>42461</v>
      </c>
      <c r="B125" s="6">
        <f t="shared" si="3"/>
        <v>4</v>
      </c>
      <c r="C125" s="7">
        <f t="shared" si="4"/>
        <v>2016</v>
      </c>
      <c r="D125" s="23">
        <f>INDEX('BLS Data Series'!$B$14:$M$33,MATCH(C125,'BLS Data Series'!$A$14:$A$33,0),MATCH(B125,'BLS Data Series'!$B$13:$M$13,0))</f>
        <v>246.55099999999999</v>
      </c>
      <c r="E125" s="4">
        <f t="shared" si="5"/>
        <v>2.1566547612141829E-2</v>
      </c>
      <c r="F125" s="23">
        <f>INDEX('BLS Data Series'!$B$50:$M$68,MATCH(C125,'BLS Data Series'!$A$50:$A$68,0),MATCH(B125,'BLS Data Series'!$B$48:$M$48,0))</f>
        <v>1.4</v>
      </c>
    </row>
    <row r="126" spans="1:6" x14ac:dyDescent="0.35">
      <c r="A126" s="3">
        <v>42491</v>
      </c>
      <c r="B126" s="6">
        <f t="shared" si="3"/>
        <v>5</v>
      </c>
      <c r="C126" s="7">
        <f t="shared" si="4"/>
        <v>2016</v>
      </c>
      <c r="D126" s="23">
        <f>INDEX('BLS Data Series'!$B$14:$M$33,MATCH(C126,'BLS Data Series'!$A$14:$A$33,0),MATCH(B126,'BLS Data Series'!$B$13:$M$13,0))</f>
        <v>247.137</v>
      </c>
      <c r="E126" s="4">
        <f t="shared" si="5"/>
        <v>2.2545595974976074E-2</v>
      </c>
      <c r="F126" s="23">
        <f>INDEX('BLS Data Series'!$B$50:$M$68,MATCH(C126,'BLS Data Series'!$A$50:$A$68,0),MATCH(B126,'BLS Data Series'!$B$48:$M$48,0))</f>
        <v>1.3</v>
      </c>
    </row>
    <row r="127" spans="1:6" x14ac:dyDescent="0.35">
      <c r="A127" s="3">
        <v>42522</v>
      </c>
      <c r="B127" s="6">
        <f t="shared" si="3"/>
        <v>6</v>
      </c>
      <c r="C127" s="7">
        <f t="shared" si="4"/>
        <v>2016</v>
      </c>
      <c r="D127" s="23">
        <f>INDEX('BLS Data Series'!$B$14:$M$33,MATCH(C127,'BLS Data Series'!$A$14:$A$33,0),MATCH(B127,'BLS Data Series'!$B$13:$M$13,0))</f>
        <v>247.54</v>
      </c>
      <c r="E127" s="4">
        <f t="shared" si="5"/>
        <v>2.2622116465067066E-2</v>
      </c>
      <c r="F127" s="23">
        <f>INDEX('BLS Data Series'!$B$50:$M$68,MATCH(C127,'BLS Data Series'!$A$50:$A$68,0),MATCH(B127,'BLS Data Series'!$B$48:$M$48,0))</f>
        <v>1.3</v>
      </c>
    </row>
    <row r="128" spans="1:6" x14ac:dyDescent="0.35">
      <c r="A128" s="3">
        <v>42552</v>
      </c>
      <c r="B128" s="6">
        <f t="shared" si="3"/>
        <v>7</v>
      </c>
      <c r="C128" s="7">
        <f t="shared" si="4"/>
        <v>2016</v>
      </c>
      <c r="D128" s="23">
        <f>INDEX('BLS Data Series'!$B$14:$M$33,MATCH(C128,'BLS Data Series'!$A$14:$A$33,0),MATCH(B128,'BLS Data Series'!$B$13:$M$13,0))</f>
        <v>247.82900000000001</v>
      </c>
      <c r="E128" s="4">
        <f t="shared" si="5"/>
        <v>2.1701399624842965E-2</v>
      </c>
      <c r="F128" s="23">
        <f>INDEX('BLS Data Series'!$B$50:$M$68,MATCH(C128,'BLS Data Series'!$A$50:$A$68,0),MATCH(B128,'BLS Data Series'!$B$48:$M$48,0))</f>
        <v>1.3</v>
      </c>
    </row>
    <row r="129" spans="1:6" x14ac:dyDescent="0.35">
      <c r="A129" s="3">
        <v>42583</v>
      </c>
      <c r="B129" s="6">
        <f t="shared" si="3"/>
        <v>8</v>
      </c>
      <c r="C129" s="7">
        <f t="shared" si="4"/>
        <v>2016</v>
      </c>
      <c r="D129" s="23">
        <f>INDEX('BLS Data Series'!$B$14:$M$33,MATCH(C129,'BLS Data Series'!$A$14:$A$33,0),MATCH(B129,'BLS Data Series'!$B$13:$M$13,0))</f>
        <v>248.423</v>
      </c>
      <c r="E129" s="4">
        <f t="shared" si="5"/>
        <v>2.3087345614186683E-2</v>
      </c>
      <c r="F129" s="23">
        <f>INDEX('BLS Data Series'!$B$50:$M$68,MATCH(C129,'BLS Data Series'!$A$50:$A$68,0),MATCH(B129,'BLS Data Series'!$B$48:$M$48,0))</f>
        <v>1.4</v>
      </c>
    </row>
    <row r="130" spans="1:6" x14ac:dyDescent="0.35">
      <c r="A130" s="3">
        <v>42614</v>
      </c>
      <c r="B130" s="6">
        <f t="shared" si="3"/>
        <v>9</v>
      </c>
      <c r="C130" s="7">
        <f t="shared" si="4"/>
        <v>2016</v>
      </c>
      <c r="D130" s="23">
        <f>INDEX('BLS Data Series'!$B$14:$M$33,MATCH(C130,'BLS Data Series'!$A$14:$A$33,0),MATCH(B130,'BLS Data Series'!$B$13:$M$13,0))</f>
        <v>248.84200000000001</v>
      </c>
      <c r="E130" s="4">
        <f t="shared" si="5"/>
        <v>2.2711206825691832E-2</v>
      </c>
      <c r="F130" s="23">
        <f>INDEX('BLS Data Series'!$B$50:$M$68,MATCH(C130,'BLS Data Series'!$A$50:$A$68,0),MATCH(B130,'BLS Data Series'!$B$48:$M$48,0))</f>
        <v>1.4</v>
      </c>
    </row>
    <row r="131" spans="1:6" x14ac:dyDescent="0.35">
      <c r="A131" s="3">
        <v>42644</v>
      </c>
      <c r="B131" s="6">
        <f t="shared" ref="B131:B196" si="6">MONTH(A131)</f>
        <v>10</v>
      </c>
      <c r="C131" s="7">
        <f t="shared" ref="C131:C196" si="7">YEAR(A131)</f>
        <v>2016</v>
      </c>
      <c r="D131" s="23">
        <f>INDEX('BLS Data Series'!$B$14:$M$33,MATCH(C131,'BLS Data Series'!$A$14:$A$33,0),MATCH(B131,'BLS Data Series'!$B$13:$M$13,0))</f>
        <v>249.142</v>
      </c>
      <c r="E131" s="4">
        <f t="shared" si="5"/>
        <v>2.2045551507991146E-2</v>
      </c>
      <c r="F131" s="23">
        <f>INDEX('BLS Data Series'!$B$50:$M$68,MATCH(C131,'BLS Data Series'!$A$50:$A$68,0),MATCH(B131,'BLS Data Series'!$B$48:$M$48,0))</f>
        <v>1.4</v>
      </c>
    </row>
    <row r="132" spans="1:6" x14ac:dyDescent="0.35">
      <c r="A132" s="3">
        <v>42675</v>
      </c>
      <c r="B132" s="6">
        <f t="shared" si="6"/>
        <v>11</v>
      </c>
      <c r="C132" s="7">
        <f t="shared" si="7"/>
        <v>2016</v>
      </c>
      <c r="D132" s="23">
        <f>INDEX('BLS Data Series'!$B$14:$M$33,MATCH(C132,'BLS Data Series'!$A$14:$A$33,0),MATCH(B132,'BLS Data Series'!$B$13:$M$13,0))</f>
        <v>249.48099999999999</v>
      </c>
      <c r="E132" s="4">
        <f t="shared" si="5"/>
        <v>2.1454219398053587E-2</v>
      </c>
      <c r="F132" s="23">
        <f>INDEX('BLS Data Series'!$B$50:$M$68,MATCH(C132,'BLS Data Series'!$A$50:$A$68,0),MATCH(B132,'BLS Data Series'!$B$48:$M$48,0))</f>
        <v>1.3</v>
      </c>
    </row>
    <row r="133" spans="1:6" x14ac:dyDescent="0.35">
      <c r="A133" s="3">
        <v>42705</v>
      </c>
      <c r="B133" s="6">
        <f t="shared" si="6"/>
        <v>12</v>
      </c>
      <c r="C133" s="7">
        <f t="shared" si="7"/>
        <v>2016</v>
      </c>
      <c r="D133" s="23">
        <f>INDEX('BLS Data Series'!$B$14:$M$33,MATCH(C133,'BLS Data Series'!$A$14:$A$33,0),MATCH(B133,'BLS Data Series'!$B$13:$M$13,0))</f>
        <v>249.92</v>
      </c>
      <c r="E133" s="4">
        <f t="shared" si="5"/>
        <v>2.1971236613002709E-2</v>
      </c>
      <c r="F133" s="23">
        <f>INDEX('BLS Data Series'!$B$50:$M$68,MATCH(C133,'BLS Data Series'!$A$50:$A$68,0),MATCH(B133,'BLS Data Series'!$B$48:$M$48,0))</f>
        <v>1.3</v>
      </c>
    </row>
    <row r="134" spans="1:6" x14ac:dyDescent="0.35">
      <c r="A134" s="3">
        <v>42736</v>
      </c>
      <c r="B134" s="6">
        <f t="shared" si="6"/>
        <v>1</v>
      </c>
      <c r="C134" s="7">
        <f t="shared" si="7"/>
        <v>2017</v>
      </c>
      <c r="D134" s="23">
        <f>INDEX('BLS Data Series'!$B$14:$M$33,MATCH(C134,'BLS Data Series'!$A$14:$A$33,0),MATCH(B134,'BLS Data Series'!$B$13:$M$13,0))</f>
        <v>250.46700000000001</v>
      </c>
      <c r="E134" s="4">
        <f t="shared" si="5"/>
        <v>2.2502092221020176E-2</v>
      </c>
      <c r="F134" s="23">
        <f>INDEX('BLS Data Series'!$B$50:$M$68,MATCH(C134,'BLS Data Series'!$A$50:$A$68,0),MATCH(B134,'BLS Data Series'!$B$48:$M$48,0))</f>
        <v>1.3</v>
      </c>
    </row>
    <row r="135" spans="1:6" x14ac:dyDescent="0.35">
      <c r="A135" s="3">
        <v>42767</v>
      </c>
      <c r="B135" s="6">
        <f t="shared" si="6"/>
        <v>2</v>
      </c>
      <c r="C135" s="7">
        <f t="shared" si="7"/>
        <v>2017</v>
      </c>
      <c r="D135" s="23">
        <f>INDEX('BLS Data Series'!$B$14:$M$33,MATCH(C135,'BLS Data Series'!$A$14:$A$33,0),MATCH(B135,'BLS Data Series'!$B$13:$M$13,0))</f>
        <v>250.99799999999999</v>
      </c>
      <c r="E135" s="4">
        <f t="shared" si="5"/>
        <v>2.2353468290497336E-2</v>
      </c>
      <c r="F135" s="23">
        <f>INDEX('BLS Data Series'!$B$50:$M$68,MATCH(C135,'BLS Data Series'!$A$50:$A$68,0),MATCH(B135,'BLS Data Series'!$B$48:$M$48,0))</f>
        <v>1.2</v>
      </c>
    </row>
    <row r="136" spans="1:6" x14ac:dyDescent="0.35">
      <c r="A136" s="3">
        <v>42795</v>
      </c>
      <c r="B136" s="6">
        <f t="shared" si="6"/>
        <v>3</v>
      </c>
      <c r="C136" s="7">
        <f t="shared" si="7"/>
        <v>2017</v>
      </c>
      <c r="D136" s="23">
        <f>INDEX('BLS Data Series'!$B$14:$M$33,MATCH(C136,'BLS Data Series'!$A$14:$A$33,0),MATCH(B136,'BLS Data Series'!$B$13:$M$13,0))</f>
        <v>250.94399999999999</v>
      </c>
      <c r="E136" s="4">
        <f t="shared" si="5"/>
        <v>2.0458454819387351E-2</v>
      </c>
      <c r="F136" s="23">
        <f>INDEX('BLS Data Series'!$B$50:$M$68,MATCH(C136,'BLS Data Series'!$A$50:$A$68,0),MATCH(B136,'BLS Data Series'!$B$48:$M$48,0))</f>
        <v>1.2</v>
      </c>
    </row>
    <row r="137" spans="1:6" x14ac:dyDescent="0.35">
      <c r="A137" s="3">
        <v>42826</v>
      </c>
      <c r="B137" s="6">
        <f t="shared" si="6"/>
        <v>4</v>
      </c>
      <c r="C137" s="7">
        <f t="shared" si="7"/>
        <v>2017</v>
      </c>
      <c r="D137" s="23">
        <f>INDEX('BLS Data Series'!$B$14:$M$33,MATCH(C137,'BLS Data Series'!$A$14:$A$33,0),MATCH(B137,'BLS Data Series'!$B$13:$M$13,0))</f>
        <v>251.227</v>
      </c>
      <c r="E137" s="4">
        <f t="shared" si="5"/>
        <v>1.8965650108902388E-2</v>
      </c>
      <c r="F137" s="23">
        <f>INDEX('BLS Data Series'!$B$50:$M$68,MATCH(C137,'BLS Data Series'!$A$50:$A$68,0),MATCH(B137,'BLS Data Series'!$B$48:$M$48,0))</f>
        <v>1.2</v>
      </c>
    </row>
    <row r="138" spans="1:6" x14ac:dyDescent="0.35">
      <c r="A138" s="3">
        <v>42856</v>
      </c>
      <c r="B138" s="6">
        <f t="shared" si="6"/>
        <v>5</v>
      </c>
      <c r="C138" s="7">
        <f t="shared" si="7"/>
        <v>2017</v>
      </c>
      <c r="D138" s="23">
        <f>INDEX('BLS Data Series'!$B$14:$M$33,MATCH(C138,'BLS Data Series'!$A$14:$A$33,0),MATCH(B138,'BLS Data Series'!$B$13:$M$13,0))</f>
        <v>251.43</v>
      </c>
      <c r="E138" s="4">
        <f t="shared" si="5"/>
        <v>1.7370931912259246E-2</v>
      </c>
      <c r="F138" s="23">
        <f>INDEX('BLS Data Series'!$B$50:$M$68,MATCH(C138,'BLS Data Series'!$A$50:$A$68,0),MATCH(B138,'BLS Data Series'!$B$48:$M$48,0))</f>
        <v>1.2</v>
      </c>
    </row>
    <row r="139" spans="1:6" x14ac:dyDescent="0.35">
      <c r="A139" s="3">
        <v>42887</v>
      </c>
      <c r="B139" s="6">
        <f t="shared" si="6"/>
        <v>6</v>
      </c>
      <c r="C139" s="7">
        <f t="shared" si="7"/>
        <v>2017</v>
      </c>
      <c r="D139" s="23">
        <f>INDEX('BLS Data Series'!$B$14:$M$33,MATCH(C139,'BLS Data Series'!$A$14:$A$33,0),MATCH(B139,'BLS Data Series'!$B$13:$M$13,0))</f>
        <v>251.74600000000001</v>
      </c>
      <c r="E139" s="4">
        <f t="shared" si="5"/>
        <v>1.6991193342490218E-2</v>
      </c>
      <c r="F139" s="23">
        <f>INDEX('BLS Data Series'!$B$50:$M$68,MATCH(C139,'BLS Data Series'!$A$50:$A$68,0),MATCH(B139,'BLS Data Series'!$B$48:$M$48,0))</f>
        <v>1.1000000000000001</v>
      </c>
    </row>
    <row r="140" spans="1:6" x14ac:dyDescent="0.35">
      <c r="A140" s="3">
        <v>42917</v>
      </c>
      <c r="B140" s="6">
        <f t="shared" si="6"/>
        <v>7</v>
      </c>
      <c r="C140" s="7">
        <f t="shared" si="7"/>
        <v>2017</v>
      </c>
      <c r="D140" s="23">
        <f>INDEX('BLS Data Series'!$B$14:$M$33,MATCH(C140,'BLS Data Series'!$A$14:$A$33,0),MATCH(B140,'BLS Data Series'!$B$13:$M$13,0))</f>
        <v>251.98500000000001</v>
      </c>
      <c r="E140" s="4">
        <f t="shared" si="5"/>
        <v>1.6769627444729984E-2</v>
      </c>
      <c r="F140" s="23">
        <f>INDEX('BLS Data Series'!$B$50:$M$68,MATCH(C140,'BLS Data Series'!$A$50:$A$68,0),MATCH(B140,'BLS Data Series'!$B$48:$M$48,0))</f>
        <v>1.1000000000000001</v>
      </c>
    </row>
    <row r="141" spans="1:6" x14ac:dyDescent="0.35">
      <c r="A141" s="3">
        <v>42948</v>
      </c>
      <c r="B141" s="6">
        <f t="shared" si="6"/>
        <v>8</v>
      </c>
      <c r="C141" s="7">
        <f t="shared" si="7"/>
        <v>2017</v>
      </c>
      <c r="D141" s="23">
        <f>INDEX('BLS Data Series'!$B$14:$M$33,MATCH(C141,'BLS Data Series'!$A$14:$A$33,0),MATCH(B141,'BLS Data Series'!$B$13:$M$13,0))</f>
        <v>252.535</v>
      </c>
      <c r="E141" s="4">
        <f t="shared" si="5"/>
        <v>1.6552412618799472E-2</v>
      </c>
      <c r="F141" s="23">
        <f>INDEX('BLS Data Series'!$B$50:$M$68,MATCH(C141,'BLS Data Series'!$A$50:$A$68,0),MATCH(B141,'BLS Data Series'!$B$48:$M$48,0))</f>
        <v>1.1000000000000001</v>
      </c>
    </row>
    <row r="142" spans="1:6" x14ac:dyDescent="0.35">
      <c r="A142" s="3">
        <v>42979</v>
      </c>
      <c r="B142" s="6">
        <f t="shared" si="6"/>
        <v>9</v>
      </c>
      <c r="C142" s="7">
        <f t="shared" si="7"/>
        <v>2017</v>
      </c>
      <c r="D142" s="23">
        <f>INDEX('BLS Data Series'!$B$14:$M$33,MATCH(C142,'BLS Data Series'!$A$14:$A$33,0),MATCH(B142,'BLS Data Series'!$B$13:$M$13,0))</f>
        <v>252.81200000000001</v>
      </c>
      <c r="E142" s="4">
        <f t="shared" si="5"/>
        <v>1.5953898457655935E-2</v>
      </c>
      <c r="F142" s="23">
        <f>INDEX('BLS Data Series'!$B$50:$M$68,MATCH(C142,'BLS Data Series'!$A$50:$A$68,0),MATCH(B142,'BLS Data Series'!$B$48:$M$48,0))</f>
        <v>1.1000000000000001</v>
      </c>
    </row>
    <row r="143" spans="1:6" x14ac:dyDescent="0.35">
      <c r="A143" s="3">
        <v>43009</v>
      </c>
      <c r="B143" s="6">
        <f t="shared" si="6"/>
        <v>10</v>
      </c>
      <c r="C143" s="7">
        <f t="shared" si="7"/>
        <v>2017</v>
      </c>
      <c r="D143" s="23">
        <f>INDEX('BLS Data Series'!$B$14:$M$33,MATCH(C143,'BLS Data Series'!$A$14:$A$33,0),MATCH(B143,'BLS Data Series'!$B$13:$M$13,0))</f>
        <v>253.52600000000001</v>
      </c>
      <c r="E143" s="4">
        <f t="shared" ref="E143:E205" si="8">D143/D131-1</f>
        <v>1.7596390813271245E-2</v>
      </c>
      <c r="F143" s="23">
        <f>INDEX('BLS Data Series'!$B$50:$M$68,MATCH(C143,'BLS Data Series'!$A$50:$A$68,0),MATCH(B143,'BLS Data Series'!$B$48:$M$48,0))</f>
        <v>1</v>
      </c>
    </row>
    <row r="144" spans="1:6" x14ac:dyDescent="0.35">
      <c r="A144" s="3">
        <v>43040</v>
      </c>
      <c r="B144" s="6">
        <f t="shared" si="6"/>
        <v>11</v>
      </c>
      <c r="C144" s="7">
        <f t="shared" si="7"/>
        <v>2017</v>
      </c>
      <c r="D144" s="23">
        <f>INDEX('BLS Data Series'!$B$14:$M$33,MATCH(C144,'BLS Data Series'!$A$14:$A$33,0),MATCH(B144,'BLS Data Series'!$B$13:$M$13,0))</f>
        <v>253.816</v>
      </c>
      <c r="E144" s="4">
        <f t="shared" si="8"/>
        <v>1.7376072726981162E-2</v>
      </c>
      <c r="F144" s="23">
        <f>INDEX('BLS Data Series'!$B$50:$M$68,MATCH(C144,'BLS Data Series'!$A$50:$A$68,0),MATCH(B144,'BLS Data Series'!$B$48:$M$48,0))</f>
        <v>1.1000000000000001</v>
      </c>
    </row>
    <row r="145" spans="1:16" x14ac:dyDescent="0.35">
      <c r="A145" s="3">
        <v>43070</v>
      </c>
      <c r="B145" s="6">
        <f t="shared" si="6"/>
        <v>12</v>
      </c>
      <c r="C145" s="7">
        <f t="shared" si="7"/>
        <v>2017</v>
      </c>
      <c r="D145" s="23">
        <f>INDEX('BLS Data Series'!$B$14:$M$33,MATCH(C145,'BLS Data Series'!$A$14:$A$33,0),MATCH(B145,'BLS Data Series'!$B$13:$M$13,0))</f>
        <v>254.34399999999999</v>
      </c>
      <c r="E145" s="4">
        <f t="shared" si="8"/>
        <v>1.770166453265043E-2</v>
      </c>
      <c r="F145" s="23">
        <f>INDEX('BLS Data Series'!$B$50:$M$68,MATCH(C145,'BLS Data Series'!$A$50:$A$68,0),MATCH(B145,'BLS Data Series'!$B$48:$M$48,0))</f>
        <v>1</v>
      </c>
    </row>
    <row r="146" spans="1:16" x14ac:dyDescent="0.35">
      <c r="A146" s="3">
        <v>43101</v>
      </c>
      <c r="B146" s="6">
        <f t="shared" si="6"/>
        <v>1</v>
      </c>
      <c r="C146" s="7">
        <f t="shared" si="7"/>
        <v>2018</v>
      </c>
      <c r="D146" s="23">
        <f>INDEX('BLS Data Series'!$B$14:$M$33,MATCH(C146,'BLS Data Series'!$A$14:$A$33,0),MATCH(B146,'BLS Data Series'!$B$13:$M$13,0))</f>
        <v>255.20400000000001</v>
      </c>
      <c r="E146" s="4">
        <f t="shared" si="8"/>
        <v>1.8912671130328462E-2</v>
      </c>
      <c r="F146" s="23">
        <f>INDEX('BLS Data Series'!$B$50:$M$68,MATCH(C146,'BLS Data Series'!$A$50:$A$68,0),MATCH(B146,'BLS Data Series'!$B$48:$M$48,0))</f>
        <v>1</v>
      </c>
    </row>
    <row r="147" spans="1:16" x14ac:dyDescent="0.35">
      <c r="A147" s="3">
        <v>43132</v>
      </c>
      <c r="B147" s="6">
        <f t="shared" si="6"/>
        <v>2</v>
      </c>
      <c r="C147" s="7">
        <f t="shared" si="7"/>
        <v>2018</v>
      </c>
      <c r="D147" s="23">
        <f>INDEX('BLS Data Series'!$B$14:$M$33,MATCH(C147,'BLS Data Series'!$A$14:$A$33,0),MATCH(B147,'BLS Data Series'!$B$13:$M$13,0))</f>
        <v>255.71100000000001</v>
      </c>
      <c r="E147" s="4">
        <f t="shared" si="8"/>
        <v>1.8777042048143899E-2</v>
      </c>
      <c r="F147" s="23">
        <f>INDEX('BLS Data Series'!$B$50:$M$68,MATCH(C147,'BLS Data Series'!$A$50:$A$68,0),MATCH(B147,'BLS Data Series'!$B$48:$M$48,0))</f>
        <v>1</v>
      </c>
    </row>
    <row r="148" spans="1:16" x14ac:dyDescent="0.35">
      <c r="A148" s="3">
        <v>43160</v>
      </c>
      <c r="B148" s="6">
        <f t="shared" si="6"/>
        <v>3</v>
      </c>
      <c r="C148" s="7">
        <f t="shared" si="7"/>
        <v>2018</v>
      </c>
      <c r="D148" s="23">
        <f>INDEX('BLS Data Series'!$B$14:$M$33,MATCH(C148,'BLS Data Series'!$A$14:$A$33,0),MATCH(B148,'BLS Data Series'!$B$13:$M$13,0))</f>
        <v>256.27100000000002</v>
      </c>
      <c r="E148" s="4">
        <f t="shared" si="8"/>
        <v>2.1227843662331214E-2</v>
      </c>
      <c r="F148" s="23">
        <f>INDEX('BLS Data Series'!$B$50:$M$68,MATCH(C148,'BLS Data Series'!$A$50:$A$68,0),MATCH(B148,'BLS Data Series'!$B$48:$M$48,0))</f>
        <v>0.9</v>
      </c>
    </row>
    <row r="149" spans="1:16" x14ac:dyDescent="0.35">
      <c r="A149" s="3">
        <v>43191</v>
      </c>
      <c r="B149" s="6">
        <f t="shared" si="6"/>
        <v>4</v>
      </c>
      <c r="C149" s="7">
        <f t="shared" si="7"/>
        <v>2018</v>
      </c>
      <c r="D149" s="23">
        <f>INDEX('BLS Data Series'!$B$14:$M$33,MATCH(C149,'BLS Data Series'!$A$14:$A$33,0),MATCH(B149,'BLS Data Series'!$B$13:$M$13,0))</f>
        <v>256.63</v>
      </c>
      <c r="E149" s="4">
        <f t="shared" si="8"/>
        <v>2.1506446361258869E-2</v>
      </c>
      <c r="F149" s="23">
        <f>INDEX('BLS Data Series'!$B$50:$M$68,MATCH(C149,'BLS Data Series'!$A$50:$A$68,0),MATCH(B149,'BLS Data Series'!$B$48:$M$48,0))</f>
        <v>0.9</v>
      </c>
    </row>
    <row r="150" spans="1:16" x14ac:dyDescent="0.35">
      <c r="A150" s="3">
        <v>43221</v>
      </c>
      <c r="B150" s="6">
        <f t="shared" si="6"/>
        <v>5</v>
      </c>
      <c r="C150" s="7">
        <f t="shared" si="7"/>
        <v>2018</v>
      </c>
      <c r="D150" s="23">
        <f>INDEX('BLS Data Series'!$B$14:$M$33,MATCH(C150,'BLS Data Series'!$A$14:$A$33,0),MATCH(B150,'BLS Data Series'!$B$13:$M$13,0))</f>
        <v>257.14499999999998</v>
      </c>
      <c r="E150" s="4">
        <f t="shared" si="8"/>
        <v>2.272998448872432E-2</v>
      </c>
      <c r="F150" s="23">
        <f>INDEX('BLS Data Series'!$B$50:$M$68,MATCH(C150,'BLS Data Series'!$A$50:$A$68,0),MATCH(B150,'BLS Data Series'!$B$48:$M$48,0))</f>
        <v>0.9</v>
      </c>
    </row>
    <row r="151" spans="1:16" x14ac:dyDescent="0.35">
      <c r="A151" s="3">
        <v>43252</v>
      </c>
      <c r="B151" s="6">
        <f t="shared" si="6"/>
        <v>6</v>
      </c>
      <c r="C151" s="7">
        <f t="shared" si="7"/>
        <v>2018</v>
      </c>
      <c r="D151" s="23">
        <f>INDEX('BLS Data Series'!$B$14:$M$33,MATCH(C151,'BLS Data Series'!$A$14:$A$33,0),MATCH(B151,'BLS Data Series'!$B$13:$M$13,0))</f>
        <v>257.399</v>
      </c>
      <c r="E151" s="4">
        <f t="shared" si="8"/>
        <v>2.2455173071270318E-2</v>
      </c>
      <c r="F151" s="23">
        <f>INDEX('BLS Data Series'!$B$50:$M$68,MATCH(C151,'BLS Data Series'!$A$50:$A$68,0),MATCH(B151,'BLS Data Series'!$B$48:$M$48,0))</f>
        <v>0.9</v>
      </c>
      <c r="P151" s="4"/>
    </row>
    <row r="152" spans="1:16" x14ac:dyDescent="0.35">
      <c r="A152" s="3">
        <v>43282</v>
      </c>
      <c r="B152" s="6">
        <f t="shared" si="6"/>
        <v>7</v>
      </c>
      <c r="C152" s="7">
        <f t="shared" si="7"/>
        <v>2018</v>
      </c>
      <c r="D152" s="23">
        <f>INDEX('BLS Data Series'!$B$14:$M$33,MATCH(C152,'BLS Data Series'!$A$14:$A$33,0),MATCH(B152,'BLS Data Series'!$B$13:$M$13,0))</f>
        <v>257.69900000000001</v>
      </c>
      <c r="E152" s="4">
        <f t="shared" si="8"/>
        <v>2.2675952933706389E-2</v>
      </c>
      <c r="F152" s="23">
        <f>INDEX('BLS Data Series'!$B$50:$M$68,MATCH(C152,'BLS Data Series'!$A$50:$A$68,0),MATCH(B152,'BLS Data Series'!$B$48:$M$48,0))</f>
        <v>0.9</v>
      </c>
    </row>
    <row r="153" spans="1:16" x14ac:dyDescent="0.35">
      <c r="A153" s="3">
        <v>43313</v>
      </c>
      <c r="B153" s="6">
        <f t="shared" si="6"/>
        <v>8</v>
      </c>
      <c r="C153" s="7">
        <f t="shared" si="7"/>
        <v>2018</v>
      </c>
      <c r="D153" s="23">
        <f>INDEX('BLS Data Series'!$B$14:$M$33,MATCH(C153,'BLS Data Series'!$A$14:$A$33,0),MATCH(B153,'BLS Data Series'!$B$13:$M$13,0))</f>
        <v>257.89100000000002</v>
      </c>
      <c r="E153" s="4">
        <f t="shared" si="8"/>
        <v>2.1208941334864617E-2</v>
      </c>
      <c r="F153" s="23">
        <f>INDEX('BLS Data Series'!$B$50:$M$68,MATCH(C153,'BLS Data Series'!$A$50:$A$68,0),MATCH(B153,'BLS Data Series'!$B$48:$M$48,0))</f>
        <v>0.9</v>
      </c>
    </row>
    <row r="154" spans="1:16" x14ac:dyDescent="0.35">
      <c r="A154" s="3">
        <v>43344</v>
      </c>
      <c r="B154" s="6">
        <f t="shared" si="6"/>
        <v>9</v>
      </c>
      <c r="C154" s="7">
        <f t="shared" si="7"/>
        <v>2018</v>
      </c>
      <c r="D154" s="23">
        <f>INDEX('BLS Data Series'!$B$14:$M$33,MATCH(C154,'BLS Data Series'!$A$14:$A$33,0),MATCH(B154,'BLS Data Series'!$B$13:$M$13,0))</f>
        <v>258.36799999999999</v>
      </c>
      <c r="E154" s="4">
        <f t="shared" si="8"/>
        <v>2.1976804898501623E-2</v>
      </c>
      <c r="F154" s="23">
        <f>INDEX('BLS Data Series'!$B$50:$M$68,MATCH(C154,'BLS Data Series'!$A$50:$A$68,0),MATCH(B154,'BLS Data Series'!$B$48:$M$48,0))</f>
        <v>0.8</v>
      </c>
    </row>
    <row r="155" spans="1:16" x14ac:dyDescent="0.35">
      <c r="A155" s="3">
        <v>43374</v>
      </c>
      <c r="B155" s="6">
        <f t="shared" si="6"/>
        <v>10</v>
      </c>
      <c r="C155" s="7">
        <f t="shared" si="7"/>
        <v>2018</v>
      </c>
      <c r="D155" s="23">
        <f>INDEX('BLS Data Series'!$B$14:$M$33,MATCH(C155,'BLS Data Series'!$A$14:$A$33,0),MATCH(B155,'BLS Data Series'!$B$13:$M$13,0))</f>
        <v>258.91699999999997</v>
      </c>
      <c r="E155" s="4">
        <f t="shared" si="8"/>
        <v>2.1264091256912421E-2</v>
      </c>
      <c r="F155" s="23">
        <f>INDEX('BLS Data Series'!$B$50:$M$68,MATCH(C155,'BLS Data Series'!$A$50:$A$68,0),MATCH(B155,'BLS Data Series'!$B$48:$M$48,0))</f>
        <v>0.9</v>
      </c>
    </row>
    <row r="156" spans="1:16" x14ac:dyDescent="0.35">
      <c r="A156" s="3">
        <v>43405</v>
      </c>
      <c r="B156" s="6">
        <f t="shared" si="6"/>
        <v>11</v>
      </c>
      <c r="C156" s="7">
        <f t="shared" si="7"/>
        <v>2018</v>
      </c>
      <c r="D156" s="23">
        <f>INDEX('BLS Data Series'!$B$14:$M$33,MATCH(C156,'BLS Data Series'!$A$14:$A$33,0),MATCH(B156,'BLS Data Series'!$B$13:$M$13,0))</f>
        <v>259.43900000000002</v>
      </c>
      <c r="E156" s="4">
        <f t="shared" si="8"/>
        <v>2.2153843729315836E-2</v>
      </c>
      <c r="F156" s="23">
        <f>INDEX('BLS Data Series'!$B$50:$M$68,MATCH(C156,'BLS Data Series'!$A$50:$A$68,0),MATCH(B156,'BLS Data Series'!$B$48:$M$48,0))</f>
        <v>0.8</v>
      </c>
    </row>
    <row r="157" spans="1:16" x14ac:dyDescent="0.35">
      <c r="A157" s="3">
        <v>43435</v>
      </c>
      <c r="B157" s="6">
        <f t="shared" si="6"/>
        <v>12</v>
      </c>
      <c r="C157" s="7">
        <f t="shared" si="7"/>
        <v>2018</v>
      </c>
      <c r="D157" s="23">
        <f>INDEX('BLS Data Series'!$B$14:$M$33,MATCH(C157,'BLS Data Series'!$A$14:$A$33,0),MATCH(B157,'BLS Data Series'!$B$13:$M$13,0))</f>
        <v>260.06299999999999</v>
      </c>
      <c r="E157" s="4">
        <f t="shared" si="8"/>
        <v>2.2485295505299874E-2</v>
      </c>
      <c r="F157" s="23">
        <f>INDEX('BLS Data Series'!$B$50:$M$68,MATCH(C157,'BLS Data Series'!$A$50:$A$68,0),MATCH(B157,'BLS Data Series'!$B$48:$M$48,0))</f>
        <v>0.9</v>
      </c>
    </row>
    <row r="158" spans="1:16" x14ac:dyDescent="0.35">
      <c r="A158" s="3">
        <v>43466</v>
      </c>
      <c r="B158" s="6">
        <f t="shared" si="6"/>
        <v>1</v>
      </c>
      <c r="C158" s="7">
        <f t="shared" si="7"/>
        <v>2019</v>
      </c>
      <c r="D158" s="23">
        <f>INDEX('BLS Data Series'!$B$14:$M$33,MATCH(C158,'BLS Data Series'!$A$14:$A$33,0),MATCH(B158,'BLS Data Series'!$B$13:$M$13,0))</f>
        <v>260.76600000000002</v>
      </c>
      <c r="E158" s="4">
        <f t="shared" si="8"/>
        <v>2.1794329242488475E-2</v>
      </c>
      <c r="F158" s="23">
        <f>INDEX('BLS Data Series'!$B$50:$M$68,MATCH(C158,'BLS Data Series'!$A$50:$A$68,0),MATCH(B158,'BLS Data Series'!$B$48:$M$48,0))</f>
        <v>0.9</v>
      </c>
    </row>
    <row r="159" spans="1:16" x14ac:dyDescent="0.35">
      <c r="A159" s="3">
        <v>43497</v>
      </c>
      <c r="B159" s="6">
        <f t="shared" si="6"/>
        <v>2</v>
      </c>
      <c r="C159" s="7">
        <f t="shared" si="7"/>
        <v>2019</v>
      </c>
      <c r="D159" s="23">
        <f>INDEX('BLS Data Series'!$B$14:$M$33,MATCH(C159,'BLS Data Series'!$A$14:$A$33,0),MATCH(B159,'BLS Data Series'!$B$13:$M$13,0))</f>
        <v>261.18599999999998</v>
      </c>
      <c r="E159" s="4">
        <f t="shared" si="8"/>
        <v>2.1410889637129227E-2</v>
      </c>
      <c r="F159" s="23">
        <f>INDEX('BLS Data Series'!$B$50:$M$68,MATCH(C159,'BLS Data Series'!$A$50:$A$68,0),MATCH(B159,'BLS Data Series'!$B$48:$M$48,0))</f>
        <v>0.9</v>
      </c>
    </row>
    <row r="160" spans="1:16" x14ac:dyDescent="0.35">
      <c r="A160" s="3">
        <v>43525</v>
      </c>
      <c r="B160" s="6">
        <f t="shared" si="6"/>
        <v>3</v>
      </c>
      <c r="C160" s="7">
        <f t="shared" si="7"/>
        <v>2019</v>
      </c>
      <c r="D160" s="23">
        <f>INDEX('BLS Data Series'!$B$14:$M$33,MATCH(C160,'BLS Data Series'!$A$14:$A$33,0),MATCH(B160,'BLS Data Series'!$B$13:$M$13,0))</f>
        <v>261.56700000000001</v>
      </c>
      <c r="E160" s="4">
        <f t="shared" si="8"/>
        <v>2.0665623500122798E-2</v>
      </c>
      <c r="F160" s="23">
        <f>INDEX('BLS Data Series'!$B$50:$M$68,MATCH(C160,'BLS Data Series'!$A$50:$A$68,0),MATCH(B160,'BLS Data Series'!$B$48:$M$48,0))</f>
        <v>0.8</v>
      </c>
    </row>
    <row r="161" spans="1:6" x14ac:dyDescent="0.35">
      <c r="A161" s="3">
        <v>43556</v>
      </c>
      <c r="B161" s="6">
        <f t="shared" si="6"/>
        <v>4</v>
      </c>
      <c r="C161" s="7">
        <f t="shared" si="7"/>
        <v>2019</v>
      </c>
      <c r="D161" s="23">
        <f>INDEX('BLS Data Series'!$B$14:$M$33,MATCH(C161,'BLS Data Series'!$A$14:$A$33,0),MATCH(B161,'BLS Data Series'!$B$13:$M$13,0))</f>
        <v>261.99700000000001</v>
      </c>
      <c r="E161" s="4">
        <f t="shared" si="8"/>
        <v>2.0913377235709074E-2</v>
      </c>
      <c r="F161" s="23">
        <f>INDEX('BLS Data Series'!$B$50:$M$68,MATCH(C161,'BLS Data Series'!$A$50:$A$68,0),MATCH(B161,'BLS Data Series'!$B$48:$M$48,0))</f>
        <v>0.8</v>
      </c>
    </row>
    <row r="162" spans="1:6" x14ac:dyDescent="0.35">
      <c r="A162" s="3">
        <v>43586</v>
      </c>
      <c r="B162" s="6">
        <f t="shared" si="6"/>
        <v>5</v>
      </c>
      <c r="C162" s="7">
        <f t="shared" si="7"/>
        <v>2019</v>
      </c>
      <c r="D162" s="23">
        <f>INDEX('BLS Data Series'!$B$14:$M$33,MATCH(C162,'BLS Data Series'!$A$14:$A$33,0),MATCH(B162,'BLS Data Series'!$B$13:$M$13,0))</f>
        <v>262.21699999999998</v>
      </c>
      <c r="E162" s="4">
        <f t="shared" si="8"/>
        <v>1.9724280075443801E-2</v>
      </c>
      <c r="F162" s="23">
        <f>INDEX('BLS Data Series'!$B$50:$M$68,MATCH(C162,'BLS Data Series'!$A$50:$A$68,0),MATCH(B162,'BLS Data Series'!$B$48:$M$48,0))</f>
        <v>0.8</v>
      </c>
    </row>
    <row r="163" spans="1:6" x14ac:dyDescent="0.35">
      <c r="A163" s="3">
        <v>43617</v>
      </c>
      <c r="B163" s="6">
        <f t="shared" si="6"/>
        <v>6</v>
      </c>
      <c r="C163" s="7">
        <f t="shared" si="7"/>
        <v>2019</v>
      </c>
      <c r="D163" s="23">
        <f>INDEX('BLS Data Series'!$B$14:$M$33,MATCH(C163,'BLS Data Series'!$A$14:$A$33,0),MATCH(B163,'BLS Data Series'!$B$13:$M$13,0))</f>
        <v>262.73899999999998</v>
      </c>
      <c r="E163" s="4">
        <f t="shared" si="8"/>
        <v>2.0746001344216447E-2</v>
      </c>
      <c r="F163" s="23">
        <f>INDEX('BLS Data Series'!$B$50:$M$68,MATCH(C163,'BLS Data Series'!$A$50:$A$68,0),MATCH(B163,'BLS Data Series'!$B$48:$M$48,0))</f>
        <v>0.8</v>
      </c>
    </row>
    <row r="164" spans="1:6" x14ac:dyDescent="0.35">
      <c r="A164" s="3">
        <v>43647</v>
      </c>
      <c r="B164" s="6">
        <f t="shared" si="6"/>
        <v>7</v>
      </c>
      <c r="C164" s="7">
        <f t="shared" si="7"/>
        <v>2019</v>
      </c>
      <c r="D164" s="23">
        <f>INDEX('BLS Data Series'!$B$14:$M$33,MATCH(C164,'BLS Data Series'!$A$14:$A$33,0),MATCH(B164,'BLS Data Series'!$B$13:$M$13,0))</f>
        <v>263.27999999999997</v>
      </c>
      <c r="E164" s="4">
        <f t="shared" si="8"/>
        <v>2.1657049503490455E-2</v>
      </c>
      <c r="F164" s="23">
        <f>INDEX('BLS Data Series'!$B$50:$M$68,MATCH(C164,'BLS Data Series'!$A$50:$A$68,0),MATCH(B164,'BLS Data Series'!$B$48:$M$48,0))</f>
        <v>0.9</v>
      </c>
    </row>
    <row r="165" spans="1:6" x14ac:dyDescent="0.35">
      <c r="A165" s="3">
        <v>43678</v>
      </c>
      <c r="B165" s="6">
        <f t="shared" si="6"/>
        <v>8</v>
      </c>
      <c r="C165" s="7">
        <f t="shared" si="7"/>
        <v>2019</v>
      </c>
      <c r="D165" s="23">
        <f>INDEX('BLS Data Series'!$B$14:$M$33,MATCH(C165,'BLS Data Series'!$A$14:$A$33,0),MATCH(B165,'BLS Data Series'!$B$13:$M$13,0))</f>
        <v>263.87700000000001</v>
      </c>
      <c r="E165" s="4">
        <f t="shared" si="8"/>
        <v>2.3211356735985289E-2</v>
      </c>
      <c r="F165" s="23">
        <f>INDEX('BLS Data Series'!$B$50:$M$68,MATCH(C165,'BLS Data Series'!$A$50:$A$68,0),MATCH(B165,'BLS Data Series'!$B$48:$M$48,0))</f>
        <v>0.8</v>
      </c>
    </row>
    <row r="166" spans="1:6" x14ac:dyDescent="0.35">
      <c r="A166" s="3">
        <v>43709</v>
      </c>
      <c r="B166" s="6">
        <f t="shared" si="6"/>
        <v>9</v>
      </c>
      <c r="C166" s="7">
        <f t="shared" si="7"/>
        <v>2019</v>
      </c>
      <c r="D166" s="23">
        <f>INDEX('BLS Data Series'!$B$14:$M$33,MATCH(C166,'BLS Data Series'!$A$14:$A$33,0),MATCH(B166,'BLS Data Series'!$B$13:$M$13,0))</f>
        <v>264.38799999999998</v>
      </c>
      <c r="E166" s="4">
        <f t="shared" si="8"/>
        <v>2.3300099083477743E-2</v>
      </c>
      <c r="F166" s="23">
        <f>INDEX('BLS Data Series'!$B$50:$M$68,MATCH(C166,'BLS Data Series'!$A$50:$A$68,0),MATCH(B166,'BLS Data Series'!$B$48:$M$48,0))</f>
        <v>0.8</v>
      </c>
    </row>
    <row r="167" spans="1:6" x14ac:dyDescent="0.35">
      <c r="A167" s="3">
        <v>43739</v>
      </c>
      <c r="B167" s="6">
        <f t="shared" si="6"/>
        <v>10</v>
      </c>
      <c r="C167" s="7">
        <f t="shared" si="7"/>
        <v>2019</v>
      </c>
      <c r="D167" s="23">
        <f>INDEX('BLS Data Series'!$B$14:$M$33,MATCH(C167,'BLS Data Series'!$A$14:$A$33,0),MATCH(B167,'BLS Data Series'!$B$13:$M$13,0))</f>
        <v>264.97000000000003</v>
      </c>
      <c r="E167" s="4">
        <f t="shared" si="8"/>
        <v>2.3378148209658223E-2</v>
      </c>
      <c r="F167" s="23">
        <f>INDEX('BLS Data Series'!$B$50:$M$68,MATCH(C167,'BLS Data Series'!$A$50:$A$68,0),MATCH(B167,'BLS Data Series'!$B$48:$M$48,0))</f>
        <v>0.8</v>
      </c>
    </row>
    <row r="168" spans="1:6" x14ac:dyDescent="0.35">
      <c r="A168" s="3">
        <v>43770</v>
      </c>
      <c r="B168" s="6">
        <f t="shared" si="6"/>
        <v>11</v>
      </c>
      <c r="C168" s="7">
        <f t="shared" si="7"/>
        <v>2019</v>
      </c>
      <c r="D168" s="23">
        <f>INDEX('BLS Data Series'!$B$14:$M$33,MATCH(C168,'BLS Data Series'!$A$14:$A$33,0),MATCH(B168,'BLS Data Series'!$B$13:$M$13,0))</f>
        <v>265.548</v>
      </c>
      <c r="E168" s="4">
        <f t="shared" si="8"/>
        <v>2.3546960942649298E-2</v>
      </c>
      <c r="F168" s="23">
        <f>INDEX('BLS Data Series'!$B$50:$M$68,MATCH(C168,'BLS Data Series'!$A$50:$A$68,0),MATCH(B168,'BLS Data Series'!$B$48:$M$48,0))</f>
        <v>0.9</v>
      </c>
    </row>
    <row r="169" spans="1:6" x14ac:dyDescent="0.35">
      <c r="A169" s="3">
        <v>43800</v>
      </c>
      <c r="B169" s="6">
        <f t="shared" si="6"/>
        <v>12</v>
      </c>
      <c r="C169" s="7">
        <f t="shared" si="7"/>
        <v>2019</v>
      </c>
      <c r="D169" s="23">
        <f>INDEX('BLS Data Series'!$B$14:$M$33,MATCH(C169,'BLS Data Series'!$A$14:$A$33,0),MATCH(B169,'BLS Data Series'!$B$13:$M$13,0))</f>
        <v>266.02</v>
      </c>
      <c r="E169" s="4">
        <f t="shared" si="8"/>
        <v>2.2905988164406255E-2</v>
      </c>
      <c r="F169" s="23">
        <f>INDEX('BLS Data Series'!$B$50:$M$68,MATCH(C169,'BLS Data Series'!$A$50:$A$68,0),MATCH(B169,'BLS Data Series'!$B$48:$M$48,0))</f>
        <v>0.9</v>
      </c>
    </row>
    <row r="170" spans="1:6" x14ac:dyDescent="0.35">
      <c r="A170" s="3">
        <v>43831</v>
      </c>
      <c r="B170" s="6">
        <f t="shared" si="6"/>
        <v>1</v>
      </c>
      <c r="C170" s="7">
        <f t="shared" si="7"/>
        <v>2020</v>
      </c>
      <c r="D170" s="23">
        <f>INDEX('BLS Data Series'!$B$14:$M$33,MATCH(C170,'BLS Data Series'!$A$14:$A$33,0),MATCH(B170,'BLS Data Series'!$B$13:$M$13,0))</f>
        <v>266.69799999999998</v>
      </c>
      <c r="E170" s="4">
        <f t="shared" si="8"/>
        <v>2.2748364434013402E-2</v>
      </c>
      <c r="F170" s="23">
        <f>INDEX('BLS Data Series'!$B$50:$M$68,MATCH(C170,'BLS Data Series'!$A$50:$A$68,0),MATCH(B170,'BLS Data Series'!$B$48:$M$48,0))</f>
        <v>0.8</v>
      </c>
    </row>
    <row r="171" spans="1:6" x14ac:dyDescent="0.35">
      <c r="A171" s="3">
        <v>43862</v>
      </c>
      <c r="B171" s="6">
        <f t="shared" si="6"/>
        <v>2</v>
      </c>
      <c r="C171" s="7">
        <f t="shared" si="7"/>
        <v>2020</v>
      </c>
      <c r="D171" s="23">
        <f>INDEX('BLS Data Series'!$B$14:$M$33,MATCH(C171,'BLS Data Series'!$A$14:$A$33,0),MATCH(B171,'BLS Data Series'!$B$13:$M$13,0))</f>
        <v>267.40199999999999</v>
      </c>
      <c r="E171" s="4">
        <f t="shared" si="8"/>
        <v>2.3799131653304606E-2</v>
      </c>
      <c r="F171" s="23">
        <f>INDEX('BLS Data Series'!$B$50:$M$68,MATCH(C171,'BLS Data Series'!$A$50:$A$68,0),MATCH(B171,'BLS Data Series'!$B$48:$M$48,0))</f>
        <v>0.8</v>
      </c>
    </row>
    <row r="172" spans="1:6" x14ac:dyDescent="0.35">
      <c r="A172" s="3">
        <v>43891</v>
      </c>
      <c r="B172" s="6">
        <f t="shared" si="6"/>
        <v>3</v>
      </c>
      <c r="C172" s="7">
        <f t="shared" si="7"/>
        <v>2020</v>
      </c>
      <c r="D172" s="23">
        <f>INDEX('BLS Data Series'!$B$14:$M$33,MATCH(C172,'BLS Data Series'!$A$14:$A$33,0),MATCH(B172,'BLS Data Series'!$B$13:$M$13,0))</f>
        <v>267.06799999999998</v>
      </c>
      <c r="E172" s="4">
        <f t="shared" si="8"/>
        <v>2.1030940447380519E-2</v>
      </c>
      <c r="F172" s="23">
        <f>INDEX('BLS Data Series'!$B$50:$M$68,MATCH(C172,'BLS Data Series'!$A$50:$A$68,0),MATCH(B172,'BLS Data Series'!$B$48:$M$48,0))</f>
        <v>1.2</v>
      </c>
    </row>
    <row r="173" spans="1:6" x14ac:dyDescent="0.35">
      <c r="A173" s="3">
        <v>43922</v>
      </c>
      <c r="B173" s="6">
        <f t="shared" si="6"/>
        <v>4</v>
      </c>
      <c r="C173" s="7">
        <f t="shared" si="7"/>
        <v>2020</v>
      </c>
      <c r="D173" s="23">
        <f>INDEX('BLS Data Series'!$B$14:$M$33,MATCH(C173,'BLS Data Series'!$A$14:$A$33,0),MATCH(B173,'BLS Data Series'!$B$13:$M$13,0))</f>
        <v>265.79599999999999</v>
      </c>
      <c r="E173" s="4">
        <f t="shared" si="8"/>
        <v>1.4500166032435313E-2</v>
      </c>
      <c r="F173" s="23">
        <f>INDEX('BLS Data Series'!$B$50:$M$68,MATCH(C173,'BLS Data Series'!$A$50:$A$68,0),MATCH(B173,'BLS Data Series'!$B$48:$M$48,0))</f>
        <v>4.9000000000000004</v>
      </c>
    </row>
    <row r="174" spans="1:6" x14ac:dyDescent="0.35">
      <c r="A174" s="3">
        <v>43952</v>
      </c>
      <c r="B174" s="6">
        <f t="shared" si="6"/>
        <v>5</v>
      </c>
      <c r="C174" s="7">
        <f t="shared" si="7"/>
        <v>2020</v>
      </c>
      <c r="D174" s="23">
        <f>INDEX('BLS Data Series'!$B$14:$M$33,MATCH(C174,'BLS Data Series'!$A$14:$A$33,0),MATCH(B174,'BLS Data Series'!$B$13:$M$13,0))</f>
        <v>265.46100000000001</v>
      </c>
      <c r="E174" s="4">
        <f t="shared" si="8"/>
        <v>1.2371432820907913E-2</v>
      </c>
      <c r="F174" s="23">
        <f>INDEX('BLS Data Series'!$B$50:$M$68,MATCH(C174,'BLS Data Series'!$A$50:$A$68,0),MATCH(B174,'BLS Data Series'!$B$48:$M$48,0))</f>
        <v>3.8</v>
      </c>
    </row>
    <row r="175" spans="1:6" x14ac:dyDescent="0.35">
      <c r="A175" s="3">
        <v>43983</v>
      </c>
      <c r="B175" s="6">
        <f t="shared" si="6"/>
        <v>6</v>
      </c>
      <c r="C175" s="7">
        <f t="shared" si="7"/>
        <v>2020</v>
      </c>
      <c r="D175" s="23">
        <f>INDEX('BLS Data Series'!$B$14:$M$33,MATCH(C175,'BLS Data Series'!$A$14:$A$33,0),MATCH(B175,'BLS Data Series'!$B$13:$M$13,0))</f>
        <v>265.839</v>
      </c>
      <c r="E175" s="4">
        <f t="shared" si="8"/>
        <v>1.1798781300073502E-2</v>
      </c>
      <c r="F175" s="23">
        <f>INDEX('BLS Data Series'!$B$50:$M$68,MATCH(C175,'BLS Data Series'!$A$50:$A$68,0),MATCH(B175,'BLS Data Series'!$B$48:$M$48,0))</f>
        <v>2.9</v>
      </c>
    </row>
    <row r="176" spans="1:6" x14ac:dyDescent="0.35">
      <c r="A176" s="3">
        <v>44013</v>
      </c>
      <c r="B176" s="6">
        <f t="shared" si="6"/>
        <v>7</v>
      </c>
      <c r="C176" s="7">
        <f t="shared" si="7"/>
        <v>2020</v>
      </c>
      <c r="D176" s="23">
        <f>INDEX('BLS Data Series'!$B$14:$M$33,MATCH(C176,'BLS Data Series'!$A$14:$A$33,0),MATCH(B176,'BLS Data Series'!$B$13:$M$13,0))</f>
        <v>267.37299999999999</v>
      </c>
      <c r="E176" s="4">
        <f t="shared" si="8"/>
        <v>1.5546186569431963E-2</v>
      </c>
      <c r="F176" s="23">
        <f>INDEX('BLS Data Series'!$B$50:$M$68,MATCH(C176,'BLS Data Series'!$A$50:$A$68,0),MATCH(B176,'BLS Data Series'!$B$48:$M$48,0))</f>
        <v>2.5</v>
      </c>
    </row>
    <row r="177" spans="1:6" x14ac:dyDescent="0.35">
      <c r="A177" s="3">
        <v>44044</v>
      </c>
      <c r="B177" s="6">
        <f t="shared" si="6"/>
        <v>8</v>
      </c>
      <c r="C177" s="7">
        <f t="shared" si="7"/>
        <v>2020</v>
      </c>
      <c r="D177" s="23">
        <f>INDEX('BLS Data Series'!$B$14:$M$33,MATCH(C177,'BLS Data Series'!$A$14:$A$33,0),MATCH(B177,'BLS Data Series'!$B$13:$M$13,0))</f>
        <v>268.39</v>
      </c>
      <c r="E177" s="4">
        <f t="shared" si="8"/>
        <v>1.7102665256918836E-2</v>
      </c>
      <c r="F177" s="23">
        <f>INDEX('BLS Data Series'!$B$50:$M$68,MATCH(C177,'BLS Data Series'!$A$50:$A$68,0),MATCH(B177,'BLS Data Series'!$B$48:$M$48,0))</f>
        <v>2.1</v>
      </c>
    </row>
    <row r="178" spans="1:6" x14ac:dyDescent="0.35">
      <c r="A178" s="3">
        <v>44075</v>
      </c>
      <c r="B178" s="6">
        <f t="shared" si="6"/>
        <v>9</v>
      </c>
      <c r="C178" s="7">
        <f t="shared" si="7"/>
        <v>2020</v>
      </c>
      <c r="D178" s="23">
        <f>INDEX('BLS Data Series'!$B$14:$M$33,MATCH(C178,'BLS Data Series'!$A$14:$A$33,0),MATCH(B178,'BLS Data Series'!$B$13:$M$13,0))</f>
        <v>268.89999999999998</v>
      </c>
      <c r="E178" s="4">
        <f t="shared" si="8"/>
        <v>1.7065827495952979E-2</v>
      </c>
      <c r="F178" s="23">
        <f>INDEX('BLS Data Series'!$B$50:$M$68,MATCH(C178,'BLS Data Series'!$A$50:$A$68,0),MATCH(B178,'BLS Data Series'!$B$48:$M$48,0))</f>
        <v>1.9</v>
      </c>
    </row>
    <row r="179" spans="1:6" x14ac:dyDescent="0.35">
      <c r="A179" s="3">
        <v>44105</v>
      </c>
      <c r="B179" s="6">
        <f t="shared" si="6"/>
        <v>10</v>
      </c>
      <c r="C179" s="7">
        <f t="shared" si="7"/>
        <v>2020</v>
      </c>
      <c r="D179" s="23">
        <f>INDEX('BLS Data Series'!$B$14:$M$33,MATCH(C179,'BLS Data Series'!$A$14:$A$33,0),MATCH(B179,'BLS Data Series'!$B$13:$M$13,0))</f>
        <v>269.27999999999997</v>
      </c>
      <c r="E179" s="4">
        <f t="shared" si="8"/>
        <v>1.6265992376495175E-2</v>
      </c>
      <c r="F179" s="23">
        <f>INDEX('BLS Data Series'!$B$50:$M$68,MATCH(C179,'BLS Data Series'!$A$50:$A$68,0),MATCH(B179,'BLS Data Series'!$B$48:$M$48,0))</f>
        <v>1.6</v>
      </c>
    </row>
    <row r="180" spans="1:6" x14ac:dyDescent="0.35">
      <c r="A180" s="3">
        <v>44136</v>
      </c>
      <c r="B180" s="6">
        <f t="shared" si="6"/>
        <v>11</v>
      </c>
      <c r="C180" s="7">
        <f t="shared" si="7"/>
        <v>2020</v>
      </c>
      <c r="D180" s="23">
        <f>INDEX('BLS Data Series'!$B$14:$M$33,MATCH(C180,'BLS Data Series'!$A$14:$A$33,0),MATCH(B180,'BLS Data Series'!$B$13:$M$13,0))</f>
        <v>269.96699999999998</v>
      </c>
      <c r="E180" s="4">
        <f t="shared" si="8"/>
        <v>1.6641059243526435E-2</v>
      </c>
      <c r="F180" s="23">
        <f>INDEX('BLS Data Series'!$B$50:$M$68,MATCH(C180,'BLS Data Series'!$A$50:$A$68,0),MATCH(B180,'BLS Data Series'!$B$48:$M$48,0))</f>
        <v>1.6</v>
      </c>
    </row>
    <row r="181" spans="1:6" x14ac:dyDescent="0.35">
      <c r="A181" s="3">
        <v>44166</v>
      </c>
      <c r="B181" s="6">
        <f t="shared" si="6"/>
        <v>12</v>
      </c>
      <c r="C181" s="7">
        <f t="shared" si="7"/>
        <v>2020</v>
      </c>
      <c r="D181" s="23">
        <f>INDEX('BLS Data Series'!$B$14:$M$33,MATCH(C181,'BLS Data Series'!$A$14:$A$33,0),MATCH(B181,'BLS Data Series'!$B$13:$M$13,0))</f>
        <v>270.33999999999997</v>
      </c>
      <c r="E181" s="4">
        <f t="shared" si="8"/>
        <v>1.6239380497707012E-2</v>
      </c>
      <c r="F181" s="23">
        <f>INDEX('BLS Data Series'!$B$50:$M$68,MATCH(C181,'BLS Data Series'!$A$50:$A$68,0),MATCH(B181,'BLS Data Series'!$B$48:$M$48,0))</f>
        <v>1.6</v>
      </c>
    </row>
    <row r="182" spans="1:6" x14ac:dyDescent="0.35">
      <c r="A182" s="3">
        <v>44197</v>
      </c>
      <c r="B182" s="6">
        <f t="shared" si="6"/>
        <v>1</v>
      </c>
      <c r="C182" s="7">
        <f t="shared" si="7"/>
        <v>2021</v>
      </c>
      <c r="D182" s="23">
        <f>INDEX('BLS Data Series'!$B$14:$M$33,MATCH(C182,'BLS Data Series'!$A$14:$A$33,0),MATCH(B182,'BLS Data Series'!$B$13:$M$13,0))</f>
        <v>270.42200000000003</v>
      </c>
      <c r="E182" s="4">
        <f t="shared" si="8"/>
        <v>1.3963359305281697E-2</v>
      </c>
      <c r="F182" s="23">
        <f>INDEX('BLS Data Series'!$B$50:$M$68,MATCH(C182,'BLS Data Series'!$A$50:$A$68,0),MATCH(B182,'BLS Data Series'!$B$48:$M$48,0))</f>
        <v>1.4</v>
      </c>
    </row>
    <row r="183" spans="1:6" x14ac:dyDescent="0.35">
      <c r="A183" s="3">
        <v>44228</v>
      </c>
      <c r="B183" s="6">
        <f t="shared" si="6"/>
        <v>2</v>
      </c>
      <c r="C183" s="7">
        <f t="shared" si="7"/>
        <v>2021</v>
      </c>
      <c r="D183" s="23">
        <f>INDEX('BLS Data Series'!$B$14:$M$33,MATCH(C183,'BLS Data Series'!$A$14:$A$33,0),MATCH(B183,'BLS Data Series'!$B$13:$M$13,0))</f>
        <v>270.81299999999999</v>
      </c>
      <c r="E183" s="4">
        <f t="shared" si="8"/>
        <v>1.275607512284882E-2</v>
      </c>
      <c r="F183" s="23">
        <f>INDEX('BLS Data Series'!$B$50:$M$68,MATCH(C183,'BLS Data Series'!$A$50:$A$68,0),MATCH(B183,'BLS Data Series'!$B$48:$M$48,0))</f>
        <v>1.3</v>
      </c>
    </row>
    <row r="184" spans="1:6" x14ac:dyDescent="0.35">
      <c r="A184" s="3">
        <v>44256</v>
      </c>
      <c r="B184" s="6">
        <f t="shared" si="6"/>
        <v>3</v>
      </c>
      <c r="C184" s="7">
        <f t="shared" si="7"/>
        <v>2021</v>
      </c>
      <c r="D184" s="23">
        <f>INDEX('BLS Data Series'!$B$14:$M$33,MATCH(C184,'BLS Data Series'!$A$14:$A$33,0),MATCH(B184,'BLS Data Series'!$B$13:$M$13,0))</f>
        <v>271.46100000000001</v>
      </c>
      <c r="E184" s="4">
        <f t="shared" si="8"/>
        <v>1.6448994263633443E-2</v>
      </c>
      <c r="F184" s="23">
        <f>INDEX('BLS Data Series'!$B$50:$M$68,MATCH(C184,'BLS Data Series'!$A$50:$A$68,0),MATCH(B184,'BLS Data Series'!$B$48:$M$48,0))</f>
        <v>1.2</v>
      </c>
    </row>
    <row r="185" spans="1:6" x14ac:dyDescent="0.35">
      <c r="A185" s="3">
        <v>44287</v>
      </c>
      <c r="B185" s="6">
        <f t="shared" si="6"/>
        <v>4</v>
      </c>
      <c r="C185" s="7">
        <f t="shared" si="7"/>
        <v>2021</v>
      </c>
      <c r="D185" s="23">
        <f>INDEX('BLS Data Series'!$B$14:$M$33,MATCH(C185,'BLS Data Series'!$A$14:$A$33,0),MATCH(B185,'BLS Data Series'!$B$13:$M$13,0))</f>
        <v>273.66500000000002</v>
      </c>
      <c r="E185" s="4">
        <f t="shared" si="8"/>
        <v>2.9605411669099801E-2</v>
      </c>
      <c r="F185" s="23">
        <f>INDEX('BLS Data Series'!$B$50:$M$68,MATCH(C185,'BLS Data Series'!$A$50:$A$68,0),MATCH(B185,'BLS Data Series'!$B$48:$M$48,0))</f>
        <v>1</v>
      </c>
    </row>
    <row r="186" spans="1:6" x14ac:dyDescent="0.35">
      <c r="A186" s="3">
        <v>44317</v>
      </c>
      <c r="B186" s="6">
        <f t="shared" si="6"/>
        <v>5</v>
      </c>
      <c r="C186" s="7">
        <f t="shared" si="7"/>
        <v>2021</v>
      </c>
      <c r="D186" s="23">
        <f>INDEX('BLS Data Series'!$B$14:$M$33,MATCH(C186,'BLS Data Series'!$A$14:$A$33,0),MATCH(B186,'BLS Data Series'!$B$13:$M$13,0))</f>
        <v>275.49400000000003</v>
      </c>
      <c r="E186" s="4">
        <f t="shared" si="8"/>
        <v>3.7794628966213439E-2</v>
      </c>
      <c r="F186" s="23">
        <f>INDEX('BLS Data Series'!$B$50:$M$68,MATCH(C186,'BLS Data Series'!$A$50:$A$68,0),MATCH(B186,'BLS Data Series'!$B$48:$M$48,0))</f>
        <v>0.9</v>
      </c>
    </row>
    <row r="187" spans="1:6" x14ac:dyDescent="0.35">
      <c r="A187" s="3">
        <v>44348</v>
      </c>
      <c r="B187" s="6">
        <f t="shared" si="6"/>
        <v>6</v>
      </c>
      <c r="C187" s="7">
        <f t="shared" si="7"/>
        <v>2021</v>
      </c>
      <c r="D187" s="23">
        <f>INDEX('BLS Data Series'!$B$14:$M$33,MATCH(C187,'BLS Data Series'!$A$14:$A$33,0),MATCH(B187,'BLS Data Series'!$B$13:$M$13,0))</f>
        <v>277.58499999999998</v>
      </c>
      <c r="E187" s="4">
        <f t="shared" si="8"/>
        <v>4.4184638070410953E-2</v>
      </c>
      <c r="F187" s="23">
        <f>INDEX('BLS Data Series'!$B$50:$M$68,MATCH(C187,'BLS Data Series'!$A$50:$A$68,0),MATCH(B187,'BLS Data Series'!$B$48:$M$48,0))</f>
        <v>0.9</v>
      </c>
    </row>
    <row r="188" spans="1:6" x14ac:dyDescent="0.35">
      <c r="A188" s="3">
        <v>44378</v>
      </c>
      <c r="B188" s="6">
        <f t="shared" si="6"/>
        <v>7</v>
      </c>
      <c r="C188" s="7">
        <f t="shared" si="7"/>
        <v>2021</v>
      </c>
      <c r="D188" s="23">
        <f>INDEX('BLS Data Series'!$B$14:$M$33,MATCH(C188,'BLS Data Series'!$A$14:$A$33,0),MATCH(B188,'BLS Data Series'!$B$13:$M$13,0))</f>
        <v>278.61200000000002</v>
      </c>
      <c r="E188" s="4">
        <f t="shared" si="8"/>
        <v>4.203491003205273E-2</v>
      </c>
      <c r="F188" s="23">
        <f>INDEX('BLS Data Series'!$B$50:$M$68,MATCH(C188,'BLS Data Series'!$A$50:$A$68,0),MATCH(B188,'BLS Data Series'!$B$48:$M$48,0))</f>
        <v>0.8</v>
      </c>
    </row>
    <row r="189" spans="1:6" x14ac:dyDescent="0.35">
      <c r="A189" s="3">
        <v>44409</v>
      </c>
      <c r="B189" s="6">
        <f t="shared" si="6"/>
        <v>8</v>
      </c>
      <c r="C189" s="7">
        <f t="shared" si="7"/>
        <v>2021</v>
      </c>
      <c r="D189" s="23">
        <f>INDEX('BLS Data Series'!$B$14:$M$33,MATCH(C189,'BLS Data Series'!$A$14:$A$33,0),MATCH(B189,'BLS Data Series'!$B$13:$M$13,0))</f>
        <v>278.99299999999999</v>
      </c>
      <c r="E189" s="4">
        <f t="shared" si="8"/>
        <v>3.9505942844368258E-2</v>
      </c>
      <c r="F189" s="23">
        <f>INDEX('BLS Data Series'!$B$50:$M$68,MATCH(C189,'BLS Data Series'!$A$50:$A$68,0),MATCH(B189,'BLS Data Series'!$B$48:$M$48,0))</f>
        <v>0.8</v>
      </c>
    </row>
    <row r="190" spans="1:6" x14ac:dyDescent="0.35">
      <c r="A190" s="3">
        <v>44440</v>
      </c>
      <c r="B190" s="6">
        <f t="shared" si="6"/>
        <v>9</v>
      </c>
      <c r="C190" s="7">
        <f t="shared" si="7"/>
        <v>2021</v>
      </c>
      <c r="D190" s="23">
        <f>INDEX('BLS Data Series'!$B$14:$M$33,MATCH(C190,'BLS Data Series'!$A$14:$A$33,0),MATCH(B190,'BLS Data Series'!$B$13:$M$13,0))</f>
        <v>279.70999999999998</v>
      </c>
      <c r="E190" s="4">
        <f t="shared" si="8"/>
        <v>4.0200818148010464E-2</v>
      </c>
      <c r="F190" s="23">
        <f>INDEX('BLS Data Series'!$B$50:$M$68,MATCH(C190,'BLS Data Series'!$A$50:$A$68,0),MATCH(B190,'BLS Data Series'!$B$48:$M$48,0))</f>
        <v>0.7</v>
      </c>
    </row>
    <row r="191" spans="1:6" x14ac:dyDescent="0.35">
      <c r="A191" s="3">
        <v>44470</v>
      </c>
      <c r="B191" s="6">
        <f t="shared" si="6"/>
        <v>10</v>
      </c>
      <c r="C191" s="7">
        <f t="shared" si="7"/>
        <v>2021</v>
      </c>
      <c r="D191" s="23">
        <f>INDEX('BLS Data Series'!$B$14:$M$33,MATCH(C191,'BLS Data Series'!$A$14:$A$33,0),MATCH(B191,'BLS Data Series'!$B$13:$M$13,0))</f>
        <v>281.62299999999999</v>
      </c>
      <c r="E191" s="4">
        <f t="shared" si="8"/>
        <v>4.5837046939988246E-2</v>
      </c>
      <c r="F191" s="23">
        <f>INDEX('BLS Data Series'!$B$50:$M$68,MATCH(C191,'BLS Data Series'!$A$50:$A$68,0),MATCH(B191,'BLS Data Series'!$B$48:$M$48,0))</f>
        <v>0.6</v>
      </c>
    </row>
    <row r="192" spans="1:6" x14ac:dyDescent="0.35">
      <c r="A192" s="3">
        <v>44501</v>
      </c>
      <c r="B192" s="6">
        <f t="shared" si="6"/>
        <v>11</v>
      </c>
      <c r="C192" s="7">
        <f t="shared" si="7"/>
        <v>2021</v>
      </c>
      <c r="D192" s="23">
        <f>INDEX('BLS Data Series'!$B$14:$M$33,MATCH(C192,'BLS Data Series'!$A$14:$A$33,0),MATCH(B192,'BLS Data Series'!$B$13:$M$13,0))</f>
        <v>283.39299999999997</v>
      </c>
      <c r="E192" s="4">
        <f t="shared" si="8"/>
        <v>4.973200428200486E-2</v>
      </c>
      <c r="F192" s="23">
        <f>INDEX('BLS Data Series'!$B$50:$M$68,MATCH(C192,'BLS Data Series'!$A$50:$A$68,0),MATCH(B192,'BLS Data Series'!$B$48:$M$48,0))</f>
        <v>0.6</v>
      </c>
    </row>
    <row r="193" spans="1:6" x14ac:dyDescent="0.35">
      <c r="A193" s="3">
        <v>44531</v>
      </c>
      <c r="B193" s="6">
        <f t="shared" si="6"/>
        <v>12</v>
      </c>
      <c r="C193" s="7">
        <f t="shared" si="7"/>
        <v>2021</v>
      </c>
      <c r="D193" s="23">
        <f>INDEX('BLS Data Series'!$B$14:$M$33,MATCH(C193,'BLS Data Series'!$A$14:$A$33,0),MATCH(B193,'BLS Data Series'!$B$13:$M$13,0))</f>
        <v>285.221</v>
      </c>
      <c r="E193" s="4">
        <f t="shared" si="8"/>
        <v>5.5045498261448556E-2</v>
      </c>
      <c r="F193" s="23">
        <f>INDEX('BLS Data Series'!$B$50:$M$68,MATCH(C193,'BLS Data Series'!$A$50:$A$68,0),MATCH(B193,'BLS Data Series'!$B$48:$M$48,0))</f>
        <v>0.5</v>
      </c>
    </row>
    <row r="194" spans="1:6" x14ac:dyDescent="0.35">
      <c r="A194" s="3">
        <v>44562</v>
      </c>
      <c r="B194" s="6">
        <f t="shared" si="6"/>
        <v>1</v>
      </c>
      <c r="C194" s="7">
        <f t="shared" si="7"/>
        <v>2022</v>
      </c>
      <c r="D194" s="23">
        <f>INDEX('BLS Data Series'!$B$14:$M$33,MATCH(C194,'BLS Data Series'!$A$14:$A$33,0),MATCH(B194,'BLS Data Series'!$B$13:$M$13,0))</f>
        <v>286.81099999999998</v>
      </c>
      <c r="E194" s="4">
        <f t="shared" si="8"/>
        <v>6.0605276197942315E-2</v>
      </c>
      <c r="F194" s="23">
        <f>INDEX('BLS Data Series'!$B$50:$M$68,MATCH(C194,'BLS Data Series'!$A$50:$A$68,0),MATCH(B194,'BLS Data Series'!$B$48:$M$48,0))</f>
        <v>0.6</v>
      </c>
    </row>
    <row r="195" spans="1:6" x14ac:dyDescent="0.35">
      <c r="A195" s="3">
        <v>44593</v>
      </c>
      <c r="B195" s="6">
        <f t="shared" si="6"/>
        <v>2</v>
      </c>
      <c r="C195" s="7">
        <f t="shared" si="7"/>
        <v>2022</v>
      </c>
      <c r="D195" s="23">
        <f>INDEX('BLS Data Series'!$B$14:$M$33,MATCH(C195,'BLS Data Series'!$A$14:$A$33,0),MATCH(B195,'BLS Data Series'!$B$13:$M$13,0))</f>
        <v>288.28699999999998</v>
      </c>
      <c r="E195" s="4">
        <f t="shared" si="8"/>
        <v>6.4524228895953994E-2</v>
      </c>
      <c r="F195" s="23">
        <f>INDEX('BLS Data Series'!$B$50:$M$68,MATCH(C195,'BLS Data Series'!$A$50:$A$68,0),MATCH(B195,'BLS Data Series'!$B$48:$M$48,0))</f>
        <v>0.5</v>
      </c>
    </row>
    <row r="196" spans="1:6" x14ac:dyDescent="0.35">
      <c r="A196" s="3">
        <v>44621</v>
      </c>
      <c r="B196" s="6">
        <f t="shared" si="6"/>
        <v>3</v>
      </c>
      <c r="C196" s="7">
        <f t="shared" si="7"/>
        <v>2022</v>
      </c>
      <c r="D196" s="23">
        <f>INDEX('BLS Data Series'!$B$14:$M$33,MATCH(C196,'BLS Data Series'!$A$14:$A$33,0),MATCH(B196,'BLS Data Series'!$B$13:$M$13,0))</f>
        <v>289.041</v>
      </c>
      <c r="E196" s="4">
        <f t="shared" si="8"/>
        <v>6.4760683855139334E-2</v>
      </c>
      <c r="F196" s="23">
        <f>INDEX('BLS Data Series'!$B$50:$M$68,MATCH(C196,'BLS Data Series'!$A$50:$A$68,0),MATCH(B196,'BLS Data Series'!$B$48:$M$48,0))</f>
        <v>0.5</v>
      </c>
    </row>
    <row r="197" spans="1:6" x14ac:dyDescent="0.35">
      <c r="A197" s="3">
        <v>44652</v>
      </c>
      <c r="B197" s="6">
        <f t="shared" ref="B197:B206" si="9">MONTH(A197)</f>
        <v>4</v>
      </c>
      <c r="C197" s="7">
        <f t="shared" ref="C197" si="10">YEAR(A197)</f>
        <v>2022</v>
      </c>
      <c r="D197" s="23">
        <f>INDEX('BLS Data Series'!$B$14:$M$33,MATCH(C197,'BLS Data Series'!$A$14:$A$33,0),MATCH(B197,'BLS Data Series'!$B$13:$M$13,0))</f>
        <v>290.51499999999999</v>
      </c>
      <c r="E197" s="4">
        <f t="shared" si="8"/>
        <v>6.1571629547073847E-2</v>
      </c>
      <c r="F197" s="23">
        <f>INDEX('BLS Data Series'!$B$50:$M$68,MATCH(C197,'BLS Data Series'!$A$50:$A$68,0),MATCH(B197,'BLS Data Series'!$B$48:$M$48,0))</f>
        <v>0.5</v>
      </c>
    </row>
    <row r="198" spans="1:6" x14ac:dyDescent="0.35">
      <c r="A198" s="3">
        <v>44682</v>
      </c>
      <c r="B198" s="6">
        <v>5</v>
      </c>
      <c r="C198" s="7">
        <v>2022</v>
      </c>
      <c r="D198" s="23">
        <f>INDEX('BLS Data Series'!$B$14:$M$33,MATCH(C198,'BLS Data Series'!$A$14:$A$33,0),MATCH(B198,'BLS Data Series'!$B$13:$M$13,0))</f>
        <v>292.072</v>
      </c>
      <c r="E198" s="4">
        <f t="shared" si="8"/>
        <v>6.0175539213195073E-2</v>
      </c>
      <c r="F198" s="23">
        <f>INDEX('BLS Data Series'!$B$50:$M$68,MATCH(C198,'BLS Data Series'!$A$50:$A$68,0),MATCH(B198,'BLS Data Series'!$B$48:$M$48,0))</f>
        <v>0.5</v>
      </c>
    </row>
    <row r="199" spans="1:6" x14ac:dyDescent="0.35">
      <c r="A199" s="3">
        <v>44713</v>
      </c>
      <c r="B199" s="6">
        <f t="shared" si="9"/>
        <v>6</v>
      </c>
      <c r="C199" s="7">
        <v>2022</v>
      </c>
      <c r="D199" s="23">
        <f>INDEX('BLS Data Series'!$B$14:$M$33,MATCH(C199,'BLS Data Series'!$A$14:$A$33,0),MATCH(B199,'BLS Data Series'!$B$13:$M$13,0))</f>
        <v>293.97199999999998</v>
      </c>
      <c r="E199" s="4">
        <f t="shared" si="8"/>
        <v>5.9034169713781282E-2</v>
      </c>
      <c r="F199" s="23">
        <f>INDEX('BLS Data Series'!$B$50:$M$68,MATCH(C199,'BLS Data Series'!$A$50:$A$68,0),MATCH(B199,'BLS Data Series'!$B$48:$M$48,0))</f>
        <v>0.5</v>
      </c>
    </row>
    <row r="200" spans="1:6" x14ac:dyDescent="0.35">
      <c r="A200" s="3">
        <v>44743</v>
      </c>
      <c r="B200" s="6">
        <f t="shared" si="9"/>
        <v>7</v>
      </c>
      <c r="C200" s="7">
        <v>2022</v>
      </c>
      <c r="D200" s="23">
        <f>INDEX('BLS Data Series'!$B$14:$M$33,MATCH(C200,'BLS Data Series'!$A$14:$A$33,0),MATCH(B200,'BLS Data Series'!$B$13:$M$13,0))</f>
        <v>295.05500000000001</v>
      </c>
      <c r="E200" s="4">
        <f t="shared" si="8"/>
        <v>5.9017558468407616E-2</v>
      </c>
      <c r="F200" s="23">
        <f>INDEX('BLS Data Series'!$B$50:$M$68,MATCH(C200,'BLS Data Series'!$A$50:$A$68,0),MATCH(B200,'BLS Data Series'!$B$48:$M$48,0))</f>
        <v>0.5</v>
      </c>
    </row>
    <row r="201" spans="1:6" x14ac:dyDescent="0.35">
      <c r="A201" s="3">
        <v>44774</v>
      </c>
      <c r="B201" s="6">
        <f t="shared" si="9"/>
        <v>8</v>
      </c>
      <c r="C201" s="7">
        <v>2022</v>
      </c>
      <c r="D201" s="23">
        <f>INDEX('BLS Data Series'!$B$14:$M$33,MATCH(C201,'BLS Data Series'!$A$14:$A$33,0),MATCH(B201,'BLS Data Series'!$B$13:$M$13,0))</f>
        <v>296.56900000000002</v>
      </c>
      <c r="E201" s="4">
        <f t="shared" si="8"/>
        <v>6.2997996365500297E-2</v>
      </c>
      <c r="F201" s="23">
        <f>INDEX('BLS Data Series'!$B$50:$M$68,MATCH(C201,'BLS Data Series'!$A$50:$A$68,0),MATCH(B201,'BLS Data Series'!$B$48:$M$48,0))</f>
        <v>0.6</v>
      </c>
    </row>
    <row r="202" spans="1:6" x14ac:dyDescent="0.35">
      <c r="A202" s="3">
        <v>44805</v>
      </c>
      <c r="B202" s="6">
        <f t="shared" si="9"/>
        <v>9</v>
      </c>
      <c r="C202" s="7">
        <v>2022</v>
      </c>
      <c r="D202" s="23">
        <f>INDEX('BLS Data Series'!$B$14:$M$33,MATCH(C202,'BLS Data Series'!$A$14:$A$33,0),MATCH(B202,'BLS Data Series'!$B$13:$M$13,0))</f>
        <v>298.28399999999999</v>
      </c>
      <c r="E202" s="4">
        <f t="shared" si="8"/>
        <v>6.6404490365020941E-2</v>
      </c>
      <c r="F202" s="23">
        <f>INDEX('BLS Data Series'!$B$50:$M$68,MATCH(C202,'BLS Data Series'!$A$50:$A$68,0),MATCH(B202,'BLS Data Series'!$B$48:$M$48,0))</f>
        <v>0.5</v>
      </c>
    </row>
    <row r="203" spans="1:6" x14ac:dyDescent="0.35">
      <c r="A203" s="3">
        <v>44835</v>
      </c>
      <c r="B203" s="6">
        <f t="shared" si="9"/>
        <v>10</v>
      </c>
      <c r="C203" s="7">
        <v>2022</v>
      </c>
      <c r="D203" s="23">
        <f>INDEX('BLS Data Series'!$B$14:$M$33,MATCH(C203,'BLS Data Series'!$A$14:$A$33,0),MATCH(B203,'BLS Data Series'!$B$13:$M$13,0))</f>
        <v>299.351</v>
      </c>
      <c r="E203" s="4">
        <f t="shared" si="8"/>
        <v>6.2949403990441244E-2</v>
      </c>
      <c r="F203" s="23">
        <f>INDEX('BLS Data Series'!$B$50:$M$68,MATCH(C203,'BLS Data Series'!$A$50:$A$68,0),MATCH(B203,'BLS Data Series'!$B$48:$M$48,0))</f>
        <v>0.6</v>
      </c>
    </row>
    <row r="204" spans="1:6" x14ac:dyDescent="0.35">
      <c r="A204" s="3">
        <v>44866</v>
      </c>
      <c r="B204" s="6">
        <f t="shared" si="9"/>
        <v>11</v>
      </c>
      <c r="C204" s="7">
        <v>2022</v>
      </c>
      <c r="D204" s="23">
        <f>INDEX('BLS Data Series'!$B$14:$M$33,MATCH(C204,'BLS Data Series'!$A$14:$A$33,0),MATCH(B204,'BLS Data Series'!$B$13:$M$13,0))</f>
        <v>300.29199999999997</v>
      </c>
      <c r="E204" s="4">
        <f t="shared" si="8"/>
        <v>5.9630971830638035E-2</v>
      </c>
      <c r="F204" s="23">
        <f>INDEX('BLS Data Series'!$B$50:$M$68,MATCH(C204,'BLS Data Series'!$A$50:$A$68,0),MATCH(B204,'BLS Data Series'!$B$48:$M$48,0))</f>
        <v>0.6</v>
      </c>
    </row>
    <row r="205" spans="1:6" x14ac:dyDescent="0.35">
      <c r="A205" s="3">
        <v>44896</v>
      </c>
      <c r="B205" s="6">
        <f t="shared" si="9"/>
        <v>12</v>
      </c>
      <c r="C205" s="7">
        <v>2022</v>
      </c>
      <c r="D205" s="23">
        <f>INDEX('BLS Data Series'!$B$14:$M$33,MATCH(C205,'BLS Data Series'!$A$14:$A$33,0),MATCH(B205,'BLS Data Series'!$B$13:$M$13,0))</f>
        <v>301.423</v>
      </c>
      <c r="E205" s="4">
        <f t="shared" si="8"/>
        <v>5.6805073960192187E-2</v>
      </c>
      <c r="F205" s="23">
        <f>INDEX('BLS Data Series'!$B$50:$M$68,MATCH(C205,'BLS Data Series'!$A$50:$A$68,0),MATCH(B205,'BLS Data Series'!$B$48:$M$48,0))</f>
        <v>0.5</v>
      </c>
    </row>
    <row r="206" spans="1:6" x14ac:dyDescent="0.35">
      <c r="A206" s="3">
        <v>44927</v>
      </c>
      <c r="B206" s="6">
        <f t="shared" si="9"/>
        <v>1</v>
      </c>
      <c r="C206" s="7">
        <v>2023</v>
      </c>
      <c r="D206" s="23">
        <f>INDEX('BLS Data Series'!$B$14:$M$33,MATCH(C206,'BLS Data Series'!$A$14:$A$33,0),MATCH(B206,'BLS Data Series'!$B$13:$M$13,0))</f>
        <v>302.709</v>
      </c>
      <c r="E206" s="4">
        <f t="shared" ref="E206" si="11">D206/D194-1</f>
        <v>5.5430231058083645E-2</v>
      </c>
      <c r="F206" s="23">
        <f>INDEX('BLS Data Series'!$B$50:$M$68,MATCH(C206,'BLS Data Series'!$A$50:$A$68,0),MATCH(B206,'BLS Data Series'!$B$48:$M$48,0))</f>
        <v>0.5</v>
      </c>
    </row>
    <row r="207" spans="1:6" x14ac:dyDescent="0.35">
      <c r="A207" s="3">
        <v>44958</v>
      </c>
      <c r="B207" s="6">
        <f t="shared" ref="B207:B208" si="12">MONTH(A207)</f>
        <v>2</v>
      </c>
      <c r="C207" s="7">
        <v>2023</v>
      </c>
      <c r="D207" s="23">
        <f>INDEX('BLS Data Series'!$B$14:$M$33,MATCH(C207,'BLS Data Series'!$A$14:$A$33,0),MATCH(B207,'BLS Data Series'!$B$13:$M$13,0))</f>
        <v>304.12400000000002</v>
      </c>
      <c r="E207" s="4">
        <f t="shared" ref="E207" si="13">D207/D195-1</f>
        <v>5.4934839240063038E-2</v>
      </c>
      <c r="F207" s="23">
        <f>INDEX('BLS Data Series'!$B$50:$M$68,MATCH(C207,'BLS Data Series'!$A$50:$A$68,0),MATCH(B207,'BLS Data Series'!$B$48:$M$48,0))</f>
        <v>0.6</v>
      </c>
    </row>
    <row r="208" spans="1:6" x14ac:dyDescent="0.35">
      <c r="A208" s="3">
        <v>44986</v>
      </c>
      <c r="B208" s="6">
        <f t="shared" si="12"/>
        <v>3</v>
      </c>
      <c r="C208" s="7">
        <v>2023</v>
      </c>
      <c r="D208" s="23">
        <f>INDEX('BLS Data Series'!$B$14:$M$33,MATCH(C208,'BLS Data Series'!$A$14:$A$33,0),MATCH(B208,'BLS Data Series'!$B$13:$M$13,0))</f>
        <v>305.11200000000002</v>
      </c>
      <c r="E208" s="4">
        <f t="shared" ref="E208" si="14">D208/D196-1</f>
        <v>5.5601108493258833E-2</v>
      </c>
      <c r="F208" s="23">
        <f>INDEX('BLS Data Series'!$B$50:$M$68,MATCH(C208,'BLS Data Series'!$A$50:$A$68,0),MATCH(B208,'BLS Data Series'!$B$48:$M$48,0))</f>
        <v>0.6</v>
      </c>
    </row>
    <row r="209" spans="1:6" x14ac:dyDescent="0.35">
      <c r="A209" s="3">
        <v>45017</v>
      </c>
      <c r="B209" s="6">
        <f t="shared" ref="B209:B212" si="15">MONTH(A209)</f>
        <v>4</v>
      </c>
      <c r="C209" s="7">
        <v>2023</v>
      </c>
      <c r="D209" s="23">
        <f>INDEX('BLS Data Series'!$B$14:$M$33,MATCH(C209,'BLS Data Series'!$A$14:$A$33,0),MATCH(B209,'BLS Data Series'!$B$13:$M$13,0))</f>
        <v>306.53899999999999</v>
      </c>
      <c r="E209" s="4">
        <f t="shared" ref="E209:E211" si="16">D209/D197-1</f>
        <v>5.5157220797549256E-2</v>
      </c>
      <c r="F209" s="23">
        <f>INDEX('BLS Data Series'!$B$50:$M$68,MATCH(C209,'BLS Data Series'!$A$50:$A$68,0),MATCH(B209,'BLS Data Series'!$B$48:$M$48,0))</f>
        <v>0.5</v>
      </c>
    </row>
    <row r="210" spans="1:6" x14ac:dyDescent="0.35">
      <c r="A210" s="3">
        <v>45047</v>
      </c>
      <c r="B210" s="6">
        <f t="shared" si="15"/>
        <v>5</v>
      </c>
      <c r="C210" s="7">
        <v>2023</v>
      </c>
      <c r="D210" s="23">
        <f>INDEX('BLS Data Series'!$B$14:$M$33,MATCH(C210,'BLS Data Series'!$A$14:$A$33,0),MATCH(B210,'BLS Data Series'!$B$13:$M$13,0))</f>
        <v>307.64600000000002</v>
      </c>
      <c r="E210" s="4">
        <f t="shared" si="16"/>
        <v>5.3322468432441372E-2</v>
      </c>
      <c r="F210" s="23">
        <f>INDEX('BLS Data Series'!$B$50:$M$68,MATCH(C210,'BLS Data Series'!$A$50:$A$68,0),MATCH(B210,'BLS Data Series'!$B$48:$M$48,0))</f>
        <v>0.6</v>
      </c>
    </row>
    <row r="211" spans="1:6" x14ac:dyDescent="0.35">
      <c r="A211" s="3">
        <v>45078</v>
      </c>
      <c r="B211" s="6">
        <f t="shared" si="15"/>
        <v>6</v>
      </c>
      <c r="C211" s="7">
        <v>2023</v>
      </c>
      <c r="D211" s="23">
        <f>INDEX('BLS Data Series'!$B$14:$M$33,MATCH(C211,'BLS Data Series'!$A$14:$A$33,0),MATCH(B211,'BLS Data Series'!$B$13:$M$13,0))</f>
        <v>308.245</v>
      </c>
      <c r="E211" s="4">
        <f t="shared" si="16"/>
        <v>4.8552243070768775E-2</v>
      </c>
      <c r="F211" s="23">
        <f>INDEX('BLS Data Series'!$B$50:$M$68,MATCH(C211,'BLS Data Series'!$A$50:$A$68,0),MATCH(B211,'BLS Data Series'!$B$48:$M$48,0))</f>
        <v>0.6</v>
      </c>
    </row>
    <row r="212" spans="1:6" x14ac:dyDescent="0.35">
      <c r="A212" s="3">
        <v>45108</v>
      </c>
      <c r="B212" s="6">
        <f t="shared" si="15"/>
        <v>7</v>
      </c>
      <c r="C212" s="7">
        <v>2023</v>
      </c>
      <c r="D212" s="23">
        <f>INDEX('BLS Data Series'!$B$14:$M$33,MATCH(C212,'BLS Data Series'!$A$14:$A$33,0),MATCH(B212,'BLS Data Series'!$B$13:$M$13,0))</f>
        <v>308.94499999999999</v>
      </c>
      <c r="E212" s="4">
        <f t="shared" ref="E212:E218" si="17">D212/D200-1</f>
        <v>4.7075968887156483E-2</v>
      </c>
      <c r="F212" s="23">
        <f>INDEX('BLS Data Series'!$B$50:$M$68,MATCH(C212,'BLS Data Series'!$A$50:$A$68,0),MATCH(B212,'BLS Data Series'!$B$48:$M$48,0))</f>
        <v>0.7</v>
      </c>
    </row>
    <row r="213" spans="1:6" x14ac:dyDescent="0.35">
      <c r="A213" s="3">
        <v>45139</v>
      </c>
      <c r="B213" s="6">
        <f t="shared" ref="B213" si="18">MONTH(A213)</f>
        <v>8</v>
      </c>
      <c r="C213" s="7">
        <v>2023</v>
      </c>
      <c r="D213" s="23">
        <f>INDEX('BLS Data Series'!$B$14:$M$33,MATCH(C213,'BLS Data Series'!$A$14:$A$33,0),MATCH(B213,'BLS Data Series'!$B$13:$M$13,0))</f>
        <v>309.65600000000001</v>
      </c>
      <c r="E213" s="4">
        <f t="shared" si="17"/>
        <v>4.4128010682168428E-2</v>
      </c>
      <c r="F213" s="23">
        <f>INDEX('BLS Data Series'!$B$50:$M$68,MATCH(C213,'BLS Data Series'!$A$50:$A$68,0),MATCH(B213,'BLS Data Series'!$B$48:$M$48,0))</f>
        <v>0.7</v>
      </c>
    </row>
    <row r="214" spans="1:6" x14ac:dyDescent="0.35">
      <c r="A214" s="3">
        <v>45170</v>
      </c>
      <c r="B214" s="6">
        <f t="shared" ref="B214" si="19">MONTH(A214)</f>
        <v>9</v>
      </c>
      <c r="C214" s="7">
        <v>2023</v>
      </c>
      <c r="D214" s="23">
        <f>INDEX('BLS Data Series'!$B$14:$M$33,MATCH(C214,'BLS Data Series'!$A$14:$A$33,0),MATCH(B214,'BLS Data Series'!$B$13:$M$13,0))</f>
        <v>310.64400000000001</v>
      </c>
      <c r="E214" s="4">
        <f t="shared" si="17"/>
        <v>4.1437019752987192E-2</v>
      </c>
      <c r="F214" s="23">
        <f>INDEX('BLS Data Series'!$B$50:$M$68,MATCH(C214,'BLS Data Series'!$A$50:$A$68,0),MATCH(B214,'BLS Data Series'!$B$48:$M$48,0))</f>
        <v>0.7</v>
      </c>
    </row>
    <row r="215" spans="1:6" x14ac:dyDescent="0.35">
      <c r="A215" s="3">
        <v>45200</v>
      </c>
      <c r="B215" s="6">
        <f t="shared" ref="B215:B216" si="20">MONTH(A215)</f>
        <v>10</v>
      </c>
      <c r="C215" s="7">
        <v>2023</v>
      </c>
      <c r="D215" s="23">
        <f>INDEX('BLS Data Series'!$B$14:$M$33,MATCH(C215,'BLS Data Series'!$A$14:$A$33,0),MATCH(B215,'BLS Data Series'!$B$13:$M$13,0))</f>
        <v>311.39</v>
      </c>
      <c r="E215" s="4">
        <f t="shared" si="17"/>
        <v>4.0217002782686473E-2</v>
      </c>
      <c r="F215" s="23">
        <f>INDEX('BLS Data Series'!$B$50:$M$68,MATCH(C215,'BLS Data Series'!$A$50:$A$68,0),MATCH(B215,'BLS Data Series'!$B$48:$M$48,0))</f>
        <v>0.7</v>
      </c>
    </row>
    <row r="216" spans="1:6" x14ac:dyDescent="0.35">
      <c r="A216" s="3">
        <v>45231</v>
      </c>
      <c r="B216" s="6">
        <f t="shared" si="20"/>
        <v>11</v>
      </c>
      <c r="C216" s="7">
        <v>2023</v>
      </c>
      <c r="D216" s="23">
        <f>INDEX('BLS Data Series'!$B$14:$M$33,MATCH(C216,'BLS Data Series'!$A$14:$A$33,0),MATCH(B216,'BLS Data Series'!$B$13:$M$13,0))</f>
        <v>312.34899999999999</v>
      </c>
      <c r="E216" s="4">
        <f t="shared" si="17"/>
        <v>4.0150919771422489E-2</v>
      </c>
      <c r="F216" s="23">
        <f>INDEX('BLS Data Series'!$B$50:$M$68,MATCH(C216,'BLS Data Series'!$A$50:$A$68,0),MATCH(B216,'BLS Data Series'!$B$48:$M$48,0))</f>
        <v>0.7</v>
      </c>
    </row>
    <row r="217" spans="1:6" x14ac:dyDescent="0.35">
      <c r="A217" s="3">
        <v>45261</v>
      </c>
      <c r="B217" s="6">
        <f t="shared" ref="B217:B218" si="21">MONTH(A217)</f>
        <v>12</v>
      </c>
      <c r="C217" s="7">
        <v>2023</v>
      </c>
      <c r="D217" s="23">
        <f>INDEX('BLS Data Series'!$B$14:$M$33,MATCH(C217,'BLS Data Series'!$A$14:$A$33,0),MATCH(B217,'BLS Data Series'!$B$13:$M$13,0))</f>
        <v>313.209</v>
      </c>
      <c r="E217" s="4">
        <f t="shared" si="17"/>
        <v>3.9101196657189474E-2</v>
      </c>
      <c r="F217" s="23">
        <f>INDEX('BLS Data Series'!$B$50:$M$68,MATCH(C217,'BLS Data Series'!$A$50:$A$68,0),MATCH(B217,'BLS Data Series'!$B$48:$M$48,0))</f>
        <v>0.7</v>
      </c>
    </row>
    <row r="218" spans="1:6" x14ac:dyDescent="0.35">
      <c r="A218" s="3">
        <v>45292</v>
      </c>
      <c r="B218" s="6">
        <f t="shared" si="21"/>
        <v>1</v>
      </c>
      <c r="C218" s="7">
        <v>2024</v>
      </c>
      <c r="D218" s="23">
        <f>INDEX('BLS Data Series'!$B$14:$M$33,MATCH(C218,'BLS Data Series'!$A$14:$A$33,0),MATCH(B218,'BLS Data Series'!$B$13:$M$13,0))</f>
        <v>314.43799999999999</v>
      </c>
      <c r="E218" s="4">
        <f t="shared" si="17"/>
        <v>3.8746783214242075E-2</v>
      </c>
      <c r="F218" s="23" t="e">
        <f>NA()</f>
        <v>#N/A</v>
      </c>
    </row>
  </sheetData>
  <pageMargins left="0.7" right="0.7" top="0.75" bottom="0.75" header="0.3" footer="0.3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DAC881B-12DE-4122-A799-6DDD5FF64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2FD434-953B-464F-88E3-A0B6BE283398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6276a078-13b1-475f-9bfe-57c4a3d7b524"/>
    <ds:schemaRef ds:uri="1e8a7030-0664-4e4f-9604-01101f4002e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700208-3253-417E-9476-14612C5ECE53}"/>
</file>

<file path=customXml/itemProps4.xml><?xml version="1.0" encoding="utf-8"?>
<ds:datastoreItem xmlns:ds="http://schemas.openxmlformats.org/officeDocument/2006/customXml" ds:itemID="{3CC1329C-3302-4173-9B56-1315E70B0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BLS Data Series</vt:lpstr>
      <vt:lpstr>Chart</vt:lpstr>
      <vt:lpstr>Chart!Print_Area</vt:lpstr>
      <vt:lpstr>Chart!Print_Titles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Wall, Chris</cp:lastModifiedBy>
  <cp:revision/>
  <cp:lastPrinted>2022-01-21T04:46:21Z</cp:lastPrinted>
  <dcterms:created xsi:type="dcterms:W3CDTF">2021-07-28T13:33:34Z</dcterms:created>
  <dcterms:modified xsi:type="dcterms:W3CDTF">2024-02-23T17:57:43Z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{D400B9AE-F348-4B61-B36A-F0F9C1C67168}</vt:lpwstr>
  </property>
  <property fmtid="{D5CDD505-2E9C-101B-9397-08002B2CF9AE}" pid="3" name="ContentTypeId">
    <vt:lpwstr>0x0101006E56B4D1795A2E4DB2F0B01679ED314A009EB8DA041E6AD244B4287ED7B15DC401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docset_NoMedatataSyncRequired">
    <vt:lpwstr>False</vt:lpwstr>
  </property>
</Properties>
</file>