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6. June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3" i="2" l="1"/>
  <c r="D24" i="2"/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<sst xmlns="http://schemas.openxmlformats.org/spreadsheetml/2006/main" count="78" uniqueCount="34">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</sst>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6" activePane="bottomLeft" state="frozen"/>
      <selection pane="bottomLeft" activeCell="D33" sqref="D33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43982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-72842.64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4677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836.82</v>
      </c>
      <c r="E16" s="15"/>
      <c r="F16" s="16"/>
    </row>
    <row r="17" spans="1:12" x14ac:dyDescent="0.2">
      <c r="A17" s="6"/>
      <c r="B17" s="6" t="s">
        <v>6</v>
      </c>
      <c r="C17" s="6"/>
      <c r="D17" s="19">
        <v>-5928.19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-414.36999999999989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-73257.009999999995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-3575427.0400000005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f>4941687.16-182709</f>
        <v>4758978.16</v>
      </c>
      <c r="E24" s="15"/>
      <c r="F24" s="16"/>
    </row>
    <row r="25" spans="1:12" x14ac:dyDescent="0.2">
      <c r="A25" s="6"/>
      <c r="B25" s="6" t="s">
        <v>4</v>
      </c>
      <c r="C25" s="6"/>
      <c r="D25" s="19">
        <v>682805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18668.45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25877.37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5486328.9800000004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1910901.94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4941687.1600000039</v>
      </c>
      <c r="E32" s="15"/>
      <c r="F32" s="18"/>
    </row>
    <row r="33" spans="1:6" x14ac:dyDescent="0.2">
      <c r="A33" s="6"/>
      <c r="B33" s="6" t="s">
        <v>21</v>
      </c>
      <c r="C33" s="6"/>
      <c r="D33" s="19">
        <f>-4941687.16+182709</f>
        <v>-4758978.16</v>
      </c>
      <c r="E33" s="15"/>
      <c r="F33" s="25"/>
    </row>
    <row r="34" spans="1:6" x14ac:dyDescent="0.2">
      <c r="A34" s="6"/>
      <c r="B34" s="6" t="s">
        <v>4</v>
      </c>
      <c r="C34" s="6"/>
      <c r="D34" s="19">
        <v>-182709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-4941687.16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76604602.140000015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-2638012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293639.3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-2344372.7000000002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74260229.440000013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-12580368.93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4347519.6900000004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4347519.6900000004</v>
      </c>
      <c r="E55" s="15"/>
    </row>
    <row r="56" spans="1:9" x14ac:dyDescent="0.2">
      <c r="A56" s="6"/>
      <c r="B56" s="6" t="s">
        <v>8</v>
      </c>
      <c r="C56" s="6"/>
      <c r="D56" s="35">
        <f>+D55+D50</f>
        <v>-8232849.2399999993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17654994.629999999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-921611.17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-921611.17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16733383.459999999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153862.5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-50186.54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-50186.54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103675.95999999999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242737.52000000002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71104.67</v>
      </c>
      <c r="E79" s="15"/>
    </row>
    <row r="80" spans="1:6" x14ac:dyDescent="0.2">
      <c r="A80" s="6"/>
      <c r="B80" s="6" t="s">
        <v>7</v>
      </c>
      <c r="C80" s="6"/>
      <c r="D80" s="34">
        <f>SUM(D78:D79)</f>
        <v>71104.67</v>
      </c>
      <c r="E80" s="15"/>
    </row>
    <row r="81" spans="1:7" x14ac:dyDescent="0.2">
      <c r="A81" s="6"/>
      <c r="B81" s="6" t="s">
        <v>8</v>
      </c>
      <c r="C81" s="6"/>
      <c r="D81" s="35">
        <f>+D80+D77</f>
        <v>313842.19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83369245.340000018</v>
      </c>
      <c r="E84" s="15"/>
      <c r="F84" s="44">
        <f>SUM(D12,D22,D32,D50,D59,D70,D77)</f>
        <v>6764643.200000003</v>
      </c>
      <c r="G84" s="45">
        <f>+F84-D84</f>
        <v>-76604602.140000015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1646681.4000000004</v>
      </c>
      <c r="E85" s="15"/>
      <c r="F85" s="47">
        <f>SUM(D18+D28+D37+D55+D66+D73+D80)</f>
        <v>3991054.1000000006</v>
      </c>
      <c r="G85" s="45">
        <f t="shared" ref="G85:G88" si="0">+F85-D85</f>
        <v>2344372.7000000002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85015926.74000001</v>
      </c>
      <c r="E86" s="15"/>
      <c r="F86" s="44">
        <f>SUM(F84:F85)</f>
        <v>10755697.300000004</v>
      </c>
      <c r="G86" s="45">
        <f t="shared" si="0"/>
        <v>-74260229.439999998</v>
      </c>
    </row>
    <row r="87" spans="1:7" ht="12" thickTop="1" x14ac:dyDescent="0.2">
      <c r="A87" s="6" t="s">
        <v>17</v>
      </c>
      <c r="B87" s="6"/>
      <c r="C87" s="6"/>
      <c r="D87" s="49">
        <f>+D19+D29+D38+D47</f>
        <v>76097874.37000002</v>
      </c>
      <c r="E87" s="15"/>
      <c r="F87" s="49">
        <f>+D19+D29+D38</f>
        <v>1837644.93</v>
      </c>
      <c r="G87" s="45">
        <f t="shared" si="0"/>
        <v>-74260229.440000013</v>
      </c>
    </row>
    <row r="88" spans="1:7" ht="12" thickBot="1" x14ac:dyDescent="0.25">
      <c r="A88" s="6" t="s">
        <v>18</v>
      </c>
      <c r="B88" s="6"/>
      <c r="C88" s="6"/>
      <c r="D88" s="50">
        <f>+D81+D74+D67+D56</f>
        <v>8918052.370000001</v>
      </c>
      <c r="E88" s="15"/>
      <c r="F88" s="44">
        <f>+F86-F87</f>
        <v>8918052.3700000048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2020-06-18T07:00:00+00:00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A560F4E-3E6E-4E9B-AFDC-703EF00EC14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3DD4C1D-56FD-48ED-BEE4-9DBF2FE4865D}"/>
</file>

<file path=customXml/itemProps3.xml><?xml version="1.0" encoding="utf-8"?>
<ds:datastoreItem xmlns:ds="http://schemas.openxmlformats.org/officeDocument/2006/customXml" ds:itemID="{182E1CF7-1E16-4358-9948-E4F3E7075B56}"/>
</file>

<file path=customXml/itemProps4.xml><?xml version="1.0" encoding="utf-8"?>
<ds:datastoreItem xmlns:ds="http://schemas.openxmlformats.org/officeDocument/2006/customXml" ds:itemID="{DD6F145A-8183-44D1-A06A-F5AB980C042D}"/>
</file>

<file path=customXml/itemProps5.xml><?xml version="1.0" encoding="utf-8"?>
<ds:datastoreItem xmlns:ds="http://schemas.openxmlformats.org/officeDocument/2006/customXml" ds:itemID="{7688B3A2-3247-40E7-9FEC-2460E517A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2020-06-08T21:28:01Z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