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activeTab="0"/>
  </bookViews>
  <sheets>
    <sheet name="Pages 1-2" sheetId="1" r:id="rId1"/>
  </sheets>
  <definedNames>
    <definedName name="\A">'Pages 1-2'!#REF!</definedName>
    <definedName name="_xlnm.Print_Area" localSheetId="0">'Pages 1-2'!$A$1:$G$90</definedName>
  </definedNames>
  <calcPr fullCalcOnLoad="1"/>
</workbook>
</file>

<file path=xl/sharedStrings.xml><?xml version="1.0" encoding="utf-8"?>
<sst xmlns="http://schemas.openxmlformats.org/spreadsheetml/2006/main" count="54" uniqueCount="52">
  <si>
    <t>AUTHORIZED</t>
  </si>
  <si>
    <t>INDICATED</t>
  </si>
  <si>
    <t>RISK</t>
  </si>
  <si>
    <t>PREMIUM</t>
  </si>
  <si>
    <t>INTEREST RATE DIFFERENCE</t>
  </si>
  <si>
    <t>INTEREST RATE CHANGE COEFFICIENT</t>
  </si>
  <si>
    <t xml:space="preserve">  ADUSTMENT TO AVG RISK PREMIUM</t>
  </si>
  <si>
    <t xml:space="preserve">BASIC RISK PREMIUM </t>
  </si>
  <si>
    <t xml:space="preserve">  INTEREST RATE ADJUSTMENT</t>
  </si>
  <si>
    <t xml:space="preserve">  EQUITY RISK PREMIUM</t>
  </si>
  <si>
    <t>INDICATED COST OF EQUITY</t>
  </si>
  <si>
    <t>SUMMARY OUTPUT</t>
  </si>
  <si>
    <t>Regression Statistics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</si>
  <si>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</si>
  <si>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</si>
  <si>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</si>
  <si>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</si>
  <si>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</si>
  <si>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</si>
  <si>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</si>
  <si>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BOND YIELD (1)</t>
  </si>
  <si>
    <t>RETURNS (2)</t>
  </si>
  <si>
    <t>(2)  Regulatory Focus, Regulatory Research Associates, Inc.</t>
  </si>
  <si>
    <t>Multiple R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</si>
  <si>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</si>
  <si>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</si>
  <si>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</si>
  <si>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</si>
  <si>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</si>
  <si>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</si>
  <si>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</si>
  <si>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</si>
  <si>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</si>
  <si>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P-value</t>
  </si>
  <si>
    <t>Lower 95%</t>
  </si>
  <si>
    <t>Upper 95%</t>
  </si>
  <si>
    <t>Lower 95.0%</t>
  </si>
  <si>
    <t>Upper 95.0%</t>
  </si>
  <si>
    <t>X Variable 1</t>
  </si>
  <si>
    <t>Sources:</t>
  </si>
  <si>
    <t>(1) Moody's Investors Service</t>
  </si>
  <si>
    <t>MOODY'S AVG ANNUAL YIELD DURING STUDY</t>
  </si>
  <si>
    <t>MOODY'S AVERAGE</t>
  </si>
  <si>
    <t>PUBLIC UTILITY</t>
  </si>
  <si>
    <t>ELECTRIC</t>
  </si>
  <si>
    <t>AVERAGE</t>
  </si>
  <si>
    <t>INDICATED EQUITY RETURN</t>
  </si>
  <si>
    <t>Risk Premium Analysis</t>
  </si>
  <si>
    <t>PROJECTED SINGLE-A UTILITY BOND YIELD*</t>
  </si>
  <si>
    <t>PacifiCorp</t>
  </si>
  <si>
    <t>*Projected single-A utility bond yield is 150 basis points over projected long-term Treasury rate of 4.50%</t>
  </si>
  <si>
    <t>from Exhibit No.__(SCH-4).  The average single-A spread for December 2007 was 150 basis points.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</si>
</sst>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0.0000%"/>
    <numFmt numFmtId="172" formatCode="0.0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0"/>
    </font>
    <font>
      <vertAlign val="superscript"/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 applyProtection="1">
      <alignment horizontal="centerContinuous"/>
      <protection locked="0"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0" fontId="5" fillId="0" borderId="15" xfId="0" applyNumberFormat="1" applyFont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Utility Interest Rates (1980-2007)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075"/>
          <c:w val="0.94075"/>
          <c:h val="0.7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'Pages 1-2'!$B$7:$B$34</c:f>
              <c:numCache>
                <c:ptCount val="28"/>
                <c:pt idx="0">
                  <c:v>0.1315</c:v>
                </c:pt>
                <c:pt idx="1">
                  <c:v>0.1562</c:v>
                </c:pt>
                <c:pt idx="2">
                  <c:v>0.1533</c:v>
                </c:pt>
                <c:pt idx="3">
                  <c:v>0.1331</c:v>
                </c:pt>
                <c:pt idx="4">
                  <c:v>0.1403</c:v>
                </c:pt>
                <c:pt idx="5">
                  <c:v>0.1229</c:v>
                </c:pt>
                <c:pt idx="6">
                  <c:v>0.0946</c:v>
                </c:pt>
                <c:pt idx="7">
                  <c:v>0.0998</c:v>
                </c:pt>
                <c:pt idx="8">
                  <c:v>0.1045</c:v>
                </c:pt>
                <c:pt idx="9">
                  <c:v>0.0966</c:v>
                </c:pt>
                <c:pt idx="10">
                  <c:v>0.0976</c:v>
                </c:pt>
                <c:pt idx="11">
                  <c:v>0.0921</c:v>
                </c:pt>
                <c:pt idx="12">
                  <c:v>0.0857</c:v>
                </c:pt>
                <c:pt idx="13">
                  <c:v>0.0756</c:v>
                </c:pt>
                <c:pt idx="14">
                  <c:v>0.083</c:v>
                </c:pt>
                <c:pt idx="15">
                  <c:v>0.0791</c:v>
                </c:pt>
                <c:pt idx="16">
                  <c:v>0.0774</c:v>
                </c:pt>
                <c:pt idx="17">
                  <c:v>0.0763</c:v>
                </c:pt>
                <c:pt idx="18">
                  <c:v>0.07</c:v>
                </c:pt>
                <c:pt idx="19">
                  <c:v>0.0755</c:v>
                </c:pt>
                <c:pt idx="20">
                  <c:v>0.0814</c:v>
                </c:pt>
                <c:pt idx="21">
                  <c:v>0.0772</c:v>
                </c:pt>
                <c:pt idx="22">
                  <c:v>0.0753</c:v>
                </c:pt>
                <c:pt idx="23">
                  <c:v>0.0661</c:v>
                </c:pt>
                <c:pt idx="24">
                  <c:v>0.062</c:v>
                </c:pt>
                <c:pt idx="25">
                  <c:v>0.0567</c:v>
                </c:pt>
                <c:pt idx="26">
                  <c:v>0.0608</c:v>
                </c:pt>
                <c:pt idx="27">
                  <c:v>0.0611</c:v>
                </c:pt>
              </c:numCache>
            </c:numRef>
          </c:xVal>
          <c:yVal>
            <c:numRef>
              <c:f>'Pages 1-2'!$F$7:$F$34</c:f>
              <c:numCache>
                <c:ptCount val="28"/>
                <c:pt idx="0">
                  <c:v>0.010800000000000004</c:v>
                </c:pt>
                <c:pt idx="1">
                  <c:v>-0.0040000000000000036</c:v>
                </c:pt>
                <c:pt idx="2">
                  <c:v>0.004500000000000004</c:v>
                </c:pt>
                <c:pt idx="3">
                  <c:v>0.02049999999999999</c:v>
                </c:pt>
                <c:pt idx="4">
                  <c:v>0.012899999999999995</c:v>
                </c:pt>
                <c:pt idx="5">
                  <c:v>0.0291</c:v>
                </c:pt>
                <c:pt idx="6">
                  <c:v>0.044700000000000004</c:v>
                </c:pt>
                <c:pt idx="7">
                  <c:v>0.030099999999999988</c:v>
                </c:pt>
                <c:pt idx="8">
                  <c:v>0.023400000000000018</c:v>
                </c:pt>
                <c:pt idx="9">
                  <c:v>0.033100000000000004</c:v>
                </c:pt>
                <c:pt idx="10">
                  <c:v>0.029399999999999996</c:v>
                </c:pt>
                <c:pt idx="11">
                  <c:v>0.0334</c:v>
                </c:pt>
                <c:pt idx="12">
                  <c:v>0.035199999999999995</c:v>
                </c:pt>
                <c:pt idx="13">
                  <c:v>0.03849999999999999</c:v>
                </c:pt>
                <c:pt idx="14">
                  <c:v>0.030399999999999996</c:v>
                </c:pt>
                <c:pt idx="15">
                  <c:v>0.0364</c:v>
                </c:pt>
                <c:pt idx="16">
                  <c:v>0.036500000000000005</c:v>
                </c:pt>
                <c:pt idx="17">
                  <c:v>0.0377</c:v>
                </c:pt>
                <c:pt idx="18">
                  <c:v>0.04659999999999999</c:v>
                </c:pt>
                <c:pt idx="19">
                  <c:v>0.032200000000000006</c:v>
                </c:pt>
                <c:pt idx="20">
                  <c:v>0.0329</c:v>
                </c:pt>
                <c:pt idx="21">
                  <c:v>0.033699999999999994</c:v>
                </c:pt>
                <c:pt idx="22">
                  <c:v>0.0363</c:v>
                </c:pt>
                <c:pt idx="23">
                  <c:v>0.0436</c:v>
                </c:pt>
                <c:pt idx="24">
                  <c:v>0.0455</c:v>
                </c:pt>
                <c:pt idx="25">
                  <c:v>0.04869999999999999</c:v>
                </c:pt>
                <c:pt idx="26">
                  <c:v>0.0428</c:v>
                </c:pt>
                <c:pt idx="27">
                  <c:v>0.042499999999999996</c:v>
                </c:pt>
              </c:numCache>
            </c:numRef>
          </c:yVal>
          <c:smooth val="0"/>
        </c:ser>
        <c:axId val="52346834"/>
        <c:axId val="1359459"/>
      </c:scatterChart>
      <c:valAx>
        <c:axId val="52346834"/>
        <c:scaling>
          <c:orientation val="minMax"/>
          <c:max val="0.16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At val="-0.01"/>
        <c:crossBetween val="midCat"/>
        <c:dispUnits/>
      </c:valAx>
      <c:valAx>
        <c:axId val="135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59</xdr:row>
      <xdr:rowOff>171450</xdr:rowOff>
    </xdr:from>
    <xdr:to>
      <xdr:col>6</xdr:col>
      <xdr:colOff>762000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66675" y="11715750"/>
        <a:ext cx="6438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showOutlineSymbols="0" view="pageBreakPreview" zoomScale="60" zoomScaleNormal="75" workbookViewId="0" topLeftCell="A1">
      <selection activeCell="A1" sqref="A1"/>
    </sheetView>
  </sheetViews>
  <sheetFormatPr defaultColWidth="9.6640625" defaultRowHeight="15"/>
  <cols>
    <col min="1" max="1" width="10.10546875" style="0" customWidth="1"/>
    <col min="2" max="2" width="18.21484375" style="0" customWidth="1"/>
  </cols>
  <sheetData>
    <row r="1" spans="1:7" ht="20.25">
      <c r="A1" s="11" t="s">
        <v>49</v>
      </c>
      <c r="B1" s="12"/>
      <c r="C1" s="12"/>
      <c r="D1" s="12"/>
      <c r="E1" s="12"/>
      <c r="F1" s="12"/>
      <c r="G1" s="6"/>
    </row>
    <row r="2" spans="1:6" ht="18">
      <c r="A2" s="21" t="s">
        <v>47</v>
      </c>
      <c r="B2" s="13"/>
      <c r="C2" s="13"/>
      <c r="D2" s="13"/>
      <c r="E2" s="13"/>
      <c r="F2" s="13"/>
    </row>
    <row r="3" spans="1:4" ht="15">
      <c r="A3" s="6"/>
      <c r="D3" s="5"/>
    </row>
    <row r="4" spans="1:6" ht="15">
      <c r="A4" s="6"/>
      <c r="B4" s="18" t="s">
        <v>42</v>
      </c>
      <c r="D4" s="18" t="s">
        <v>0</v>
      </c>
      <c r="F4" s="5" t="s">
        <v>1</v>
      </c>
    </row>
    <row r="5" spans="1:6" ht="15">
      <c r="A5" s="6"/>
      <c r="B5" s="18" t="s">
        <v>43</v>
      </c>
      <c r="D5" s="18" t="s">
        <v>44</v>
      </c>
      <c r="F5" s="5" t="s">
        <v>2</v>
      </c>
    </row>
    <row r="6" spans="1:6" ht="15">
      <c r="A6" s="27"/>
      <c r="B6" s="28" t="s">
        <v>20</v>
      </c>
      <c r="C6" s="27"/>
      <c r="D6" s="28" t="s">
        <v>21</v>
      </c>
      <c r="E6" s="29"/>
      <c r="F6" s="30" t="s">
        <v>3</v>
      </c>
    </row>
    <row r="7" spans="1:7" ht="15">
      <c r="A7" s="8">
        <v>1980</v>
      </c>
      <c r="B7" s="9">
        <v>0.1315</v>
      </c>
      <c r="C7" s="9"/>
      <c r="D7" s="9">
        <v>0.1423</v>
      </c>
      <c r="E7" s="9"/>
      <c r="F7" s="9">
        <f aca="true" t="shared" si="0" ref="F7:F23">D7-B7</f>
        <v>0.010800000000000004</v>
      </c>
      <c r="G7" s="10"/>
    </row>
    <row r="8" spans="1:7" ht="15">
      <c r="A8" s="8">
        <v>1981</v>
      </c>
      <c r="B8" s="9">
        <v>0.1562</v>
      </c>
      <c r="C8" s="9"/>
      <c r="D8" s="9">
        <v>0.1522</v>
      </c>
      <c r="E8" s="9"/>
      <c r="F8" s="9">
        <f t="shared" si="0"/>
        <v>-0.0040000000000000036</v>
      </c>
      <c r="G8" s="10"/>
    </row>
    <row r="9" spans="1:7" ht="15">
      <c r="A9" s="8">
        <v>1982</v>
      </c>
      <c r="B9" s="9">
        <v>0.1533</v>
      </c>
      <c r="C9" s="9"/>
      <c r="D9" s="9">
        <v>0.1578</v>
      </c>
      <c r="E9" s="9"/>
      <c r="F9" s="9">
        <f t="shared" si="0"/>
        <v>0.004500000000000004</v>
      </c>
      <c r="G9" s="10"/>
    </row>
    <row r="10" spans="1:7" ht="15">
      <c r="A10" s="8">
        <v>1983</v>
      </c>
      <c r="B10" s="9">
        <v>0.1331</v>
      </c>
      <c r="C10" s="9"/>
      <c r="D10" s="9">
        <v>0.1536</v>
      </c>
      <c r="E10" s="9"/>
      <c r="F10" s="9">
        <f t="shared" si="0"/>
        <v>0.02049999999999999</v>
      </c>
      <c r="G10" s="10"/>
    </row>
    <row r="11" spans="1:7" ht="15">
      <c r="A11" s="8">
        <v>1984</v>
      </c>
      <c r="B11" s="9">
        <v>0.1403</v>
      </c>
      <c r="C11" s="9"/>
      <c r="D11" s="9">
        <v>0.1532</v>
      </c>
      <c r="E11" s="9"/>
      <c r="F11" s="9">
        <f t="shared" si="0"/>
        <v>0.012899999999999995</v>
      </c>
      <c r="G11" s="10"/>
    </row>
    <row r="12" spans="1:7" ht="15">
      <c r="A12" s="8">
        <v>1985</v>
      </c>
      <c r="B12" s="9">
        <v>0.1229</v>
      </c>
      <c r="C12" s="9"/>
      <c r="D12" s="9">
        <v>0.152</v>
      </c>
      <c r="E12" s="9"/>
      <c r="F12" s="9">
        <f t="shared" si="0"/>
        <v>0.0291</v>
      </c>
      <c r="G12" s="10"/>
    </row>
    <row r="13" spans="1:7" ht="15">
      <c r="A13" s="8">
        <v>1986</v>
      </c>
      <c r="B13" s="9">
        <v>0.0946</v>
      </c>
      <c r="C13" s="9"/>
      <c r="D13" s="9">
        <v>0.1393</v>
      </c>
      <c r="E13" s="9"/>
      <c r="F13" s="9">
        <f t="shared" si="0"/>
        <v>0.044700000000000004</v>
      </c>
      <c r="G13" s="10"/>
    </row>
    <row r="14" spans="1:7" ht="15">
      <c r="A14" s="8">
        <v>1987</v>
      </c>
      <c r="B14" s="9">
        <v>0.0998</v>
      </c>
      <c r="C14" s="9"/>
      <c r="D14" s="9">
        <v>0.1299</v>
      </c>
      <c r="E14" s="9"/>
      <c r="F14" s="9">
        <f t="shared" si="0"/>
        <v>0.030099999999999988</v>
      </c>
      <c r="G14" s="10"/>
    </row>
    <row r="15" spans="1:7" ht="15">
      <c r="A15" s="8">
        <v>1988</v>
      </c>
      <c r="B15" s="9">
        <v>0.1045</v>
      </c>
      <c r="C15" s="9"/>
      <c r="D15" s="9">
        <v>0.1279</v>
      </c>
      <c r="E15" s="9"/>
      <c r="F15" s="9">
        <f t="shared" si="0"/>
        <v>0.023400000000000018</v>
      </c>
      <c r="G15" s="10"/>
    </row>
    <row r="16" spans="1:7" ht="15">
      <c r="A16" s="8">
        <v>1989</v>
      </c>
      <c r="B16" s="9">
        <v>0.0966</v>
      </c>
      <c r="C16" s="9"/>
      <c r="D16" s="9">
        <v>0.1297</v>
      </c>
      <c r="E16" s="9"/>
      <c r="F16" s="9">
        <f t="shared" si="0"/>
        <v>0.033100000000000004</v>
      </c>
      <c r="G16" s="10"/>
    </row>
    <row r="17" spans="1:7" ht="15">
      <c r="A17" s="8">
        <v>1990</v>
      </c>
      <c r="B17" s="9">
        <v>0.0976</v>
      </c>
      <c r="C17" s="9"/>
      <c r="D17" s="9">
        <v>0.127</v>
      </c>
      <c r="E17" s="9"/>
      <c r="F17" s="9">
        <f t="shared" si="0"/>
        <v>0.029399999999999996</v>
      </c>
      <c r="G17" s="10"/>
    </row>
    <row r="18" spans="1:7" ht="15">
      <c r="A18" s="8">
        <v>1991</v>
      </c>
      <c r="B18" s="9">
        <v>0.0921</v>
      </c>
      <c r="C18" s="9"/>
      <c r="D18" s="9">
        <v>0.1255</v>
      </c>
      <c r="E18" s="9"/>
      <c r="F18" s="9">
        <f t="shared" si="0"/>
        <v>0.0334</v>
      </c>
      <c r="G18" s="10"/>
    </row>
    <row r="19" spans="1:7" ht="15">
      <c r="A19" s="8">
        <v>1992</v>
      </c>
      <c r="B19" s="9">
        <v>0.0857</v>
      </c>
      <c r="C19" s="9"/>
      <c r="D19" s="9">
        <v>0.1209</v>
      </c>
      <c r="E19" s="9"/>
      <c r="F19" s="9">
        <f t="shared" si="0"/>
        <v>0.035199999999999995</v>
      </c>
      <c r="G19" s="10"/>
    </row>
    <row r="20" spans="1:7" ht="15">
      <c r="A20" s="8">
        <v>1993</v>
      </c>
      <c r="B20" s="9">
        <v>0.0756</v>
      </c>
      <c r="C20" s="9"/>
      <c r="D20" s="9">
        <v>0.1141</v>
      </c>
      <c r="E20" s="9"/>
      <c r="F20" s="9">
        <f t="shared" si="0"/>
        <v>0.03849999999999999</v>
      </c>
      <c r="G20" s="10"/>
    </row>
    <row r="21" spans="1:7" ht="15">
      <c r="A21" s="8">
        <v>1994</v>
      </c>
      <c r="B21" s="9">
        <v>0.083</v>
      </c>
      <c r="C21" s="9"/>
      <c r="D21" s="9">
        <v>0.1134</v>
      </c>
      <c r="E21" s="9"/>
      <c r="F21" s="9">
        <f t="shared" si="0"/>
        <v>0.030399999999999996</v>
      </c>
      <c r="G21" s="10"/>
    </row>
    <row r="22" spans="1:7" ht="15">
      <c r="A22" s="8">
        <v>1995</v>
      </c>
      <c r="B22" s="9">
        <v>0.0791</v>
      </c>
      <c r="C22" s="9"/>
      <c r="D22" s="9">
        <v>0.1155</v>
      </c>
      <c r="E22" s="9"/>
      <c r="F22" s="9">
        <f t="shared" si="0"/>
        <v>0.0364</v>
      </c>
      <c r="G22" s="10"/>
    </row>
    <row r="23" spans="1:7" ht="15">
      <c r="A23" s="8">
        <v>1996</v>
      </c>
      <c r="B23" s="19">
        <v>0.0774</v>
      </c>
      <c r="C23" s="9"/>
      <c r="D23" s="19">
        <v>0.1139</v>
      </c>
      <c r="E23" s="9"/>
      <c r="F23" s="1">
        <f t="shared" si="0"/>
        <v>0.036500000000000005</v>
      </c>
      <c r="G23" s="10"/>
    </row>
    <row r="24" spans="1:7" ht="15">
      <c r="A24" s="8">
        <v>1997</v>
      </c>
      <c r="B24" s="19">
        <v>0.0763</v>
      </c>
      <c r="C24" s="9"/>
      <c r="D24" s="19">
        <v>0.114</v>
      </c>
      <c r="E24" s="9"/>
      <c r="F24" s="1">
        <f aca="true" t="shared" si="1" ref="F24:F29">D24-B24</f>
        <v>0.0377</v>
      </c>
      <c r="G24" s="10"/>
    </row>
    <row r="25" spans="1:7" ht="15">
      <c r="A25" s="8">
        <v>1998</v>
      </c>
      <c r="B25" s="19">
        <v>0.07</v>
      </c>
      <c r="C25" s="9"/>
      <c r="D25" s="19">
        <v>0.1166</v>
      </c>
      <c r="E25" s="9"/>
      <c r="F25" s="1">
        <f t="shared" si="1"/>
        <v>0.04659999999999999</v>
      </c>
      <c r="G25" s="10"/>
    </row>
    <row r="26" spans="1:7" ht="15">
      <c r="A26" s="16">
        <v>1999</v>
      </c>
      <c r="B26" s="19">
        <v>0.0755</v>
      </c>
      <c r="C26" s="9"/>
      <c r="D26" s="19">
        <v>0.1077</v>
      </c>
      <c r="E26" s="9"/>
      <c r="F26" s="1">
        <f t="shared" si="1"/>
        <v>0.032200000000000006</v>
      </c>
      <c r="G26" s="10"/>
    </row>
    <row r="27" spans="1:7" ht="15">
      <c r="A27" s="8">
        <v>2000</v>
      </c>
      <c r="B27" s="19">
        <v>0.0814</v>
      </c>
      <c r="C27" s="9"/>
      <c r="D27" s="19">
        <v>0.1143</v>
      </c>
      <c r="E27" s="9"/>
      <c r="F27" s="1">
        <f t="shared" si="1"/>
        <v>0.0329</v>
      </c>
      <c r="G27" s="10"/>
    </row>
    <row r="28" spans="1:7" ht="15">
      <c r="A28" s="8">
        <v>2001</v>
      </c>
      <c r="B28" s="19">
        <v>0.0772</v>
      </c>
      <c r="C28" s="9"/>
      <c r="D28" s="19">
        <v>0.1109</v>
      </c>
      <c r="E28" s="9"/>
      <c r="F28" s="1">
        <f t="shared" si="1"/>
        <v>0.033699999999999994</v>
      </c>
      <c r="G28" s="10"/>
    </row>
    <row r="29" spans="1:7" ht="15">
      <c r="A29" s="8">
        <v>2002</v>
      </c>
      <c r="B29" s="19">
        <v>0.0753</v>
      </c>
      <c r="C29" s="9"/>
      <c r="D29" s="20">
        <v>0.1116</v>
      </c>
      <c r="E29" s="9"/>
      <c r="F29" s="1">
        <f t="shared" si="1"/>
        <v>0.0363</v>
      </c>
      <c r="G29" s="10"/>
    </row>
    <row r="30" spans="1:7" ht="15">
      <c r="A30" s="16">
        <v>2003</v>
      </c>
      <c r="B30" s="19">
        <v>0.0661</v>
      </c>
      <c r="C30" s="9"/>
      <c r="D30" s="20">
        <v>0.1097</v>
      </c>
      <c r="E30" s="9"/>
      <c r="F30" s="1">
        <f>D30-B30</f>
        <v>0.0436</v>
      </c>
      <c r="G30" s="10"/>
    </row>
    <row r="31" spans="1:7" ht="15">
      <c r="A31" s="32">
        <v>2004</v>
      </c>
      <c r="B31" s="19">
        <v>0.062</v>
      </c>
      <c r="C31" s="9"/>
      <c r="D31" s="20">
        <v>0.1075</v>
      </c>
      <c r="E31" s="9"/>
      <c r="F31" s="1">
        <f>D31-B31</f>
        <v>0.0455</v>
      </c>
      <c r="G31" s="10"/>
    </row>
    <row r="32" spans="1:7" ht="15">
      <c r="A32" s="16">
        <v>2005</v>
      </c>
      <c r="B32" s="20">
        <v>0.0567</v>
      </c>
      <c r="C32" s="31"/>
      <c r="D32" s="20">
        <v>0.1054</v>
      </c>
      <c r="E32" s="9"/>
      <c r="F32" s="19">
        <f>D32-B32</f>
        <v>0.04869999999999999</v>
      </c>
      <c r="G32" s="10"/>
    </row>
    <row r="33" spans="1:7" ht="15">
      <c r="A33" s="32">
        <v>2006</v>
      </c>
      <c r="B33" s="20">
        <v>0.0608</v>
      </c>
      <c r="C33" s="31"/>
      <c r="D33" s="20">
        <v>0.1036</v>
      </c>
      <c r="E33" s="9"/>
      <c r="F33" s="19">
        <f>D33-B33</f>
        <v>0.0428</v>
      </c>
      <c r="G33" s="10"/>
    </row>
    <row r="34" spans="1:7" ht="15">
      <c r="A34" s="16">
        <v>2007</v>
      </c>
      <c r="B34" s="20">
        <v>0.0611</v>
      </c>
      <c r="C34" s="31"/>
      <c r="D34" s="20">
        <v>0.1036</v>
      </c>
      <c r="E34" s="9"/>
      <c r="F34" s="19">
        <f>D34-B34</f>
        <v>0.042499999999999996</v>
      </c>
      <c r="G34" s="10"/>
    </row>
    <row r="35" spans="1:7" ht="15">
      <c r="A35" s="26" t="s">
        <v>45</v>
      </c>
      <c r="B35" s="7">
        <f>AVERAGE(B7:B34)</f>
        <v>0.09234642857142858</v>
      </c>
      <c r="D35" s="7">
        <f>AVERAGE(D7:D34)</f>
        <v>0.12403928571428571</v>
      </c>
      <c r="F35" s="7">
        <f>AVERAGE(F7:F34)</f>
        <v>0.03169285714285714</v>
      </c>
      <c r="G35" s="9"/>
    </row>
    <row r="36" spans="1:7" ht="15">
      <c r="A36" s="8"/>
      <c r="F36" s="9"/>
      <c r="G36" s="9"/>
    </row>
    <row r="37" ht="15.75">
      <c r="A37" s="2" t="s">
        <v>10</v>
      </c>
    </row>
    <row r="38" spans="1:6" ht="15">
      <c r="A38" s="39" t="s">
        <v>48</v>
      </c>
      <c r="F38" s="31">
        <f>0.045+0.015</f>
        <v>0.06</v>
      </c>
    </row>
    <row r="39" spans="1:6" ht="15">
      <c r="A39" s="4" t="s">
        <v>41</v>
      </c>
      <c r="F39" s="1">
        <f>B35</f>
        <v>0.09234642857142858</v>
      </c>
    </row>
    <row r="40" spans="1:6" ht="15">
      <c r="A40" s="4" t="s">
        <v>4</v>
      </c>
      <c r="F40" s="7">
        <f>F38-F39</f>
        <v>-0.03234642857142858</v>
      </c>
    </row>
    <row r="41" spans="1:6" ht="15">
      <c r="A41" s="8"/>
      <c r="F41" s="9"/>
    </row>
    <row r="42" spans="1:6" ht="15">
      <c r="A42" s="4" t="s">
        <v>5</v>
      </c>
      <c r="F42" s="1">
        <f>C108</f>
        <v>-0.4183223409587586</v>
      </c>
    </row>
    <row r="43" spans="1:6" ht="15">
      <c r="A43" s="4" t="s">
        <v>6</v>
      </c>
      <c r="F43" s="7">
        <f>F42*F40</f>
        <v>0.013531233721655277</v>
      </c>
    </row>
    <row r="44" spans="1:6" ht="15">
      <c r="A44" s="8"/>
      <c r="F44" s="9"/>
    </row>
    <row r="45" spans="1:6" ht="15">
      <c r="A45" s="4" t="s">
        <v>7</v>
      </c>
      <c r="F45" s="9">
        <f>F35</f>
        <v>0.03169285714285714</v>
      </c>
    </row>
    <row r="46" spans="1:6" ht="15">
      <c r="A46" s="4" t="s">
        <v>8</v>
      </c>
      <c r="F46" s="14">
        <f>F43</f>
        <v>0.013531233721655277</v>
      </c>
    </row>
    <row r="47" spans="1:6" ht="15">
      <c r="A47" s="4" t="s">
        <v>9</v>
      </c>
      <c r="F47" s="15">
        <f>F45+F46</f>
        <v>0.045224090864512415</v>
      </c>
    </row>
    <row r="48" ht="15">
      <c r="A48" s="6"/>
    </row>
    <row r="49" spans="1:6" ht="15">
      <c r="A49" s="39" t="s">
        <v>48</v>
      </c>
      <c r="F49" s="31">
        <f>F38</f>
        <v>0.06</v>
      </c>
    </row>
    <row r="50" spans="1:6" ht="16.5" thickBot="1">
      <c r="A50" s="3" t="s">
        <v>46</v>
      </c>
      <c r="B50" s="3"/>
      <c r="C50" s="3"/>
      <c r="D50" s="3"/>
      <c r="E50" s="3"/>
      <c r="F50" s="33">
        <f>F49+F47</f>
        <v>0.10522409086451241</v>
      </c>
    </row>
    <row r="51" spans="1:6" ht="16.5" thickTop="1">
      <c r="A51" s="3"/>
      <c r="B51" s="3"/>
      <c r="C51" s="3"/>
      <c r="D51" s="3"/>
      <c r="E51" s="3"/>
      <c r="F51" s="17"/>
    </row>
    <row r="52" spans="1:6" ht="15.75">
      <c r="A52" s="36" t="s">
        <v>39</v>
      </c>
      <c r="B52" s="3"/>
      <c r="C52" s="3"/>
      <c r="D52" s="3"/>
      <c r="E52" s="3"/>
      <c r="F52" s="17"/>
    </row>
    <row r="53" spans="1:6" ht="15.75">
      <c r="A53" s="37" t="s">
        <v>40</v>
      </c>
      <c r="B53" s="3"/>
      <c r="C53" s="3"/>
      <c r="D53" s="3"/>
      <c r="E53" s="3"/>
      <c r="F53" s="17"/>
    </row>
    <row r="54" spans="1:6" ht="15.75">
      <c r="A54" s="36" t="s">
        <v>22</v>
      </c>
      <c r="B54" s="3"/>
      <c r="C54" s="3"/>
      <c r="D54" s="3"/>
      <c r="E54" s="3"/>
      <c r="F54" s="17"/>
    </row>
    <row r="55" spans="1:6" ht="15.75">
      <c r="A55" s="38" t="s">
        <v>50</v>
      </c>
      <c r="B55" s="34"/>
      <c r="C55" s="34"/>
      <c r="D55" s="34"/>
      <c r="E55" s="34"/>
      <c r="F55" s="35"/>
    </row>
    <row r="56" spans="1:6" ht="15.75">
      <c r="A56" s="38" t="s">
        <v>51</v>
      </c>
      <c r="B56" s="34"/>
      <c r="C56" s="34"/>
      <c r="D56" s="34"/>
      <c r="E56" s="34"/>
      <c r="F56" s="35"/>
    </row>
    <row r="57" spans="1:7" ht="20.25">
      <c r="A57" s="40" t="str">
        <f>A1</f>
        <v>PacifiCorp</v>
      </c>
      <c r="B57" s="40"/>
      <c r="C57" s="40"/>
      <c r="D57" s="40"/>
      <c r="E57" s="40"/>
      <c r="F57" s="40"/>
      <c r="G57" s="40"/>
    </row>
    <row r="58" spans="1:7" ht="18">
      <c r="A58" s="41" t="str">
        <f>A2</f>
        <v>Risk Premium Analysis</v>
      </c>
      <c r="B58" s="41"/>
      <c r="C58" s="41"/>
      <c r="D58" s="41"/>
      <c r="E58" s="41"/>
      <c r="F58" s="41"/>
      <c r="G58" s="41"/>
    </row>
    <row r="59" spans="1:7" ht="15">
      <c r="A59" s="42"/>
      <c r="B59" s="42"/>
      <c r="C59" s="42"/>
      <c r="D59" s="42"/>
      <c r="E59" s="42"/>
      <c r="F59" s="42"/>
      <c r="G59" s="42"/>
    </row>
    <row r="91" ht="15">
      <c r="B91" t="s">
        <v>11</v>
      </c>
    </row>
    <row r="92" ht="15.75" thickBot="1"/>
    <row r="93" spans="2:3" ht="15">
      <c r="B93" s="25" t="s">
        <v>12</v>
      </c>
      <c r="C93" s="25"/>
    </row>
    <row r="94" spans="2:3" ht="15">
      <c r="B94" s="22" t="s">
        <v>23</v>
      </c>
      <c r="C94" s="22">
        <v>0.9274544062750743</v>
      </c>
    </row>
    <row r="95" spans="2:3" ht="15">
      <c r="B95" s="22" t="s">
        <v>13</v>
      </c>
      <c r="C95" s="22">
        <v>0.8601716757190505</v>
      </c>
    </row>
    <row r="96" spans="2:3" ht="15">
      <c r="B96" s="22" t="s">
        <v>14</v>
      </c>
      <c r="C96" s="22">
        <v>0.8547936632467062</v>
      </c>
    </row>
    <row r="97" spans="2:3" ht="15">
      <c r="B97" s="22" t="s">
        <v>15</v>
      </c>
      <c r="C97" s="22">
        <v>0.004885691148125973</v>
      </c>
    </row>
    <row r="98" spans="2:3" ht="15.75" thickBot="1">
      <c r="B98" s="23" t="s">
        <v>16</v>
      </c>
      <c r="C98" s="23">
        <v>28</v>
      </c>
    </row>
    <row r="100" ht="15.75" thickBot="1">
      <c r="B100" t="s">
        <v>24</v>
      </c>
    </row>
    <row r="101" spans="2:7" ht="15">
      <c r="B101" s="24"/>
      <c r="C101" s="24" t="s">
        <v>28</v>
      </c>
      <c r="D101" s="24" t="s">
        <v>29</v>
      </c>
      <c r="E101" s="24" t="s">
        <v>30</v>
      </c>
      <c r="F101" s="24" t="s">
        <v>31</v>
      </c>
      <c r="G101" s="24" t="s">
        <v>32</v>
      </c>
    </row>
    <row r="102" spans="2:7" ht="15">
      <c r="B102" s="22" t="s">
        <v>25</v>
      </c>
      <c r="C102" s="22">
        <v>1</v>
      </c>
      <c r="D102" s="22">
        <v>0.0038178191435617828</v>
      </c>
      <c r="E102" s="22">
        <v>0.0038178191435617828</v>
      </c>
      <c r="F102" s="22">
        <v>159.94229841272787</v>
      </c>
      <c r="G102" s="22">
        <v>1.297879648887362E-12</v>
      </c>
    </row>
    <row r="103" spans="2:7" ht="15">
      <c r="B103" s="22" t="s">
        <v>26</v>
      </c>
      <c r="C103" s="22">
        <v>26</v>
      </c>
      <c r="D103" s="22">
        <v>0.0006206194278667886</v>
      </c>
      <c r="E103" s="22">
        <v>2.3869977994876487E-05</v>
      </c>
      <c r="F103" s="22"/>
      <c r="G103" s="22"/>
    </row>
    <row r="104" spans="2:7" ht="15.75" thickBot="1">
      <c r="B104" s="23" t="s">
        <v>27</v>
      </c>
      <c r="C104" s="23">
        <v>27</v>
      </c>
      <c r="D104" s="23">
        <v>0.004438438571428571</v>
      </c>
      <c r="E104" s="23"/>
      <c r="F104" s="23"/>
      <c r="G104" s="23"/>
    </row>
    <row r="105" ht="15.75" thickBot="1"/>
    <row r="106" spans="2:10" ht="15">
      <c r="B106" s="24"/>
      <c r="C106" s="24" t="s">
        <v>18</v>
      </c>
      <c r="D106" s="24" t="s">
        <v>15</v>
      </c>
      <c r="E106" s="24" t="s">
        <v>19</v>
      </c>
      <c r="F106" s="24" t="s">
        <v>33</v>
      </c>
      <c r="G106" s="24" t="s">
        <v>34</v>
      </c>
      <c r="H106" s="24" t="s">
        <v>35</v>
      </c>
      <c r="I106" s="24" t="s">
        <v>36</v>
      </c>
      <c r="J106" s="24" t="s">
        <v>37</v>
      </c>
    </row>
    <row r="107" spans="2:10" ht="15">
      <c r="B107" s="22" t="s">
        <v>17</v>
      </c>
      <c r="C107" s="22">
        <v>0.07032343132203793</v>
      </c>
      <c r="D107" s="22">
        <v>0.003191061258604538</v>
      </c>
      <c r="E107" s="22">
        <v>22.037631252742106</v>
      </c>
      <c r="F107" s="22">
        <v>2.391673237930479E-18</v>
      </c>
      <c r="G107" s="22">
        <v>0.06376411102880229</v>
      </c>
      <c r="H107" s="22">
        <v>0.07688275161527357</v>
      </c>
      <c r="I107" s="22">
        <v>0.06376411102880229</v>
      </c>
      <c r="J107" s="22">
        <v>0.07688275161527357</v>
      </c>
    </row>
    <row r="108" spans="2:10" ht="15.75" thickBot="1">
      <c r="B108" s="23" t="s">
        <v>38</v>
      </c>
      <c r="C108" s="23">
        <v>-0.4183223409587586</v>
      </c>
      <c r="D108" s="23">
        <v>0.03307724978259282</v>
      </c>
      <c r="E108" s="23">
        <v>-12.646829579492556</v>
      </c>
      <c r="F108" s="23">
        <v>1.297879648887362E-12</v>
      </c>
      <c r="G108" s="23">
        <v>-0.4863136009693121</v>
      </c>
      <c r="H108" s="23">
        <v>-0.3503310809482051</v>
      </c>
      <c r="I108" s="23">
        <v>-0.4863136009693121</v>
      </c>
      <c r="J108" s="23">
        <v>-0.3503310809482051</v>
      </c>
    </row>
  </sheetData>
  <sheetProtection/>
  <mergeCells count="3">
    <mergeCell ref="A57:G57"/>
    <mergeCell ref="A58:G58"/>
    <mergeCell ref="A59:G59"/>
  </mergeCells>
  <printOptions/>
  <pageMargins left="1.75" right="0.5" top="0.9" bottom="0.5" header="0.5" footer="0.5"/>
  <pageSetup fitToHeight="2" horizontalDpi="300" verticalDpi="300" orientation="portrait" scale="80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Joni Carlson, Customer Service Specialist 2</cp:lastModifiedBy>
  <cp:lastPrinted>2008-01-17T20:25:04Z</cp:lastPrinted>
  <dcterms:created xsi:type="dcterms:W3CDTF">1997-09-16T21:43:49Z</dcterms:created>
  <dcterms:modified xsi:type="dcterms:W3CDTF">2008-02-06T19:33:39Z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416309565</vt:i4>
  </property>
  <property fmtid="{D5CDD505-2E9C-101B-9397-08002B2CF9AE}" pid="3" name="_NewReviewCycle">
    <vt:lpwstr/>
  </property>
  <property fmtid="{D5CDD505-2E9C-101B-9397-08002B2CF9AE}" pid="4" name="_EmailSubject">
    <vt:lpwstr>Updated Hadaway Testimony</vt:lpwstr>
  </property>
  <property fmtid="{D5CDD505-2E9C-101B-9397-08002B2CF9AE}" pid="5" name="_AuthorEmail">
    <vt:lpwstr>John.Ryan@PacifiCorp.com</vt:lpwstr>
  </property>
  <property fmtid="{D5CDD505-2E9C-101B-9397-08002B2CF9AE}" pid="6" name="_AuthorEmailDisplayName">
    <vt:lpwstr>Ryan, John</vt:lpwstr>
  </property>
  <property fmtid="{D5CDD505-2E9C-101B-9397-08002B2CF9AE}" pid="7" name="_ReviewingToolsShownOnce">
    <vt:lpwstr/>
  </property>
  <property fmtid="{D5CDD505-2E9C-101B-9397-08002B2CF9AE}" pid="8" name="DocumentSetType">
    <vt:lpwstr>Exhibit</vt:lpwstr>
  </property>
  <property fmtid="{D5CDD505-2E9C-101B-9397-08002B2CF9AE}" pid="9" name="IsHighlyConfidential">
    <vt:lpwstr>0</vt:lpwstr>
  </property>
  <property fmtid="{D5CDD505-2E9C-101B-9397-08002B2CF9AE}" pid="10" name="DocketNumber">
    <vt:lpwstr>080220</vt:lpwstr>
  </property>
  <property fmtid="{D5CDD505-2E9C-101B-9397-08002B2CF9AE}" pid="11" name="IsConfidential">
    <vt:lpwstr>0</vt:lpwstr>
  </property>
  <property fmtid="{D5CDD505-2E9C-101B-9397-08002B2CF9AE}" pid="12" name="Date1">
    <vt:lpwstr>2008-02-06T00:00:00Z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2008-02-06T00:00:00Z</vt:lpwstr>
  </property>
  <property fmtid="{D5CDD505-2E9C-101B-9397-08002B2CF9AE}" pid="15" name="Prefix">
    <vt:lpwstr>UE</vt:lpwstr>
  </property>
  <property fmtid="{D5CDD505-2E9C-101B-9397-08002B2CF9AE}" pid="16" name="CaseCompanyNames">
    <vt:lpwstr>Pacific Power &amp; Light Company</vt:lpwstr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