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Operating Expenses" sheetId="1" r:id="rId1"/>
    <sheet name="Capital Costs" sheetId="2" r:id="rId2"/>
    <sheet name="Capital Structure" sheetId="3" r:id="rId3"/>
  </sheets>
  <externalReferences>
    <externalReference r:id="rId6"/>
  </externalReferences>
  <definedNames>
    <definedName name="mosyr1">'[1]Assumptions'!$C$7</definedName>
    <definedName name="Z_A71A3FB1_152C_4D08_8693_9DFAC3A6C067_.wvu.PrintArea" localSheetId="1" hidden="1">'Capital Costs'!$A$1:$D$53</definedName>
    <definedName name="Z_A71A3FB1_152C_4D08_8693_9DFAC3A6C067_.wvu.PrintArea" localSheetId="2" hidden="1">'Capital Structure'!$A$1:$G$14</definedName>
    <definedName name="Z_A71A3FB1_152C_4D08_8693_9DFAC3A6C067_.wvu.PrintArea" localSheetId="0" hidden="1">'Operating Expenses'!$A$1:$Y$50</definedName>
  </definedNames>
  <calcPr fullCalcOnLoad="1"/>
</workbook>
</file>

<file path=xl/sharedStrings.xml><?xml version="1.0" encoding="utf-8"?>
<sst xmlns="http://schemas.openxmlformats.org/spreadsheetml/2006/main" count="135" uniqueCount="98">
  <si>
    <t>Total Operating Expenses</t>
  </si>
  <si>
    <t>Insurance</t>
  </si>
  <si>
    <t>Maintenance - Substation</t>
  </si>
  <si>
    <t>Maintenance - Site</t>
  </si>
  <si>
    <t>Operating Expense</t>
  </si>
  <si>
    <t xml:space="preserve">General &amp; Administration Expense </t>
  </si>
  <si>
    <t>Total G&amp;A</t>
  </si>
  <si>
    <t>Total O&amp;M</t>
  </si>
  <si>
    <t>Property Tax</t>
  </si>
  <si>
    <t>Parasitic Power</t>
  </si>
  <si>
    <t>Substations</t>
  </si>
  <si>
    <t>Cables</t>
  </si>
  <si>
    <t>Other</t>
  </si>
  <si>
    <t>Development Costs</t>
  </si>
  <si>
    <t>Site Preparation</t>
  </si>
  <si>
    <t>Land</t>
  </si>
  <si>
    <t>Spare Parts</t>
  </si>
  <si>
    <t>Nameplate Capacity</t>
  </si>
  <si>
    <t>Mw</t>
  </si>
  <si>
    <t>Net Capacity Factor</t>
  </si>
  <si>
    <t>GWH</t>
  </si>
  <si>
    <t>Net Annual Generation</t>
  </si>
  <si>
    <t xml:space="preserve">  Total Gross Revenues</t>
  </si>
  <si>
    <t>$000's</t>
  </si>
  <si>
    <t>Generation</t>
  </si>
  <si>
    <t>%</t>
  </si>
  <si>
    <t>Revenues</t>
  </si>
  <si>
    <t>$/kW-yr.</t>
  </si>
  <si>
    <t>$/MWh</t>
  </si>
  <si>
    <t>Project Administration</t>
  </si>
  <si>
    <t>Asset Management Fee</t>
  </si>
  <si>
    <t>Capital Costs</t>
  </si>
  <si>
    <t>Financing Costs</t>
  </si>
  <si>
    <t>Facility Costs</t>
  </si>
  <si>
    <t>Transmission Interconnection</t>
  </si>
  <si>
    <t>Start-up Testing</t>
  </si>
  <si>
    <t>Construction G&amp;A</t>
  </si>
  <si>
    <t>O&amp;M Mobilization</t>
  </si>
  <si>
    <t>Title Insurance</t>
  </si>
  <si>
    <t>Initial Debt Service Reserve Fund</t>
  </si>
  <si>
    <t>Initial Working Capital</t>
  </si>
  <si>
    <t>Contingency</t>
  </si>
  <si>
    <t>Total Capital Costs</t>
  </si>
  <si>
    <t>Property Taxes during construction</t>
  </si>
  <si>
    <t>Insurance during construction</t>
  </si>
  <si>
    <t>Construction Loan Closing Costs/Fees</t>
  </si>
  <si>
    <t>Non-Recourse Loan Interest</t>
  </si>
  <si>
    <t>Equity Bridge Loan Interest</t>
  </si>
  <si>
    <t>Lenders Closing Costs</t>
  </si>
  <si>
    <t>Construction Loan Commitment Fees</t>
  </si>
  <si>
    <t>Working Capital Facility Commitment Fee Construction</t>
  </si>
  <si>
    <t>Debt Service Reserve Commitment Fee</t>
  </si>
  <si>
    <t>Term Loan Fees</t>
  </si>
  <si>
    <t>Total Financing Costs</t>
  </si>
  <si>
    <t>Total Project Costs</t>
  </si>
  <si>
    <t>Project Capital Cost</t>
  </si>
  <si>
    <t>Initial Spare Parts</t>
  </si>
  <si>
    <t>Construction Financing ($ in thousands):</t>
  </si>
  <si>
    <t>% of Total</t>
  </si>
  <si>
    <t>$ 000</t>
  </si>
  <si>
    <t>Rate</t>
  </si>
  <si>
    <t>Term</t>
  </si>
  <si>
    <t>Total Project Cost</t>
  </si>
  <si>
    <t>Permanent Financing ($ in thousands):</t>
  </si>
  <si>
    <t>$000</t>
  </si>
  <si>
    <t>Capital Structure</t>
  </si>
  <si>
    <t>Senior Debt</t>
  </si>
  <si>
    <t>Equity</t>
  </si>
  <si>
    <t>Salaries</t>
  </si>
  <si>
    <t>Travel Expenses</t>
  </si>
  <si>
    <t>Preliminary Engineering</t>
  </si>
  <si>
    <t>Permitting</t>
  </si>
  <si>
    <t>Public Affairs</t>
  </si>
  <si>
    <t>Legal</t>
  </si>
  <si>
    <t>Market Assessment</t>
  </si>
  <si>
    <t>Development Fees</t>
  </si>
  <si>
    <t>Overhead</t>
  </si>
  <si>
    <t>Annual Availability Factor</t>
  </si>
  <si>
    <t>Proposed Capacity Rate</t>
  </si>
  <si>
    <t>Proposed Energy Rate</t>
  </si>
  <si>
    <t>Incremental Capital Expenditures</t>
  </si>
  <si>
    <t>Balance of plant equipment</t>
  </si>
  <si>
    <t>Major equipment</t>
  </si>
  <si>
    <t>Credit for sales of start-up test power</t>
  </si>
  <si>
    <t>Building and structures</t>
  </si>
  <si>
    <t>Computer equipment</t>
  </si>
  <si>
    <t>Turbine/Generator O&amp;M (Service Agreement)</t>
  </si>
  <si>
    <t>Other Outside Services</t>
  </si>
  <si>
    <t>O&amp;M Fee (Service Agreement)</t>
  </si>
  <si>
    <t>Asset Management (Owner)</t>
  </si>
  <si>
    <t>Permit Maintenance</t>
  </si>
  <si>
    <t>Landowner Royalties</t>
  </si>
  <si>
    <t>Fuel (Primary)</t>
  </si>
  <si>
    <t>Fuel (Backup)</t>
  </si>
  <si>
    <t>Fuel Transportation</t>
  </si>
  <si>
    <t>Turbine/Generator O&amp;M (Owner)</t>
  </si>
  <si>
    <t>Balance of Plant O&amp;M (Owner)</t>
  </si>
  <si>
    <t>Balance of Plant O&amp;M (Service Agreement)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</si>
</sst>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37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41" fontId="0" fillId="0" borderId="3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%20Files\Projects\Puget%20Sound\Projects\Cielo%20Wind\121702%20Columbia%20Model%20Asset%20Sale%20Escalating%20Pu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ssumptions"/>
      <sheetName val="Curves"/>
      <sheetName val="EBITDA"/>
      <sheetName val="BS"/>
      <sheetName val="SCF"/>
      <sheetName val="Free CFs"/>
      <sheetName val="Depn Schedule"/>
      <sheetName val="Depn"/>
      <sheetName val="Tax"/>
      <sheetName val="PTC"/>
      <sheetName val="Project Returns"/>
      <sheetName val="Module1"/>
    </sheetNames>
    <sheetDataSet>
      <sheetData sheetId="1">
        <row r="7">
          <cell r="C7">
            <v>37986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GridLines="0"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14" sqref="Y14"/>
    </sheetView>
  </sheetViews>
  <sheetFormatPr defaultColWidth="9.140625" defaultRowHeight="12.75"/>
  <cols>
    <col min="1" max="1" width="4.28125" style="0" customWidth="1"/>
    <col min="2" max="2" width="43.140625" style="0" customWidth="1"/>
    <col min="3" max="3" width="8.57421875" style="17" customWidth="1"/>
    <col min="4" max="23" width="6.7109375" style="0" customWidth="1"/>
  </cols>
  <sheetData>
    <row r="1" ht="12.75">
      <c r="A1" s="24"/>
    </row>
    <row r="4" spans="4:24" ht="12.75">
      <c r="D4" s="15">
        <v>1</v>
      </c>
      <c r="E4" s="15">
        <f>D4+1</f>
        <v>2</v>
      </c>
      <c r="F4" s="15">
        <f aca="true" t="shared" si="0" ref="F4:M4">E4+1</f>
        <v>3</v>
      </c>
      <c r="G4" s="15">
        <f t="shared" si="0"/>
        <v>4</v>
      </c>
      <c r="H4" s="15">
        <f t="shared" si="0"/>
        <v>5</v>
      </c>
      <c r="I4" s="15">
        <f t="shared" si="0"/>
        <v>6</v>
      </c>
      <c r="J4" s="15">
        <f t="shared" si="0"/>
        <v>7</v>
      </c>
      <c r="K4" s="15">
        <f t="shared" si="0"/>
        <v>8</v>
      </c>
      <c r="L4" s="15">
        <f t="shared" si="0"/>
        <v>9</v>
      </c>
      <c r="M4" s="15">
        <f t="shared" si="0"/>
        <v>10</v>
      </c>
      <c r="N4" s="15">
        <f aca="true" t="shared" si="1" ref="N4:X4">M4+1</f>
        <v>11</v>
      </c>
      <c r="O4" s="15">
        <f t="shared" si="1"/>
        <v>12</v>
      </c>
      <c r="P4" s="15">
        <f t="shared" si="1"/>
        <v>13</v>
      </c>
      <c r="Q4" s="15">
        <f t="shared" si="1"/>
        <v>14</v>
      </c>
      <c r="R4" s="15">
        <f t="shared" si="1"/>
        <v>15</v>
      </c>
      <c r="S4" s="15">
        <f t="shared" si="1"/>
        <v>16</v>
      </c>
      <c r="T4" s="15">
        <f t="shared" si="1"/>
        <v>17</v>
      </c>
      <c r="U4" s="15">
        <f t="shared" si="1"/>
        <v>18</v>
      </c>
      <c r="V4" s="15">
        <f t="shared" si="1"/>
        <v>19</v>
      </c>
      <c r="W4" s="15">
        <f t="shared" si="1"/>
        <v>20</v>
      </c>
      <c r="X4" s="15">
        <f t="shared" si="1"/>
        <v>21</v>
      </c>
    </row>
    <row r="5" spans="4:24" ht="12.75">
      <c r="D5" s="9">
        <v>2006</v>
      </c>
      <c r="E5" s="9">
        <f aca="true" t="shared" si="2" ref="E5:M5">D5+1</f>
        <v>2007</v>
      </c>
      <c r="F5" s="9">
        <f t="shared" si="2"/>
        <v>2008</v>
      </c>
      <c r="G5" s="9">
        <f t="shared" si="2"/>
        <v>2009</v>
      </c>
      <c r="H5" s="9">
        <f t="shared" si="2"/>
        <v>2010</v>
      </c>
      <c r="I5" s="9">
        <f t="shared" si="2"/>
        <v>2011</v>
      </c>
      <c r="J5" s="9">
        <f t="shared" si="2"/>
        <v>2012</v>
      </c>
      <c r="K5" s="9">
        <f t="shared" si="2"/>
        <v>2013</v>
      </c>
      <c r="L5" s="9">
        <f t="shared" si="2"/>
        <v>2014</v>
      </c>
      <c r="M5" s="9">
        <f t="shared" si="2"/>
        <v>2015</v>
      </c>
      <c r="N5" s="9">
        <f aca="true" t="shared" si="3" ref="N5:X5">M5+1</f>
        <v>2016</v>
      </c>
      <c r="O5" s="9">
        <f t="shared" si="3"/>
        <v>2017</v>
      </c>
      <c r="P5" s="9">
        <f t="shared" si="3"/>
        <v>2018</v>
      </c>
      <c r="Q5" s="9">
        <f t="shared" si="3"/>
        <v>2019</v>
      </c>
      <c r="R5" s="9">
        <f t="shared" si="3"/>
        <v>2020</v>
      </c>
      <c r="S5" s="9">
        <f t="shared" si="3"/>
        <v>2021</v>
      </c>
      <c r="T5" s="9">
        <f t="shared" si="3"/>
        <v>2022</v>
      </c>
      <c r="U5" s="9">
        <f t="shared" si="3"/>
        <v>2023</v>
      </c>
      <c r="V5" s="9">
        <f t="shared" si="3"/>
        <v>2024</v>
      </c>
      <c r="W5" s="9">
        <f t="shared" si="3"/>
        <v>2025</v>
      </c>
      <c r="X5" s="9">
        <f t="shared" si="3"/>
        <v>2026</v>
      </c>
    </row>
    <row r="6" spans="1:13" ht="12.75">
      <c r="A6" s="1" t="s">
        <v>24</v>
      </c>
      <c r="B6" s="1"/>
      <c r="D6" s="9"/>
      <c r="E6" s="9"/>
      <c r="F6" s="9"/>
      <c r="G6" s="9"/>
      <c r="H6" s="9"/>
      <c r="I6" s="9"/>
      <c r="J6" s="9"/>
      <c r="K6" s="9"/>
      <c r="L6" s="9"/>
      <c r="M6" s="9"/>
    </row>
    <row r="7" spans="2:28" ht="12.75">
      <c r="B7" t="s">
        <v>17</v>
      </c>
      <c r="C7" s="17" t="s">
        <v>18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/>
      <c r="Y7" s="10"/>
      <c r="Z7" s="10"/>
      <c r="AA7" s="10"/>
      <c r="AB7" s="10"/>
    </row>
    <row r="8" spans="2:28" ht="12.75">
      <c r="B8" t="s">
        <v>77</v>
      </c>
      <c r="C8" s="17" t="s">
        <v>25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2:28" ht="12.75">
      <c r="B9" t="s">
        <v>19</v>
      </c>
      <c r="C9" s="17" t="s">
        <v>25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0"/>
      <c r="Y9" s="10"/>
      <c r="Z9" s="10"/>
      <c r="AA9" s="10"/>
      <c r="AB9" s="10"/>
    </row>
    <row r="10" spans="2:28" ht="12.75">
      <c r="B10" t="s">
        <v>21</v>
      </c>
      <c r="C10" s="17" t="s">
        <v>20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/>
      <c r="Y10" s="10"/>
      <c r="Z10" s="10"/>
      <c r="AA10" s="10"/>
      <c r="AB10" s="10"/>
    </row>
    <row r="11" spans="2:28" ht="12.75">
      <c r="B11" s="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2.75">
      <c r="A12" s="1" t="s">
        <v>26</v>
      </c>
      <c r="B12" s="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2:28" ht="12.75">
      <c r="B13" t="s">
        <v>17</v>
      </c>
      <c r="C13" s="17" t="s">
        <v>18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/>
      <c r="Y13" s="10"/>
      <c r="Z13" s="10"/>
      <c r="AA13" s="10"/>
      <c r="AB13" s="10"/>
    </row>
    <row r="14" spans="2:28" ht="12.75">
      <c r="B14" t="s">
        <v>21</v>
      </c>
      <c r="C14" s="17" t="s">
        <v>20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/>
      <c r="Y14" s="10"/>
      <c r="Z14" s="10"/>
      <c r="AA14" s="10"/>
      <c r="AB14" s="10"/>
    </row>
    <row r="15" spans="2:28" ht="12.75">
      <c r="B15" t="s">
        <v>78</v>
      </c>
      <c r="C15" s="17" t="s">
        <v>27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/>
      <c r="Y15" s="10"/>
      <c r="Z15" s="10"/>
      <c r="AA15" s="10"/>
      <c r="AB15" s="10"/>
    </row>
    <row r="16" spans="2:28" ht="12.75">
      <c r="B16" t="s">
        <v>79</v>
      </c>
      <c r="C16" s="17" t="s">
        <v>28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0"/>
      <c r="Y16" s="10"/>
      <c r="Z16" s="10"/>
      <c r="AA16" s="10"/>
      <c r="AB16" s="10"/>
    </row>
    <row r="17" spans="2:28" ht="12.75">
      <c r="B17" t="s">
        <v>22</v>
      </c>
      <c r="C17" s="17" t="s">
        <v>23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/>
      <c r="Y17" s="10"/>
      <c r="Z17" s="10"/>
      <c r="AA17" s="10"/>
      <c r="AB17" s="10"/>
    </row>
    <row r="18" spans="1:28" ht="12.75">
      <c r="A18" s="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2.75">
      <c r="A19" s="1" t="s">
        <v>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2.75">
      <c r="A20" s="1"/>
      <c r="B20" t="s">
        <v>92</v>
      </c>
      <c r="C20" s="17" t="s">
        <v>23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2.75">
      <c r="A21" s="1"/>
      <c r="B21" t="s">
        <v>93</v>
      </c>
      <c r="C21" s="17" t="s">
        <v>23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2.75">
      <c r="A22" s="1"/>
      <c r="B22" t="s">
        <v>94</v>
      </c>
      <c r="C22" s="17" t="s">
        <v>23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28" ht="12.75">
      <c r="B23" s="2" t="s">
        <v>86</v>
      </c>
      <c r="C23" s="17" t="s">
        <v>23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/>
      <c r="Y23" s="10"/>
      <c r="Z23" s="10"/>
      <c r="AA23" s="10"/>
      <c r="AB23" s="10"/>
    </row>
    <row r="24" spans="2:28" ht="12.75">
      <c r="B24" s="2" t="s">
        <v>95</v>
      </c>
      <c r="C24" s="17" t="s">
        <v>23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2:28" ht="12.75">
      <c r="B25" s="2" t="s">
        <v>97</v>
      </c>
      <c r="C25" s="17" t="s">
        <v>23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/>
      <c r="Y25" s="10"/>
      <c r="Z25" s="10"/>
      <c r="AA25" s="10"/>
      <c r="AB25" s="10"/>
    </row>
    <row r="26" spans="2:28" ht="12.75">
      <c r="B26" s="2" t="s">
        <v>96</v>
      </c>
      <c r="C26" s="17" t="s">
        <v>23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2:28" ht="12.75">
      <c r="B27" s="2" t="s">
        <v>88</v>
      </c>
      <c r="C27" s="17" t="s">
        <v>23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2:28" ht="12.75">
      <c r="B28" s="2" t="s">
        <v>2</v>
      </c>
      <c r="C28" s="17" t="s">
        <v>23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/>
      <c r="Y28" s="10"/>
      <c r="Z28" s="10"/>
      <c r="AA28" s="10"/>
      <c r="AB28" s="10"/>
    </row>
    <row r="29" spans="2:28" ht="12.75">
      <c r="B29" s="2" t="s">
        <v>3</v>
      </c>
      <c r="C29" s="17" t="s">
        <v>23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/>
      <c r="Y29" s="10"/>
      <c r="Z29" s="10"/>
      <c r="AA29" s="10"/>
      <c r="AB29" s="10"/>
    </row>
    <row r="30" spans="2:28" ht="12.75">
      <c r="B30" s="2" t="s">
        <v>9</v>
      </c>
      <c r="C30" s="17" t="s">
        <v>23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/>
      <c r="Y30" s="10"/>
      <c r="Z30" s="10"/>
      <c r="AA30" s="10"/>
      <c r="AB30" s="10"/>
    </row>
    <row r="31" spans="2:28" ht="12.75">
      <c r="B31" s="2" t="s">
        <v>16</v>
      </c>
      <c r="C31" s="17" t="s">
        <v>23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/>
      <c r="Y31" s="10"/>
      <c r="Z31" s="10"/>
      <c r="AA31" s="10"/>
      <c r="AB31" s="10"/>
    </row>
    <row r="32" spans="2:28" ht="12.75">
      <c r="B32" s="2" t="s">
        <v>12</v>
      </c>
      <c r="C32" s="23" t="s">
        <v>23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0"/>
      <c r="Y32" s="10"/>
      <c r="Z32" s="10"/>
      <c r="AA32" s="10"/>
      <c r="AB32" s="10"/>
    </row>
    <row r="33" spans="2:28" ht="12.75">
      <c r="B33" s="3" t="s">
        <v>7</v>
      </c>
      <c r="C33" s="17" t="s">
        <v>23</v>
      </c>
      <c r="D33" s="12">
        <f aca="true" t="shared" si="4" ref="D33:W33">SUM(D23:D32)</f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4"/>
        <v>0</v>
      </c>
      <c r="P33" s="12">
        <f t="shared" si="4"/>
        <v>0</v>
      </c>
      <c r="Q33" s="12">
        <f t="shared" si="4"/>
        <v>0</v>
      </c>
      <c r="R33" s="12">
        <f t="shared" si="4"/>
        <v>0</v>
      </c>
      <c r="S33" s="12">
        <f t="shared" si="4"/>
        <v>0</v>
      </c>
      <c r="T33" s="12">
        <f t="shared" si="4"/>
        <v>0</v>
      </c>
      <c r="U33" s="12">
        <f t="shared" si="4"/>
        <v>0</v>
      </c>
      <c r="V33" s="12">
        <f t="shared" si="4"/>
        <v>0</v>
      </c>
      <c r="W33" s="12">
        <f t="shared" si="4"/>
        <v>0</v>
      </c>
      <c r="X33" s="12"/>
      <c r="Y33" s="12"/>
      <c r="Z33" s="12"/>
      <c r="AA33" s="12"/>
      <c r="AB33" s="12"/>
    </row>
    <row r="34" spans="2:28" ht="12.75"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2.75">
      <c r="A35" s="1" t="s">
        <v>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2:28" ht="12.75">
      <c r="B36" s="2" t="s">
        <v>30</v>
      </c>
      <c r="C36" s="17" t="s">
        <v>23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/>
      <c r="Y36" s="10"/>
      <c r="Z36" s="10"/>
      <c r="AA36" s="10"/>
      <c r="AB36" s="10"/>
    </row>
    <row r="37" spans="2:28" ht="12.75">
      <c r="B37" s="2" t="s">
        <v>89</v>
      </c>
      <c r="C37" s="17" t="s">
        <v>23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2:28" ht="12.75">
      <c r="B38" s="2" t="s">
        <v>87</v>
      </c>
      <c r="C38" s="17" t="s">
        <v>23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/>
      <c r="Y38" s="10"/>
      <c r="Z38" s="10"/>
      <c r="AA38" s="10"/>
      <c r="AB38" s="10"/>
    </row>
    <row r="39" spans="2:28" ht="12.75">
      <c r="B39" s="2" t="s">
        <v>1</v>
      </c>
      <c r="C39" s="17" t="s">
        <v>23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/>
      <c r="Y39" s="10"/>
      <c r="Z39" s="10"/>
      <c r="AA39" s="10"/>
      <c r="AB39" s="10"/>
    </row>
    <row r="40" spans="2:28" ht="12.75">
      <c r="B40" s="2" t="s">
        <v>8</v>
      </c>
      <c r="C40" s="17" t="s">
        <v>23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/>
      <c r="Y40" s="10"/>
      <c r="Z40" s="10"/>
      <c r="AA40" s="10"/>
      <c r="AB40" s="10"/>
    </row>
    <row r="41" spans="2:28" ht="12.75">
      <c r="B41" s="5" t="s">
        <v>90</v>
      </c>
      <c r="C41" s="17" t="s">
        <v>23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/>
      <c r="Y41" s="10"/>
      <c r="Z41" s="10"/>
      <c r="AA41" s="10"/>
      <c r="AB41" s="10"/>
    </row>
    <row r="42" spans="2:28" ht="12.75">
      <c r="B42" s="5" t="s">
        <v>29</v>
      </c>
      <c r="C42" s="17" t="s">
        <v>23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/>
      <c r="Y42" s="10"/>
      <c r="Z42" s="10"/>
      <c r="AA42" s="10"/>
      <c r="AB42" s="10"/>
    </row>
    <row r="43" spans="2:28" ht="12.75">
      <c r="B43" s="5" t="s">
        <v>91</v>
      </c>
      <c r="C43" s="17" t="s">
        <v>23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/>
      <c r="Y43" s="10"/>
      <c r="Z43" s="10"/>
      <c r="AA43" s="10"/>
      <c r="AB43" s="10"/>
    </row>
    <row r="44" spans="2:28" ht="12.75">
      <c r="B44" s="5" t="s">
        <v>12</v>
      </c>
      <c r="C44" s="23" t="s">
        <v>23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0"/>
      <c r="Y44" s="10"/>
      <c r="Z44" s="10"/>
      <c r="AA44" s="10"/>
      <c r="AB44" s="10"/>
    </row>
    <row r="45" spans="2:28" ht="12.75">
      <c r="B45" s="4" t="s">
        <v>6</v>
      </c>
      <c r="C45" s="17" t="s">
        <v>23</v>
      </c>
      <c r="D45" s="12">
        <f aca="true" t="shared" si="5" ref="D45:W45">SUM(D36:D44)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/>
      <c r="Y45" s="12"/>
      <c r="Z45" s="12"/>
      <c r="AA45" s="12"/>
      <c r="AB45" s="12"/>
    </row>
    <row r="46" spans="2:28" ht="13.5" thickBot="1">
      <c r="B46" s="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2"/>
      <c r="Y46" s="12"/>
      <c r="Z46" s="12"/>
      <c r="AA46" s="12"/>
      <c r="AB46" s="12"/>
    </row>
    <row r="47" spans="2:28" ht="13.5" thickTop="1">
      <c r="B47" s="6" t="s">
        <v>0</v>
      </c>
      <c r="C47" s="17" t="s">
        <v>23</v>
      </c>
      <c r="D47" s="12">
        <f aca="true" t="shared" si="6" ref="D47:W47">D33+D45</f>
        <v>0</v>
      </c>
      <c r="E47" s="12">
        <f t="shared" si="6"/>
        <v>0</v>
      </c>
      <c r="F47" s="12">
        <f t="shared" si="6"/>
        <v>0</v>
      </c>
      <c r="G47" s="12">
        <f t="shared" si="6"/>
        <v>0</v>
      </c>
      <c r="H47" s="12">
        <f t="shared" si="6"/>
        <v>0</v>
      </c>
      <c r="I47" s="12">
        <f t="shared" si="6"/>
        <v>0</v>
      </c>
      <c r="J47" s="12">
        <f t="shared" si="6"/>
        <v>0</v>
      </c>
      <c r="K47" s="12">
        <f t="shared" si="6"/>
        <v>0</v>
      </c>
      <c r="L47" s="12">
        <f t="shared" si="6"/>
        <v>0</v>
      </c>
      <c r="M47" s="12">
        <f t="shared" si="6"/>
        <v>0</v>
      </c>
      <c r="N47" s="12">
        <f t="shared" si="6"/>
        <v>0</v>
      </c>
      <c r="O47" s="12">
        <f t="shared" si="6"/>
        <v>0</v>
      </c>
      <c r="P47" s="12">
        <f t="shared" si="6"/>
        <v>0</v>
      </c>
      <c r="Q47" s="12">
        <f t="shared" si="6"/>
        <v>0</v>
      </c>
      <c r="R47" s="12">
        <f t="shared" si="6"/>
        <v>0</v>
      </c>
      <c r="S47" s="12">
        <f t="shared" si="6"/>
        <v>0</v>
      </c>
      <c r="T47" s="12">
        <f t="shared" si="6"/>
        <v>0</v>
      </c>
      <c r="U47" s="12">
        <f t="shared" si="6"/>
        <v>0</v>
      </c>
      <c r="V47" s="12">
        <f t="shared" si="6"/>
        <v>0</v>
      </c>
      <c r="W47" s="12">
        <f t="shared" si="6"/>
        <v>0</v>
      </c>
      <c r="X47" s="12"/>
      <c r="Y47" s="12"/>
      <c r="Z47" s="12"/>
      <c r="AA47" s="12"/>
      <c r="AB47" s="12"/>
    </row>
    <row r="48" spans="24:28" ht="12.75">
      <c r="X48" s="19"/>
      <c r="Y48" s="19"/>
      <c r="Z48" s="19"/>
      <c r="AA48" s="19"/>
      <c r="AB48" s="19"/>
    </row>
    <row r="49" spans="1:23" ht="12.75">
      <c r="A49" t="s">
        <v>80</v>
      </c>
      <c r="C49" s="17" t="s">
        <v>23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</row>
  </sheetData>
  <printOptions/>
  <pageMargins left="0.75" right="0.75" top="1" bottom="1" header="1" footer="0.75"/>
  <pageSetup fitToHeight="1" fitToWidth="1" horizontalDpi="300" verticalDpi="300" orientation="landscape" scale="61" r:id="rId1"/>
  <headerFooter alignWithMargins="0">
    <oddHeader>&amp;L&amp;"Arial,Bold"&amp;18Exhibit VI, All Generation Source RFP -- Financial Pro Forma Template -- Operating Expenses 
</oddHeader>
    <oddFooter>&amp;L&amp;"Arial,Italic"&amp;14Puget Sound Energy, Inc.&amp;C&amp;"Arial,Italic"&amp;14All Source RFP -- Exhibit 6, Page &amp;P&amp;R&amp;"Arial,Italic"&amp;14November 1,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2"/>
  <sheetViews>
    <sheetView showGridLines="0" zoomScaleSheetLayoutView="100" workbookViewId="0" topLeftCell="A16">
      <selection activeCell="F37" sqref="F37"/>
    </sheetView>
  </sheetViews>
  <sheetFormatPr defaultColWidth="9.140625" defaultRowHeight="12.75"/>
  <cols>
    <col min="1" max="1" width="4.28125" style="0" customWidth="1"/>
    <col min="2" max="2" width="47.8515625" style="0" bestFit="1" customWidth="1"/>
  </cols>
  <sheetData>
    <row r="3" spans="1:3" ht="12.75">
      <c r="A3" s="1" t="s">
        <v>55</v>
      </c>
      <c r="C3" s="7"/>
    </row>
    <row r="4" spans="1:3" ht="12.75">
      <c r="A4" s="1"/>
      <c r="C4" s="7"/>
    </row>
    <row r="5" spans="1:3" ht="12.75">
      <c r="A5" s="1" t="s">
        <v>31</v>
      </c>
      <c r="C5" s="9" t="s">
        <v>64</v>
      </c>
    </row>
    <row r="6" spans="2:3" ht="12.75">
      <c r="B6" t="s">
        <v>15</v>
      </c>
      <c r="C6" s="7">
        <v>0</v>
      </c>
    </row>
    <row r="7" spans="2:3" ht="12.75">
      <c r="B7" t="s">
        <v>13</v>
      </c>
      <c r="C7" s="7">
        <v>0</v>
      </c>
    </row>
    <row r="8" spans="2:3" ht="12.75">
      <c r="B8" s="20" t="s">
        <v>68</v>
      </c>
      <c r="C8" s="7">
        <v>0</v>
      </c>
    </row>
    <row r="9" spans="2:3" ht="12.75">
      <c r="B9" s="20" t="s">
        <v>69</v>
      </c>
      <c r="C9" s="7">
        <v>0</v>
      </c>
    </row>
    <row r="10" spans="2:3" ht="12.75">
      <c r="B10" s="20" t="s">
        <v>70</v>
      </c>
      <c r="C10" s="7">
        <v>0</v>
      </c>
    </row>
    <row r="11" spans="2:3" ht="12.75">
      <c r="B11" s="20" t="s">
        <v>71</v>
      </c>
      <c r="C11" s="7">
        <v>0</v>
      </c>
    </row>
    <row r="12" spans="2:3" ht="12.75">
      <c r="B12" s="20" t="s">
        <v>72</v>
      </c>
      <c r="C12" s="7">
        <v>0</v>
      </c>
    </row>
    <row r="13" spans="2:3" ht="12.75">
      <c r="B13" s="20" t="s">
        <v>73</v>
      </c>
      <c r="C13" s="7">
        <v>0</v>
      </c>
    </row>
    <row r="14" spans="2:3" ht="12.75">
      <c r="B14" s="20" t="s">
        <v>74</v>
      </c>
      <c r="C14" s="7">
        <v>0</v>
      </c>
    </row>
    <row r="15" spans="2:3" ht="12.75">
      <c r="B15" s="20" t="s">
        <v>75</v>
      </c>
      <c r="C15" s="7">
        <v>0</v>
      </c>
    </row>
    <row r="16" spans="2:3" ht="12.75">
      <c r="B16" s="20" t="s">
        <v>12</v>
      </c>
      <c r="C16" s="7">
        <v>0</v>
      </c>
    </row>
    <row r="17" spans="2:3" ht="12.75">
      <c r="B17" s="20" t="s">
        <v>76</v>
      </c>
      <c r="C17" s="7">
        <v>0</v>
      </c>
    </row>
    <row r="18" spans="2:3" ht="12.75">
      <c r="B18" t="s">
        <v>14</v>
      </c>
      <c r="C18" s="7">
        <v>0</v>
      </c>
    </row>
    <row r="19" spans="2:3" ht="12.75">
      <c r="B19" t="s">
        <v>33</v>
      </c>
      <c r="C19" s="7">
        <v>0</v>
      </c>
    </row>
    <row r="20" spans="2:3" ht="12.75">
      <c r="B20" s="20" t="s">
        <v>82</v>
      </c>
      <c r="C20" s="7">
        <v>0</v>
      </c>
    </row>
    <row r="21" spans="2:3" ht="12.75">
      <c r="B21" s="20" t="s">
        <v>81</v>
      </c>
      <c r="C21" s="7">
        <v>0</v>
      </c>
    </row>
    <row r="22" spans="2:3" ht="12.75">
      <c r="B22" s="20" t="s">
        <v>10</v>
      </c>
      <c r="C22" s="7">
        <v>0</v>
      </c>
    </row>
    <row r="23" spans="2:3" ht="12.75">
      <c r="B23" s="20" t="s">
        <v>85</v>
      </c>
      <c r="C23" s="7">
        <v>0</v>
      </c>
    </row>
    <row r="24" spans="2:3" ht="12.75">
      <c r="B24" s="20" t="s">
        <v>34</v>
      </c>
      <c r="C24" s="7">
        <v>0</v>
      </c>
    </row>
    <row r="25" spans="2:3" ht="12.75">
      <c r="B25" s="20" t="s">
        <v>11</v>
      </c>
      <c r="C25" s="7">
        <v>0</v>
      </c>
    </row>
    <row r="26" spans="2:3" ht="12.75">
      <c r="B26" s="20" t="s">
        <v>84</v>
      </c>
      <c r="C26" s="7"/>
    </row>
    <row r="27" spans="2:3" ht="12.75">
      <c r="B27" s="20" t="s">
        <v>12</v>
      </c>
      <c r="C27" s="7">
        <v>0</v>
      </c>
    </row>
    <row r="28" spans="2:3" ht="12.75">
      <c r="B28" t="s">
        <v>35</v>
      </c>
      <c r="C28" s="7">
        <v>0</v>
      </c>
    </row>
    <row r="29" spans="2:3" ht="12.75">
      <c r="B29" s="20" t="s">
        <v>83</v>
      </c>
      <c r="C29" s="7">
        <v>0</v>
      </c>
    </row>
    <row r="30" spans="2:3" ht="12.75">
      <c r="B30" t="s">
        <v>36</v>
      </c>
      <c r="C30" s="7">
        <v>0</v>
      </c>
    </row>
    <row r="31" spans="2:3" ht="12.75">
      <c r="B31" t="s">
        <v>37</v>
      </c>
      <c r="C31" s="7">
        <v>0</v>
      </c>
    </row>
    <row r="32" spans="2:3" ht="12.75">
      <c r="B32" t="s">
        <v>56</v>
      </c>
      <c r="C32" s="7">
        <v>0</v>
      </c>
    </row>
    <row r="33" spans="2:3" ht="12.75">
      <c r="B33" t="s">
        <v>38</v>
      </c>
      <c r="C33" s="7">
        <v>0</v>
      </c>
    </row>
    <row r="34" spans="2:3" ht="12.75">
      <c r="B34" t="s">
        <v>43</v>
      </c>
      <c r="C34" s="7">
        <v>0</v>
      </c>
    </row>
    <row r="35" spans="2:3" ht="12.75">
      <c r="B35" t="s">
        <v>44</v>
      </c>
      <c r="C35" s="7">
        <v>0</v>
      </c>
    </row>
    <row r="36" spans="2:3" ht="12.75">
      <c r="B36" t="s">
        <v>39</v>
      </c>
      <c r="C36" s="7">
        <v>0</v>
      </c>
    </row>
    <row r="37" spans="2:3" ht="12.75">
      <c r="B37" t="s">
        <v>40</v>
      </c>
      <c r="C37" s="7">
        <v>0</v>
      </c>
    </row>
    <row r="38" spans="2:3" ht="12.75">
      <c r="B38" t="s">
        <v>41</v>
      </c>
      <c r="C38" s="8">
        <v>0</v>
      </c>
    </row>
    <row r="39" spans="2:3" ht="12.75">
      <c r="B39" s="20" t="s">
        <v>42</v>
      </c>
      <c r="C39" s="7">
        <v>0</v>
      </c>
    </row>
    <row r="40" spans="2:3" ht="12.75">
      <c r="B40" s="20"/>
      <c r="C40" s="7"/>
    </row>
    <row r="41" spans="1:3" ht="12.75">
      <c r="A41" s="1" t="s">
        <v>32</v>
      </c>
      <c r="C41" s="7"/>
    </row>
    <row r="42" spans="2:3" ht="12.75">
      <c r="B42" t="s">
        <v>45</v>
      </c>
      <c r="C42" s="7">
        <v>0</v>
      </c>
    </row>
    <row r="43" spans="2:3" ht="12.75">
      <c r="B43" t="s">
        <v>46</v>
      </c>
      <c r="C43" s="7">
        <v>0</v>
      </c>
    </row>
    <row r="44" spans="2:3" ht="12.75">
      <c r="B44" t="s">
        <v>47</v>
      </c>
      <c r="C44" s="7">
        <v>0</v>
      </c>
    </row>
    <row r="45" spans="2:3" ht="12.75">
      <c r="B45" t="s">
        <v>48</v>
      </c>
      <c r="C45" s="7">
        <v>0</v>
      </c>
    </row>
    <row r="46" spans="2:3" ht="12.75">
      <c r="B46" t="s">
        <v>49</v>
      </c>
      <c r="C46" s="7">
        <v>0</v>
      </c>
    </row>
    <row r="47" spans="2:3" ht="12.75">
      <c r="B47" t="s">
        <v>50</v>
      </c>
      <c r="C47" s="7">
        <v>0</v>
      </c>
    </row>
    <row r="48" spans="2:3" ht="12.75">
      <c r="B48" t="s">
        <v>51</v>
      </c>
      <c r="C48" s="7">
        <v>0</v>
      </c>
    </row>
    <row r="49" spans="2:3" ht="12.75">
      <c r="B49" t="s">
        <v>52</v>
      </c>
      <c r="C49" s="8">
        <v>0</v>
      </c>
    </row>
    <row r="50" spans="2:3" ht="12.75">
      <c r="B50" s="20" t="s">
        <v>53</v>
      </c>
      <c r="C50" s="21">
        <v>0</v>
      </c>
    </row>
    <row r="51" spans="2:3" ht="12.75">
      <c r="B51" s="20"/>
      <c r="C51" s="7"/>
    </row>
    <row r="52" spans="1:3" ht="13.5" thickBot="1">
      <c r="A52" s="6" t="s">
        <v>54</v>
      </c>
      <c r="B52" s="6"/>
      <c r="C52" s="22">
        <v>0</v>
      </c>
    </row>
    <row r="53" ht="13.5" thickTop="1"/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&amp;L&amp;"Arial,Bold"&amp;12Exhibit VI, All Generation Source RFP -- Financial Pro Forma Template -- Capital Costs</oddHeader>
    <oddFooter>&amp;L&amp;"Arial,Italic"&amp;9Puget Sound Energy, Inc.&amp;C&amp;"Arial,Italic"&amp;9All Source RFP -- Exhibit 6, Page &amp;P&amp;R&amp;"Arial,Italic"&amp;9November 1,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12"/>
  <sheetViews>
    <sheetView showGridLines="0" zoomScaleSheetLayoutView="100" workbookViewId="0" topLeftCell="A1">
      <selection activeCell="B3" sqref="B3"/>
    </sheetView>
  </sheetViews>
  <sheetFormatPr defaultColWidth="9.140625" defaultRowHeight="12.75"/>
  <cols>
    <col min="1" max="1" width="4.28125" style="0" customWidth="1"/>
    <col min="2" max="2" width="29.57421875" style="0" customWidth="1"/>
  </cols>
  <sheetData>
    <row r="3" spans="1:2" ht="12.75">
      <c r="A3" s="1" t="s">
        <v>65</v>
      </c>
      <c r="B3" s="1"/>
    </row>
    <row r="4" spans="1:6" ht="12.75">
      <c r="A4" s="16" t="s">
        <v>57</v>
      </c>
      <c r="C4" s="18" t="s">
        <v>58</v>
      </c>
      <c r="D4" s="18" t="s">
        <v>59</v>
      </c>
      <c r="E4" s="18" t="s">
        <v>60</v>
      </c>
      <c r="F4" s="18" t="s">
        <v>61</v>
      </c>
    </row>
    <row r="5" spans="2:6" ht="12.75">
      <c r="B5" t="s">
        <v>66</v>
      </c>
      <c r="C5" s="7">
        <v>0</v>
      </c>
      <c r="D5" s="7">
        <v>0</v>
      </c>
      <c r="E5" s="7">
        <v>0</v>
      </c>
      <c r="F5" s="7">
        <v>0</v>
      </c>
    </row>
    <row r="6" spans="2:6" ht="12.75">
      <c r="B6" t="s">
        <v>67</v>
      </c>
      <c r="C6" s="8">
        <v>0</v>
      </c>
      <c r="D6" s="8">
        <v>0</v>
      </c>
      <c r="E6" s="7">
        <v>0</v>
      </c>
      <c r="F6" s="7">
        <v>0</v>
      </c>
    </row>
    <row r="7" spans="1:6" ht="12.75">
      <c r="A7" t="s">
        <v>62</v>
      </c>
      <c r="C7" s="7">
        <v>0</v>
      </c>
      <c r="D7" s="7">
        <v>0</v>
      </c>
      <c r="E7" s="7"/>
      <c r="F7" s="7"/>
    </row>
    <row r="9" ht="12.75">
      <c r="A9" s="16" t="s">
        <v>63</v>
      </c>
    </row>
    <row r="10" spans="2:6" ht="12.75">
      <c r="B10" t="s">
        <v>66</v>
      </c>
      <c r="C10" s="7">
        <v>0</v>
      </c>
      <c r="D10" s="7">
        <v>0</v>
      </c>
      <c r="E10" s="7">
        <v>0</v>
      </c>
      <c r="F10" s="7">
        <v>0</v>
      </c>
    </row>
    <row r="11" spans="2:6" ht="12.75">
      <c r="B11" t="s">
        <v>67</v>
      </c>
      <c r="C11" s="8">
        <v>0</v>
      </c>
      <c r="D11" s="8">
        <v>0</v>
      </c>
      <c r="E11" s="7"/>
      <c r="F11" s="7"/>
    </row>
    <row r="12" spans="1:6" ht="12.75">
      <c r="A12" t="s">
        <v>62</v>
      </c>
      <c r="C12" s="7">
        <v>0</v>
      </c>
      <c r="D12" s="7">
        <v>0</v>
      </c>
      <c r="E12" s="7"/>
      <c r="F12" s="7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&amp;L&amp;"Arial,Bold"&amp;12Exhibit VI, All Generation Source RFP -- Financial Pro Forma Template -- Capital Structure</oddHeader>
    <oddFooter>&amp;L&amp;"Arial,Italic"&amp;9Puget Sound Energy, Inc.&amp;C&amp;"Arial,Italic"&amp;9All Source RFP -- Exhibit 6, Page &amp;P&amp;R&amp;"Arial,Italic"&amp;9November 1,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Navigant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Cartwright</dc:creator>
  <cp:keywords/>
  <dc:description/>
  <cp:lastModifiedBy>PSE</cp:lastModifiedBy>
  <cp:lastPrinted>2005-10-10T19:34:54Z</cp:lastPrinted>
  <dcterms:created xsi:type="dcterms:W3CDTF">2003-08-20T01:17:42Z</dcterms:created>
  <dcterms:modified xsi:type="dcterms:W3CDTF">2005-07-26T04:01:58Z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Document</vt:lpwstr>
  </property>
  <property fmtid="{D5CDD505-2E9C-101B-9397-08002B2CF9AE}" pid="3" name="IsHighlyConfidential">
    <vt:lpwstr>0</vt:lpwstr>
  </property>
  <property fmtid="{D5CDD505-2E9C-101B-9397-08002B2CF9AE}" pid="4" name="DocketNumber">
    <vt:lpwstr>051162</vt:lpwstr>
  </property>
  <property fmtid="{D5CDD505-2E9C-101B-9397-08002B2CF9AE}" pid="5" name="IsConfidential">
    <vt:lpwstr>0</vt:lpwstr>
  </property>
  <property fmtid="{D5CDD505-2E9C-101B-9397-08002B2CF9AE}" pid="6" name="Date1">
    <vt:lpwstr>2005-11-04T00:00:00Z</vt:lpwstr>
  </property>
  <property fmtid="{D5CDD505-2E9C-101B-9397-08002B2CF9AE}" pid="7" name="CaseType">
    <vt:lpwstr>Request for Proposal</vt:lpwstr>
  </property>
  <property fmtid="{D5CDD505-2E9C-101B-9397-08002B2CF9AE}" pid="8" name="OpenedDate">
    <vt:lpwstr>2005-07-29T00:00:00Z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