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ustomProperty1.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2.bin" ContentType="application/vnd.openxmlformats-officedocument.spreadsheetml.customProperty"/>
  <Override PartName="/xl/externalLinks/externalLink7.xml" ContentType="application/vnd.openxmlformats-officedocument.spreadsheetml.externalLink+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1095" yWindow="555" windowWidth="16935" windowHeight="10725" tabRatio="812"/>
  </bookViews>
  <sheets>
    <sheet name="Page 8.4" sheetId="6" r:id="rId1"/>
    <sheet name="Page 8.4.1" sheetId="18" r:id="rId2"/>
    <sheet name="Page 8.4.2" sheetId="19" r:id="rId3"/>
    <sheet name="Page 8.4.3" sheetId="21" r:id="rId4"/>
  </sheets>
  <externalReferences>
    <externalReference r:id="rId5"/>
    <externalReference r:id="rId6"/>
    <externalReference r:id="rId7"/>
    <externalReference r:id="rId8"/>
    <externalReference r:id="rId9"/>
    <externalReference r:id="rId10"/>
    <externalReference r:id="rId11"/>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hidden="1">#REF!</definedName>
    <definedName name="_xlnm._FilterDatabase" localSheetId="1" hidden="1">'Page 8.4.1'!#REF!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Common">[4]Variables!$AQ$27</definedName>
    <definedName name="Cost_Debt">#REF!</definedName>
    <definedName name="Cost_equity">#REF!</definedName>
    <definedName name="Cost_pref">#REF!</definedName>
    <definedName name="Debt">[4]Variables!$AQ$25</definedName>
    <definedName name="DebtCost">[4]Variables!$AT$25</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gross_up_factor">#REF!</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Number">[4]Variables!$AL$15</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NetToGross">[4]Variables!$H$2</definedName>
    <definedName name="OpRevReturn">[4]Variables!$AY$14</definedName>
    <definedName name="others" hidden="1">{"Factors Pages 1-2",#N/A,FALSE,"Factors";"Factors Page 3",#N/A,FALSE,"Factors";"Factors Page 4",#N/A,FALSE,"Factors";"Factors Page 5",#N/A,FALSE,"Factors";"Factors Pages 8-27",#N/A,FALSE,"Factors"}</definedName>
    <definedName name="Overall_ROR">#REF!</definedName>
    <definedName name="Percent_common">#REF!</definedName>
    <definedName name="Percent_debt">#REF!</definedName>
    <definedName name="Percent_pref">#REF!</definedName>
    <definedName name="pete" hidden="1">{#N/A,#N/A,FALSE,"Bgt";#N/A,#N/A,FALSE,"Act";#N/A,#N/A,FALSE,"Chrt Data";#N/A,#N/A,FALSE,"Bus Result";#N/A,#N/A,FALSE,"Main Charts";#N/A,#N/A,FALSE,"P&amp;L Ttl";#N/A,#N/A,FALSE,"P&amp;L C_Ttl";#N/A,#N/A,FALSE,"P&amp;L C_Oct";#N/A,#N/A,FALSE,"P&amp;L C_Sep";#N/A,#N/A,FALSE,"1996";#N/A,#N/A,FALSE,"Data"}</definedName>
    <definedName name="Pref">[4]Variables!$AQ$26</definedName>
    <definedName name="PrefCost">[4]Variables!$AT$26</definedName>
    <definedName name="PricingInfo" hidden="1">[5]Inputs!#REF!</definedName>
    <definedName name="_xlnm.Print_Area" localSheetId="0">'Page 8.4'!$A$1:$J$59</definedName>
    <definedName name="_xlnm.Print_Area" localSheetId="1">'Page 8.4.1'!$A$1:$F$17</definedName>
    <definedName name="_xlnm.Print_Area" localSheetId="2">'Page 8.4.2'!$A$1:$H$23</definedName>
    <definedName name="_xlnm.Print_Titles" localSheetId="1">'Page 8.4.1'!$1:$5</definedName>
    <definedName name="PSATable">[6]Hermiston!$A$41:$E$56</definedName>
    <definedName name="RateBase">[4]Variables!$AZ$14</definedName>
    <definedName name="RateBaseType">[4]Variables!$AP$14</definedName>
    <definedName name="Restated_Op_revenue">[7]Summary!$F$37</definedName>
    <definedName name="Restated_rate_base">[7]Summary!$F$64</definedName>
    <definedName name="Restated_ROE">[7]Summary!$F$67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OE">[4]Variables!$BA$14</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"45G0Y9HKM7XU88W4C0LM2V28B"</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adj_Op_revenue">[7]Summary!$B$37</definedName>
    <definedName name="Unadj_rate_base">[7]Summary!$B$64</definedName>
    <definedName name="Unadj_ROE">[7]Summary!$B$67</definedName>
    <definedName name="UnadjBegEnd">[4]UnadjData!$A$5:$J$79</definedName>
    <definedName name="UnadjYE">[4]UnadjData!$L$5:$U$253</definedName>
    <definedName name="uncollectible_perc">#REF!</definedName>
    <definedName name="w" hidden="1">[1]Inputs!#REF!</definedName>
    <definedName name="WA_rev_tax_perc">#REF!</definedName>
    <definedName name="Weighted_cost_debt">#REF!</definedName>
    <definedName name="Weighted_cost_equity">#REF!</definedName>
    <definedName name="Weighted_cost_pref">#REF!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WUTC_reg_fee_perc">#REF!</definedName>
    <definedName name="z" hidden="1">'[3]DSM Output'!$G$21:$G$23</definedName>
    <definedName name="Z_01844156_6462_4A28_9785_1A86F4D0C834_.wvu.PrintTitles" hidden="1">#REF!</definedName>
  </definedNames>
  <calcPr calcId="145621" calcMode="manual"/>
</workbook>
</file>

<file path=xl/calcChain.xml><?xml version="1.0" encoding="utf-8"?>
<calcChain xmlns="http://schemas.openxmlformats.org/spreadsheetml/2006/main">
  <c r="E13" i="21" l="1"/>
  <c r="F29" i="6"/>
  <c r="I29" i="6" s="1"/>
  <c r="F10" i="6" l="1"/>
  <c r="F11" i="19" l="1"/>
  <c r="H11" i="19" s="1"/>
  <c r="F21" i="19" l="1"/>
  <c r="C11" i="21"/>
  <c r="C13" i="21" s="1"/>
  <c r="I10" i="6" l="1"/>
  <c r="F22" i="6" l="1"/>
  <c r="I22" i="6" s="1"/>
  <c r="F16" i="6" l="1"/>
  <c r="I16" i="6" s="1"/>
  <c r="F30" i="6" l="1"/>
  <c r="I30" i="6" s="1"/>
  <c r="F31" i="6" l="1"/>
  <c r="I31" i="6" s="1"/>
  <c r="A1" i="19" l="1"/>
  <c r="H12" i="19" l="1"/>
  <c r="F28" i="6" l="1"/>
  <c r="I28" i="6" s="1"/>
  <c r="D13" i="21"/>
  <c r="F12" i="19"/>
  <c r="F22" i="19"/>
  <c r="F13" i="21" l="1"/>
  <c r="H22" i="19" l="1"/>
  <c r="G13" i="21" l="1"/>
</calcChain>
</file>

<file path=xl/sharedStrings.xml><?xml version="1.0" encoding="utf-8"?>
<sst xmlns="http://schemas.openxmlformats.org/spreadsheetml/2006/main" count="152" uniqueCount="82">
  <si>
    <t>Notes:</t>
  </si>
  <si>
    <t xml:space="preserve"> </t>
  </si>
  <si>
    <t>Project Description</t>
  </si>
  <si>
    <t>Function</t>
  </si>
  <si>
    <t>Account</t>
  </si>
  <si>
    <t>Factor</t>
  </si>
  <si>
    <t>In-Service Date</t>
  </si>
  <si>
    <t>PAGE</t>
  </si>
  <si>
    <t>TOTAL</t>
  </si>
  <si>
    <t>ACCOUNT</t>
  </si>
  <si>
    <t>Type</t>
  </si>
  <si>
    <t>COMPANY</t>
  </si>
  <si>
    <t>FACTOR</t>
  </si>
  <si>
    <t>FACTOR %</t>
  </si>
  <si>
    <t>ALLOCATED</t>
  </si>
  <si>
    <t>REF#</t>
  </si>
  <si>
    <t>Adjustment to Rate Base:</t>
  </si>
  <si>
    <t>Adjustment to Tax:</t>
  </si>
  <si>
    <t>PacifiCorp</t>
  </si>
  <si>
    <t>SCHMAT</t>
  </si>
  <si>
    <t>SCHMDT</t>
  </si>
  <si>
    <t>WCA</t>
  </si>
  <si>
    <t>Plant</t>
  </si>
  <si>
    <t>Depreciation</t>
  </si>
  <si>
    <t>Plant Additions</t>
  </si>
  <si>
    <t>Description</t>
  </si>
  <si>
    <t>Rate</t>
  </si>
  <si>
    <t>Included in Adj</t>
  </si>
  <si>
    <t>Incremental Accumulated Reserve</t>
  </si>
  <si>
    <t>Reserve</t>
  </si>
  <si>
    <t>Incremental Reserve</t>
  </si>
  <si>
    <t>on Plant Adds</t>
  </si>
  <si>
    <t>Depreciation Expense</t>
  </si>
  <si>
    <t>Accumulated Reserve</t>
  </si>
  <si>
    <t>Total Capital Additions</t>
  </si>
  <si>
    <t>on Plant Adds.</t>
  </si>
  <si>
    <t>Plant:</t>
  </si>
  <si>
    <t xml:space="preserve">  Total Plant</t>
  </si>
  <si>
    <t>WA</t>
  </si>
  <si>
    <t>JBG</t>
  </si>
  <si>
    <t>AMA</t>
  </si>
  <si>
    <t>Steam Production</t>
  </si>
  <si>
    <t>403SP</t>
  </si>
  <si>
    <t>108SP</t>
  </si>
  <si>
    <t xml:space="preserve">Total </t>
  </si>
  <si>
    <t>Adjustment to Reserve:</t>
  </si>
  <si>
    <t>8.4.1</t>
  </si>
  <si>
    <t>8.4.2</t>
  </si>
  <si>
    <t>Depr/Amort</t>
  </si>
  <si>
    <t>Annual Incremental</t>
  </si>
  <si>
    <t>Tax Summary</t>
  </si>
  <si>
    <t>Additions</t>
  </si>
  <si>
    <t>Book</t>
  </si>
  <si>
    <t>Tax</t>
  </si>
  <si>
    <t>Def Inc</t>
  </si>
  <si>
    <t>Tax Exp</t>
  </si>
  <si>
    <t>ADIT</t>
  </si>
  <si>
    <t>Allocation</t>
  </si>
  <si>
    <t>Steam Production - AMA ADIT</t>
  </si>
  <si>
    <t>Ref 8.4</t>
  </si>
  <si>
    <t>Washington Expedited Rate Filing - June 2015</t>
  </si>
  <si>
    <t>Jim Bridger Unit 3 Overhaul</t>
  </si>
  <si>
    <t>SCR System - Pollution Control</t>
  </si>
  <si>
    <t xml:space="preserve">Jim Bridger Unit 3 Overhaul Project Total </t>
  </si>
  <si>
    <t>Plant 
Additions</t>
  </si>
  <si>
    <t>Replace Cooling Tower</t>
  </si>
  <si>
    <t>APH Baskets/Reinforcement</t>
  </si>
  <si>
    <t>Replace Finishing Superheater</t>
  </si>
  <si>
    <t>Burners - Major</t>
  </si>
  <si>
    <t>PRO</t>
  </si>
  <si>
    <t>Steam Production - Sch M Adjust</t>
  </si>
  <si>
    <t>Steam Production - DIT Expense</t>
  </si>
  <si>
    <t>8.4.3</t>
  </si>
  <si>
    <t>Description of Adjustment</t>
  </si>
  <si>
    <r>
      <t>Rate</t>
    </r>
    <r>
      <rPr>
        <b/>
        <vertAlign val="superscript"/>
        <sz val="10"/>
        <rFont val="Arial"/>
        <family val="2"/>
      </rPr>
      <t>1</t>
    </r>
  </si>
  <si>
    <t>1. Steam Plants assume accelerated rate of depreciation effective May 1, 2016 as requested as part of the current filing.  Depreciation expense is recorded  at current</t>
  </si>
  <si>
    <t xml:space="preserve">    approved rates prior to May 1, 2016.</t>
  </si>
  <si>
    <t>Adjustment to Expense:</t>
  </si>
  <si>
    <t>Pro Forma Major Plant Additions</t>
  </si>
  <si>
    <t>Data Request Boise 0062</t>
  </si>
  <si>
    <t>Attachment Boise 0062 1st Supplemental</t>
  </si>
  <si>
    <t xml:space="preserve"> Attachment Boise 0062 1st Supplemental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</si>
</sst>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409]mmm\-yy;@"/>
    <numFmt numFmtId="167" formatCode="0.000%"/>
    <numFmt numFmtId="168" formatCode="_-* #,##0\ &quot;F&quot;_-;\-* #,##0\ &quot;F&quot;_-;_-* &quot;-&quot;\ &quot;F&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_(* #,##0_);[Red]_(* \(#,##0\);_(* &quot;-&quot;_);_(@_)"/>
    <numFmt numFmtId="176" formatCode="#,##0.0_);\(#,##0.0\);\-\ ;"/>
    <numFmt numFmtId="177" formatCode="###,000"/>
    <numFmt numFmtId="178" formatCode="#,##0.0000"/>
    <numFmt numFmtId="179" formatCode="mmm\ dd\,\ yyyy"/>
    <numFmt numFmtId="180" formatCode="General_)"/>
  </numFmts>
  <fonts count="58">
    <font>
      <sz val="10"/>
      <name val="Arial"/>
    </font>
    <font>
      <sz val="10"/>
      <color theme="1"/>
      <name val="Arial"/>
      <family val="2"/>
    </font>
    <font>
      <sz val="10"/>
      <color theme="1"/>
      <name val="Arial"/>
      <family val="2"/>
    </font>
    <font>
      <sz val="11"/>
      <color theme="1"/>
      <name val="Calibri"/>
      <family val="2"/>
      <scheme val="minor"/>
    </font>
    <font>
      <sz val="10"/>
      <name val="Arial"/>
      <family val="2"/>
    </font>
    <font>
      <b/>
      <sz val="10"/>
      <name val="Arial"/>
      <family val="2"/>
    </font>
    <font>
      <sz val="8"/>
      <name val="Arial"/>
      <family val="2"/>
    </font>
    <font>
      <sz val="12"/>
      <name val="Times New Roman"/>
      <family val="1"/>
    </font>
    <font>
      <sz val="10"/>
      <color indexed="8"/>
      <name val="Arial"/>
      <family val="2"/>
    </font>
    <font>
      <sz val="10"/>
      <color rgb="FFFF0000"/>
      <name val="Arial"/>
      <family val="2"/>
    </font>
    <font>
      <sz val="11"/>
      <color theme="1"/>
      <name val="Calibri"/>
      <family val="2"/>
      <scheme val="minor"/>
    </font>
    <font>
      <sz val="11"/>
      <color theme="1"/>
      <name val="Arial"/>
      <family val="2"/>
    </font>
    <font>
      <u/>
      <sz val="10"/>
      <name val="Arial"/>
      <family val="2"/>
    </font>
    <font>
      <sz val="10"/>
      <color indexed="12"/>
      <name val="Arial"/>
      <family val="2"/>
    </font>
    <font>
      <sz val="10"/>
      <color theme="1"/>
      <name val="Calibri"/>
      <family val="2"/>
      <scheme val="minor"/>
    </font>
    <font>
      <b/>
      <sz val="10"/>
      <color indexed="8"/>
      <name val="Arial"/>
      <family val="2"/>
    </font>
    <font>
      <sz val="10"/>
      <color indexed="8"/>
      <name val="Calibri"/>
      <family val="2"/>
    </font>
    <font>
      <b/>
      <i/>
      <sz val="10"/>
      <name val="Arial"/>
      <family val="2"/>
    </font>
    <font>
      <sz val="10"/>
      <name val="Courier"/>
      <family val="3"/>
    </font>
    <font>
      <sz val="10"/>
      <color indexed="8"/>
      <name val="Helv"/>
    </font>
    <font>
      <sz val="12"/>
      <color theme="1"/>
      <name val="Calibri"/>
      <family val="2"/>
    </font>
    <font>
      <sz val="11"/>
      <color theme="1"/>
      <name val="Calibri"/>
      <family val="2"/>
    </font>
    <font>
      <sz val="10"/>
      <color indexed="24"/>
      <name val="Courier New"/>
      <family val="3"/>
    </font>
    <font>
      <sz val="10"/>
      <name val="Helv"/>
    </font>
    <font>
      <sz val="10"/>
      <color theme="1"/>
      <name val="Times New Roman"/>
      <family val="2"/>
    </font>
    <font>
      <sz val="8"/>
      <name val="Helv"/>
    </font>
    <font>
      <sz val="7"/>
      <name val="Arial"/>
      <family val="2"/>
    </font>
    <font>
      <b/>
      <sz val="16"/>
      <name val="Times New Roman"/>
      <family val="1"/>
    </font>
    <font>
      <b/>
      <sz val="12"/>
      <name val="Arial"/>
      <family val="2"/>
    </font>
    <font>
      <b/>
      <u/>
      <sz val="10"/>
      <color indexed="39"/>
      <name val="Arial"/>
      <family val="2"/>
    </font>
    <font>
      <b/>
      <sz val="8"/>
      <name val="Arial"/>
      <family val="2"/>
    </font>
    <font>
      <sz val="12"/>
      <color indexed="12"/>
      <name val="Times New Roman"/>
      <family val="1"/>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2"/>
      <name val="Arial MT"/>
    </font>
    <font>
      <sz val="10"/>
      <name val="LinePrinter"/>
    </font>
    <font>
      <sz val="8"/>
      <color indexed="12"/>
      <name val="Arial"/>
      <family val="2"/>
    </font>
    <font>
      <b/>
      <vertAlign val="superscript"/>
      <sz val="10"/>
      <name val="Arial"/>
      <family val="2"/>
    </font>
    <font>
      <u/>
      <sz val="8"/>
      <name val="Arial"/>
      <family val="2"/>
    </font>
    <font>
      <i/>
      <sz val="8"/>
      <name val="Arial"/>
      <family val="2"/>
    </font>
  </fonts>
  <fills count="4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
      <patternFill patternType="solid">
        <fgColor theme="0" tint="-0.24997711111789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lightGray"/>
    </fill>
    <fill>
      <patternFill patternType="solid">
        <fgColor indexed="14"/>
        <bgColor indexed="64"/>
      </patternFill>
    </fill>
    <fill>
      <patternFill patternType="solid">
        <fgColor theme="1"/>
        <bgColor indexed="64"/>
      </patternFill>
    </fill>
  </fills>
  <borders count="37">
    <border>
      <left/>
      <right/>
      <top/>
      <bottom/>
      <diagonal/>
    </border>
    <border>
      <left style="thin">
        <color indexed="48"/>
      </left>
      <right style="thin">
        <color indexed="48"/>
      </right>
      <top style="thin">
        <color indexed="48"/>
      </top>
      <bottom style="thin">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299">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xf numFmtId="4" fontId="8" fillId="0" borderId="1" applyNumberFormat="0" applyProtection="0">
      <alignment horizontal="left" vertical="center" indent="1"/>
    </xf>
    <xf numFmtId="0" fontId="4" fillId="0" borderId="0"/>
    <xf numFmtId="0" fontId="4" fillId="0" borderId="0"/>
    <xf numFmtId="43" fontId="4" fillId="0" borderId="0" applyFont="0" applyFill="0" applyBorder="0" applyAlignment="0" applyProtection="0"/>
    <xf numFmtId="0" fontId="4" fillId="0" borderId="0"/>
    <xf numFmtId="4" fontId="8" fillId="2" borderId="1" applyNumberFormat="0" applyProtection="0">
      <alignment horizontal="left" vertical="center" indent="1"/>
    </xf>
    <xf numFmtId="9" fontId="10"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3" fillId="0" borderId="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41" fontId="4" fillId="0" borderId="0" applyFont="0" applyFill="0" applyBorder="0" applyAlignment="0" applyProtection="0"/>
    <xf numFmtId="43" fontId="3" fillId="0" borderId="0" applyFont="0" applyFill="0" applyBorder="0" applyAlignment="0" applyProtection="0"/>
    <xf numFmtId="4" fontId="15" fillId="3" borderId="1" applyNumberFormat="0" applyProtection="0"/>
    <xf numFmtId="0" fontId="8" fillId="3" borderId="1" applyNumberFormat="0" applyProtection="0">
      <alignment horizontal="left" vertical="top"/>
    </xf>
    <xf numFmtId="4" fontId="8" fillId="0" borderId="1" applyNumberFormat="0" applyProtection="0">
      <alignment horizontal="right" vertical="center"/>
    </xf>
    <xf numFmtId="0" fontId="14" fillId="0" borderId="0"/>
    <xf numFmtId="9" fontId="14" fillId="0" borderId="0" applyFont="0" applyFill="0" applyBorder="0" applyAlignment="0" applyProtection="0"/>
    <xf numFmtId="4" fontId="15" fillId="4" borderId="1" applyNumberFormat="0" applyProtection="0">
      <alignment horizontal="left" vertical="center" indent="1"/>
    </xf>
    <xf numFmtId="4" fontId="15" fillId="5" borderId="1" applyNumberFormat="0" applyProtection="0">
      <alignment vertical="center"/>
    </xf>
    <xf numFmtId="0" fontId="14" fillId="0" borderId="0"/>
    <xf numFmtId="0" fontId="16" fillId="0" borderId="0"/>
    <xf numFmtId="0" fontId="16" fillId="0" borderId="0"/>
    <xf numFmtId="4" fontId="8" fillId="0" borderId="1" applyNumberFormat="0" applyProtection="0">
      <alignment horizontal="left" vertical="center"/>
    </xf>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18"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 fontId="19" fillId="0" borderId="0"/>
    <xf numFmtId="41" fontId="7" fillId="0" borderId="0" applyFont="0" applyFill="0" applyBorder="0" applyAlignment="0" applyProtection="0"/>
    <xf numFmtId="43" fontId="20"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2" fillId="0" borderId="0" applyFont="0" applyFill="0" applyBorder="0" applyAlignment="0" applyProtection="0"/>
    <xf numFmtId="0" fontId="23" fillId="0" borderId="0"/>
    <xf numFmtId="0" fontId="23" fillId="0" borderId="0"/>
    <xf numFmtId="0" fontId="23" fillId="0" borderId="0"/>
    <xf numFmtId="0" fontId="23" fillId="0" borderId="0"/>
    <xf numFmtId="37" fontId="4" fillId="0" borderId="0" applyFill="0" applyBorder="0" applyAlignment="0" applyProtection="0"/>
    <xf numFmtId="0" fontId="23" fillId="0" borderId="0"/>
    <xf numFmtId="0" fontId="23" fillId="0" borderId="0"/>
    <xf numFmtId="0" fontId="23" fillId="0" borderId="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25" fillId="0" borderId="0" applyFont="0" applyFill="0" applyBorder="0" applyProtection="0">
      <alignment horizontal="right"/>
    </xf>
    <xf numFmtId="5" fontId="23" fillId="0" borderId="0"/>
    <xf numFmtId="170" fontId="22" fillId="0" borderId="0" applyFont="0" applyFill="0" applyBorder="0" applyAlignment="0" applyProtection="0"/>
    <xf numFmtId="0" fontId="22" fillId="0" borderId="0" applyFont="0" applyFill="0" applyBorder="0" applyAlignment="0" applyProtection="0"/>
    <xf numFmtId="0" fontId="23" fillId="0" borderId="0"/>
    <xf numFmtId="0" fontId="23" fillId="0" borderId="0"/>
    <xf numFmtId="171" fontId="4" fillId="0" borderId="0" applyFill="0" applyBorder="0" applyAlignment="0" applyProtection="0"/>
    <xf numFmtId="2" fontId="22" fillId="0" borderId="0" applyFont="0" applyFill="0" applyBorder="0" applyAlignment="0" applyProtection="0"/>
    <xf numFmtId="0" fontId="23" fillId="0" borderId="0"/>
    <xf numFmtId="0" fontId="26" fillId="0" borderId="0" applyFont="0" applyFill="0" applyBorder="0" applyAlignment="0" applyProtection="0">
      <alignment horizontal="left"/>
    </xf>
    <xf numFmtId="38" fontId="6" fillId="7" borderId="0" applyNumberFormat="0" applyBorder="0" applyAlignment="0" applyProtection="0"/>
    <xf numFmtId="0" fontId="27" fillId="0" borderId="0"/>
    <xf numFmtId="0" fontId="28" fillId="0" borderId="21" applyNumberFormat="0" applyAlignment="0" applyProtection="0">
      <alignment horizontal="left" vertical="center"/>
    </xf>
    <xf numFmtId="0" fontId="28" fillId="0" borderId="10">
      <alignment horizontal="left" vertical="center"/>
    </xf>
    <xf numFmtId="167" fontId="4" fillId="0" borderId="0">
      <protection locked="0"/>
    </xf>
    <xf numFmtId="167" fontId="4" fillId="0" borderId="0">
      <protection locked="0"/>
    </xf>
    <xf numFmtId="10" fontId="6" fillId="8" borderId="16" applyNumberFormat="0" applyBorder="0" applyAlignment="0" applyProtection="0"/>
    <xf numFmtId="38" fontId="17" fillId="0" borderId="0">
      <alignment horizontal="left" wrapText="1"/>
    </xf>
    <xf numFmtId="38" fontId="29" fillId="0" borderId="0">
      <alignment horizontal="left" wrapText="1"/>
    </xf>
    <xf numFmtId="172" fontId="4" fillId="0" borderId="0"/>
    <xf numFmtId="173" fontId="30" fillId="0" borderId="0" applyNumberFormat="0" applyFill="0" applyBorder="0" applyAlignment="0" applyProtection="0"/>
    <xf numFmtId="164" fontId="31" fillId="0" borderId="0" applyFont="0" applyAlignment="0" applyProtection="0"/>
    <xf numFmtId="0" fontId="6" fillId="0" borderId="27" applyNumberFormat="0" applyBorder="0" applyAlignment="0"/>
    <xf numFmtId="174" fontId="4" fillId="0" borderId="0"/>
    <xf numFmtId="0" fontId="3" fillId="0" borderId="0"/>
    <xf numFmtId="0" fontId="3" fillId="0" borderId="0"/>
    <xf numFmtId="0" fontId="4" fillId="0" borderId="0"/>
    <xf numFmtId="0" fontId="11" fillId="0" borderId="0"/>
    <xf numFmtId="0" fontId="4" fillId="0" borderId="0"/>
    <xf numFmtId="0" fontId="3" fillId="0" borderId="0"/>
    <xf numFmtId="175" fontId="4" fillId="0" borderId="0"/>
    <xf numFmtId="0" fontId="3" fillId="0" borderId="0"/>
    <xf numFmtId="0" fontId="21" fillId="0" borderId="0"/>
    <xf numFmtId="0" fontId="11" fillId="0" borderId="0"/>
    <xf numFmtId="0" fontId="7" fillId="0" borderId="0" applyFill="0" applyBorder="0" applyProtection="0"/>
    <xf numFmtId="37" fontId="23" fillId="0" borderId="0"/>
    <xf numFmtId="176" fontId="7" fillId="0" borderId="0" applyFont="0" applyFill="0" applyBorder="0" applyProtection="0"/>
    <xf numFmtId="12" fontId="28" fillId="9" borderId="8">
      <alignment horizontal="left"/>
    </xf>
    <xf numFmtId="0" fontId="23" fillId="0" borderId="0"/>
    <xf numFmtId="0" fontId="23"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2" fillId="0" borderId="0"/>
    <xf numFmtId="4" fontId="33" fillId="4" borderId="1" applyNumberFormat="0" applyProtection="0">
      <alignment vertical="center"/>
    </xf>
    <xf numFmtId="4" fontId="15" fillId="4" borderId="1" applyNumberFormat="0" applyProtection="0">
      <alignment horizontal="left" vertical="center" indent="1"/>
    </xf>
    <xf numFmtId="4" fontId="15" fillId="4" borderId="1" applyNumberFormat="0" applyProtection="0">
      <alignment horizontal="left" vertical="center" indent="1"/>
    </xf>
    <xf numFmtId="4" fontId="15" fillId="4" borderId="1" applyNumberFormat="0" applyProtection="0">
      <alignment horizontal="left" vertical="center" indent="1"/>
    </xf>
    <xf numFmtId="4" fontId="15" fillId="4" borderId="1" applyNumberFormat="0" applyProtection="0">
      <alignment horizontal="left" vertical="center" indent="1"/>
    </xf>
    <xf numFmtId="4" fontId="15" fillId="4" borderId="1" applyNumberFormat="0" applyProtection="0">
      <alignment horizontal="left" vertical="center" indent="1"/>
    </xf>
    <xf numFmtId="4" fontId="15" fillId="4" borderId="1" applyNumberFormat="0" applyProtection="0">
      <alignment horizontal="left" vertical="center" indent="1"/>
    </xf>
    <xf numFmtId="0" fontId="15" fillId="4" borderId="1" applyNumberFormat="0" applyProtection="0">
      <alignment horizontal="left" vertical="top" indent="1"/>
    </xf>
    <xf numFmtId="4" fontId="15" fillId="3" borderId="1" applyNumberFormat="0" applyProtection="0"/>
    <xf numFmtId="4" fontId="15" fillId="3" borderId="1" applyNumberFormat="0" applyProtection="0"/>
    <xf numFmtId="4" fontId="15" fillId="3" borderId="1" applyNumberFormat="0" applyProtection="0"/>
    <xf numFmtId="4" fontId="15" fillId="3" borderId="1" applyNumberFormat="0" applyProtection="0"/>
    <xf numFmtId="4" fontId="15" fillId="3" borderId="1" applyNumberFormat="0" applyProtection="0"/>
    <xf numFmtId="4" fontId="15" fillId="3" borderId="1" applyNumberFormat="0" applyProtection="0"/>
    <xf numFmtId="4" fontId="8" fillId="10" borderId="1" applyNumberFormat="0" applyProtection="0">
      <alignment horizontal="right" vertical="center"/>
    </xf>
    <xf numFmtId="4" fontId="8" fillId="11" borderId="1" applyNumberFormat="0" applyProtection="0">
      <alignment horizontal="right" vertical="center"/>
    </xf>
    <xf numFmtId="4" fontId="8" fillId="12" borderId="1" applyNumberFormat="0" applyProtection="0">
      <alignment horizontal="right" vertical="center"/>
    </xf>
    <xf numFmtId="4" fontId="8" fillId="13" borderId="1" applyNumberFormat="0" applyProtection="0">
      <alignment horizontal="right" vertical="center"/>
    </xf>
    <xf numFmtId="4" fontId="8" fillId="14" borderId="1" applyNumberFormat="0" applyProtection="0">
      <alignment horizontal="right" vertical="center"/>
    </xf>
    <xf numFmtId="4" fontId="8" fillId="15" borderId="1" applyNumberFormat="0" applyProtection="0">
      <alignment horizontal="right" vertical="center"/>
    </xf>
    <xf numFmtId="4" fontId="8" fillId="16" borderId="1" applyNumberFormat="0" applyProtection="0">
      <alignment horizontal="right" vertical="center"/>
    </xf>
    <xf numFmtId="4" fontId="8" fillId="17" borderId="1" applyNumberFormat="0" applyProtection="0">
      <alignment horizontal="right" vertical="center"/>
    </xf>
    <xf numFmtId="4" fontId="8" fillId="18" borderId="1" applyNumberFormat="0" applyProtection="0">
      <alignment horizontal="right" vertical="center"/>
    </xf>
    <xf numFmtId="4" fontId="15" fillId="19" borderId="28" applyNumberFormat="0" applyProtection="0">
      <alignment horizontal="left" vertical="center"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8" fillId="20" borderId="0" applyNumberFormat="0" applyProtection="0">
      <alignment horizontal="left" indent="1"/>
    </xf>
    <xf numFmtId="4" fontId="34" fillId="21" borderId="0" applyNumberFormat="0" applyProtection="0">
      <alignment horizontal="left" vertical="center" indent="1"/>
    </xf>
    <xf numFmtId="4" fontId="34" fillId="21" borderId="0" applyNumberFormat="0" applyProtection="0">
      <alignment horizontal="left" vertical="center" indent="1"/>
    </xf>
    <xf numFmtId="4" fontId="34" fillId="21" borderId="0" applyNumberFormat="0" applyProtection="0">
      <alignment horizontal="left" vertical="center" indent="1"/>
    </xf>
    <xf numFmtId="4" fontId="34" fillId="21" borderId="0" applyNumberFormat="0" applyProtection="0">
      <alignment horizontal="left" vertical="center" indent="1"/>
    </xf>
    <xf numFmtId="4" fontId="34" fillId="21" borderId="0" applyNumberFormat="0" applyProtection="0">
      <alignment horizontal="left" vertical="center" indent="1"/>
    </xf>
    <xf numFmtId="4" fontId="8" fillId="22" borderId="1" applyNumberFormat="0" applyProtection="0">
      <alignment horizontal="right" vertical="center"/>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5" fillId="23" borderId="0" applyNumberFormat="0" applyProtection="0">
      <alignment horizontal="left" indent="1"/>
    </xf>
    <xf numFmtId="4" fontId="36" fillId="24" borderId="0" applyNumberFormat="0" applyProtection="0"/>
    <xf numFmtId="4" fontId="36" fillId="24" borderId="0" applyNumberFormat="0" applyProtection="0"/>
    <xf numFmtId="4" fontId="36" fillId="24" borderId="0" applyNumberFormat="0" applyProtection="0"/>
    <xf numFmtId="4" fontId="36" fillId="24" borderId="0" applyNumberFormat="0" applyProtection="0"/>
    <xf numFmtId="4" fontId="36" fillId="24" borderId="0" applyNumberFormat="0" applyProtection="0"/>
    <xf numFmtId="4" fontId="36" fillId="24" borderId="0" applyNumberFormat="0" applyProtection="0"/>
    <xf numFmtId="4" fontId="36" fillId="24" borderId="0" applyNumberFormat="0" applyProtection="0"/>
    <xf numFmtId="4" fontId="36" fillId="24" borderId="0" applyNumberFormat="0" applyProtection="0"/>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center"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21" borderId="1" applyNumberFormat="0" applyProtection="0">
      <alignment horizontal="left" vertical="top"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center"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3" borderId="1" applyNumberFormat="0" applyProtection="0">
      <alignment horizontal="left" vertical="top"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center"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5" borderId="1" applyNumberFormat="0" applyProtection="0">
      <alignment horizontal="left" vertical="top"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center"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0" fontId="4" fillId="26" borderId="1" applyNumberFormat="0" applyProtection="0">
      <alignment horizontal="left" vertical="top" indent="1"/>
    </xf>
    <xf numFmtId="4" fontId="8" fillId="8" borderId="1" applyNumberFormat="0" applyProtection="0">
      <alignment vertical="center"/>
    </xf>
    <xf numFmtId="4" fontId="37" fillId="8" borderId="1" applyNumberFormat="0" applyProtection="0">
      <alignment vertical="center"/>
    </xf>
    <xf numFmtId="4" fontId="8" fillId="8" borderId="1" applyNumberFormat="0" applyProtection="0">
      <alignment horizontal="left" vertical="center" indent="1"/>
    </xf>
    <xf numFmtId="0" fontId="8" fillId="8" borderId="1" applyNumberFormat="0" applyProtection="0">
      <alignment horizontal="left" vertical="top" indent="1"/>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8" fillId="0" borderId="1" applyNumberFormat="0" applyProtection="0">
      <alignment horizontal="right" vertical="center"/>
    </xf>
    <xf numFmtId="4" fontId="37" fillId="20" borderId="1" applyNumberFormat="0" applyProtection="0">
      <alignment horizontal="right" vertical="center"/>
    </xf>
    <xf numFmtId="4" fontId="8" fillId="0" borderId="1" applyNumberFormat="0" applyProtection="0">
      <alignment horizontal="left" vertical="center" indent="1"/>
    </xf>
    <xf numFmtId="4" fontId="8" fillId="0" borderId="1" applyNumberFormat="0" applyProtection="0">
      <alignment horizontal="left" vertical="center" indent="1"/>
    </xf>
    <xf numFmtId="4" fontId="8" fillId="0" borderId="1" applyNumberFormat="0" applyProtection="0">
      <alignment horizontal="left" vertical="center" indent="1"/>
    </xf>
    <xf numFmtId="4" fontId="8" fillId="0" borderId="1" applyNumberFormat="0" applyProtection="0">
      <alignment horizontal="left" vertical="center" indent="1"/>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0" fontId="8" fillId="3" borderId="1" applyNumberFormat="0" applyProtection="0">
      <alignment horizontal="left" vertical="top"/>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9" fillId="20" borderId="1" applyNumberFormat="0" applyProtection="0">
      <alignment horizontal="right" vertical="center"/>
    </xf>
    <xf numFmtId="0" fontId="40" fillId="0" borderId="29" applyNumberFormat="0" applyFont="0" applyFill="0" applyAlignment="0" applyProtection="0"/>
    <xf numFmtId="177" fontId="41" fillId="0" borderId="30" applyNumberFormat="0" applyProtection="0">
      <alignment horizontal="right" vertical="center"/>
    </xf>
    <xf numFmtId="177" fontId="42" fillId="0" borderId="31" applyNumberFormat="0" applyProtection="0">
      <alignment horizontal="right" vertical="center"/>
    </xf>
    <xf numFmtId="0" fontId="42" fillId="28" borderId="29" applyNumberFormat="0" applyAlignment="0" applyProtection="0">
      <alignment horizontal="left" vertical="center" indent="1"/>
    </xf>
    <xf numFmtId="0" fontId="43" fillId="29" borderId="31" applyNumberFormat="0" applyAlignment="0" applyProtection="0">
      <alignment horizontal="left" vertical="center" indent="1"/>
    </xf>
    <xf numFmtId="0" fontId="43" fillId="29" borderId="31" applyNumberFormat="0" applyAlignment="0" applyProtection="0">
      <alignment horizontal="left" vertical="center" indent="1"/>
    </xf>
    <xf numFmtId="0" fontId="44" fillId="0" borderId="32" applyNumberFormat="0" applyFill="0" applyBorder="0" applyAlignment="0" applyProtection="0"/>
    <xf numFmtId="0" fontId="44" fillId="29" borderId="31" applyNumberFormat="0" applyAlignment="0" applyProtection="0">
      <alignment horizontal="left" vertical="center" indent="1"/>
    </xf>
    <xf numFmtId="0" fontId="44" fillId="29" borderId="31" applyNumberFormat="0" applyAlignment="0" applyProtection="0">
      <alignment horizontal="left" vertical="center" indent="1"/>
    </xf>
    <xf numFmtId="177" fontId="45" fillId="30" borderId="30" applyNumberFormat="0" applyBorder="0" applyProtection="0">
      <alignment horizontal="right" vertical="center"/>
    </xf>
    <xf numFmtId="177" fontId="46" fillId="30" borderId="31" applyNumberFormat="0" applyBorder="0" applyProtection="0">
      <alignment horizontal="right" vertical="center"/>
    </xf>
    <xf numFmtId="0" fontId="44" fillId="31" borderId="31" applyNumberFormat="0" applyAlignment="0" applyProtection="0">
      <alignment horizontal="left" vertical="center" indent="1"/>
    </xf>
    <xf numFmtId="177" fontId="46" fillId="31" borderId="31" applyNumberFormat="0" applyProtection="0">
      <alignment horizontal="right" vertical="center"/>
    </xf>
    <xf numFmtId="0" fontId="47" fillId="0" borderId="32" applyBorder="0" applyAlignment="0" applyProtection="0"/>
    <xf numFmtId="177" fontId="48" fillId="32" borderId="33" applyNumberFormat="0" applyBorder="0" applyAlignment="0" applyProtection="0">
      <alignment horizontal="right" vertical="center" indent="1"/>
    </xf>
    <xf numFmtId="177" fontId="49" fillId="33" borderId="33" applyNumberFormat="0" applyBorder="0" applyAlignment="0" applyProtection="0">
      <alignment horizontal="right" vertical="center" indent="1"/>
    </xf>
    <xf numFmtId="177" fontId="49" fillId="34" borderId="33" applyNumberFormat="0" applyBorder="0" applyAlignment="0" applyProtection="0">
      <alignment horizontal="right" vertical="center" indent="1"/>
    </xf>
    <xf numFmtId="177" fontId="50" fillId="35" borderId="33" applyNumberFormat="0" applyBorder="0" applyAlignment="0" applyProtection="0">
      <alignment horizontal="right" vertical="center" indent="1"/>
    </xf>
    <xf numFmtId="177" fontId="50" fillId="36" borderId="33" applyNumberFormat="0" applyBorder="0" applyAlignment="0" applyProtection="0">
      <alignment horizontal="right" vertical="center" indent="1"/>
    </xf>
    <xf numFmtId="177" fontId="50" fillId="37" borderId="33" applyNumberFormat="0" applyBorder="0" applyAlignment="0" applyProtection="0">
      <alignment horizontal="right" vertical="center" indent="1"/>
    </xf>
    <xf numFmtId="177" fontId="51" fillId="38" borderId="33" applyNumberFormat="0" applyBorder="0" applyAlignment="0" applyProtection="0">
      <alignment horizontal="right" vertical="center" indent="1"/>
    </xf>
    <xf numFmtId="177" fontId="51" fillId="39" borderId="33" applyNumberFormat="0" applyBorder="0" applyAlignment="0" applyProtection="0">
      <alignment horizontal="right" vertical="center" indent="1"/>
    </xf>
    <xf numFmtId="177" fontId="51" fillId="40" borderId="33" applyNumberFormat="0" applyBorder="0" applyAlignment="0" applyProtection="0">
      <alignment horizontal="right" vertical="center" indent="1"/>
    </xf>
    <xf numFmtId="0" fontId="43" fillId="41" borderId="29" applyNumberFormat="0" applyAlignment="0" applyProtection="0">
      <alignment horizontal="left" vertical="center" indent="1"/>
    </xf>
    <xf numFmtId="0" fontId="43" fillId="42" borderId="29" applyNumberFormat="0" applyAlignment="0" applyProtection="0">
      <alignment horizontal="left" vertical="center" indent="1"/>
    </xf>
    <xf numFmtId="0" fontId="43" fillId="43" borderId="29" applyNumberFormat="0" applyAlignment="0" applyProtection="0">
      <alignment horizontal="left" vertical="center" indent="1"/>
    </xf>
    <xf numFmtId="0" fontId="43" fillId="30" borderId="29" applyNumberFormat="0" applyAlignment="0" applyProtection="0">
      <alignment horizontal="left" vertical="center" indent="1"/>
    </xf>
    <xf numFmtId="0" fontId="43" fillId="31" borderId="31" applyNumberFormat="0" applyAlignment="0" applyProtection="0">
      <alignment horizontal="left" vertical="center" indent="1"/>
    </xf>
    <xf numFmtId="177" fontId="41" fillId="30" borderId="30" applyNumberFormat="0" applyBorder="0" applyProtection="0">
      <alignment horizontal="right" vertical="center"/>
    </xf>
    <xf numFmtId="177" fontId="42" fillId="30" borderId="31" applyNumberFormat="0" applyBorder="0" applyProtection="0">
      <alignment horizontal="right" vertical="center"/>
    </xf>
    <xf numFmtId="177" fontId="41" fillId="44" borderId="29" applyNumberFormat="0" applyAlignment="0" applyProtection="0">
      <alignment horizontal="left" vertical="center" indent="1"/>
    </xf>
    <xf numFmtId="0" fontId="42" fillId="28" borderId="31" applyNumberFormat="0" applyAlignment="0" applyProtection="0">
      <alignment horizontal="left" vertical="center" indent="1"/>
    </xf>
    <xf numFmtId="0" fontId="43" fillId="31" borderId="31" applyNumberFormat="0" applyAlignment="0" applyProtection="0">
      <alignment horizontal="left" vertical="center" indent="1"/>
    </xf>
    <xf numFmtId="177" fontId="42" fillId="31" borderId="31" applyNumberFormat="0" applyProtection="0">
      <alignment horizontal="right" vertical="center"/>
    </xf>
    <xf numFmtId="37" fontId="52" fillId="45" borderId="0" applyNumberFormat="0" applyFont="0" applyBorder="0" applyAlignment="0" applyProtection="0"/>
    <xf numFmtId="178" fontId="4" fillId="0" borderId="14">
      <alignment horizontal="justify" vertical="top" wrapText="1"/>
    </xf>
    <xf numFmtId="0" fontId="4" fillId="0" borderId="0">
      <alignment horizontal="left" wrapText="1"/>
    </xf>
    <xf numFmtId="179" fontId="4" fillId="0" borderId="0" applyFill="0" applyBorder="0" applyAlignment="0" applyProtection="0">
      <alignment wrapText="1"/>
    </xf>
    <xf numFmtId="0" fontId="5" fillId="0" borderId="0" applyNumberFormat="0" applyFill="0" applyBorder="0">
      <alignment horizontal="center" wrapText="1"/>
    </xf>
    <xf numFmtId="0" fontId="5" fillId="0" borderId="0" applyNumberFormat="0" applyFill="0" applyBorder="0">
      <alignment horizontal="center" wrapText="1"/>
    </xf>
    <xf numFmtId="38" fontId="4" fillId="0" borderId="0">
      <alignment horizontal="left" wrapText="1"/>
    </xf>
    <xf numFmtId="0" fontId="5" fillId="0" borderId="16">
      <alignment horizontal="center" vertical="center" wrapText="1"/>
    </xf>
    <xf numFmtId="0" fontId="23" fillId="0" borderId="34"/>
    <xf numFmtId="180" fontId="53" fillId="0" borderId="0">
      <alignment horizontal="left"/>
    </xf>
    <xf numFmtId="0" fontId="23" fillId="0" borderId="35"/>
    <xf numFmtId="37" fontId="6" fillId="4" borderId="0" applyNumberFormat="0" applyBorder="0" applyAlignment="0" applyProtection="0"/>
    <xf numFmtId="37" fontId="6" fillId="0" borderId="0"/>
    <xf numFmtId="3" fontId="54" fillId="46" borderId="36" applyProtection="0"/>
  </cellStyleXfs>
  <cellXfs count="155">
    <xf numFmtId="0" fontId="0" fillId="0" borderId="0" xfId="0"/>
    <xf numFmtId="0" fontId="5" fillId="0" borderId="0" xfId="0" applyFont="1" applyFill="1"/>
    <xf numFmtId="164" fontId="5" fillId="0" borderId="10" xfId="1" applyNumberFormat="1" applyFont="1" applyFill="1" applyBorder="1"/>
    <xf numFmtId="164" fontId="5" fillId="0" borderId="11" xfId="1" applyNumberFormat="1" applyFont="1" applyFill="1" applyBorder="1" applyAlignment="1">
      <alignment horizontal="center" wrapText="1"/>
    </xf>
    <xf numFmtId="0" fontId="5" fillId="0" borderId="11" xfId="0" applyFont="1" applyFill="1" applyBorder="1" applyAlignment="1">
      <alignment horizontal="left"/>
    </xf>
    <xf numFmtId="0" fontId="5" fillId="0" borderId="11" xfId="0" applyFont="1" applyFill="1" applyBorder="1" applyAlignment="1">
      <alignment horizontal="center"/>
    </xf>
    <xf numFmtId="0" fontId="4" fillId="0" borderId="0" xfId="0" applyFont="1" applyFill="1" applyAlignment="1">
      <alignment horizontal="center"/>
    </xf>
    <xf numFmtId="0" fontId="4" fillId="0" borderId="0" xfId="0" applyFont="1" applyFill="1"/>
    <xf numFmtId="164" fontId="4" fillId="0" borderId="0" xfId="1" applyNumberFormat="1" applyFont="1" applyFill="1"/>
    <xf numFmtId="0" fontId="4" fillId="0" borderId="0" xfId="0" applyFont="1"/>
    <xf numFmtId="0" fontId="5" fillId="0" borderId="0" xfId="2" applyFont="1"/>
    <xf numFmtId="164" fontId="4" fillId="0" borderId="0" xfId="0" applyNumberFormat="1" applyFont="1"/>
    <xf numFmtId="0" fontId="4" fillId="0" borderId="0" xfId="0" applyFont="1" applyAlignment="1">
      <alignment horizontal="center"/>
    </xf>
    <xf numFmtId="0" fontId="4" fillId="0" borderId="0" xfId="0" applyFont="1" applyFill="1" applyAlignment="1">
      <alignment horizontal="right"/>
    </xf>
    <xf numFmtId="0" fontId="4" fillId="0" borderId="0" xfId="0" applyFont="1" applyFill="1" applyBorder="1" applyAlignment="1">
      <alignment horizontal="left"/>
    </xf>
    <xf numFmtId="0" fontId="5" fillId="0" borderId="0" xfId="0" applyFont="1" applyFill="1" applyAlignment="1">
      <alignment horizontal="center"/>
    </xf>
    <xf numFmtId="0" fontId="4" fillId="0" borderId="0" xfId="0" applyFont="1" applyFill="1" applyAlignment="1">
      <alignment horizontal="center"/>
    </xf>
    <xf numFmtId="0" fontId="4" fillId="0" borderId="0" xfId="0" applyFont="1" applyFill="1"/>
    <xf numFmtId="0" fontId="4" fillId="0" borderId="0" xfId="0" applyFont="1"/>
    <xf numFmtId="0" fontId="4" fillId="0" borderId="0" xfId="0" applyFont="1" applyFill="1" applyAlignment="1">
      <alignment horizontal="left"/>
    </xf>
    <xf numFmtId="0" fontId="4" fillId="0" borderId="0" xfId="0" applyFont="1" applyFill="1" applyBorder="1" applyAlignment="1">
      <alignment horizontal="center"/>
    </xf>
    <xf numFmtId="164" fontId="4" fillId="0" borderId="0" xfId="1" applyNumberFormat="1" applyFont="1" applyFill="1" applyBorder="1" applyAlignment="1">
      <alignment horizontal="center"/>
    </xf>
    <xf numFmtId="0" fontId="4" fillId="0" borderId="0" xfId="2" applyFont="1"/>
    <xf numFmtId="0" fontId="4" fillId="0" borderId="0" xfId="2" applyFont="1" applyAlignment="1">
      <alignment horizontal="center"/>
    </xf>
    <xf numFmtId="0" fontId="4" fillId="0" borderId="0" xfId="2" applyNumberFormat="1" applyFont="1" applyAlignment="1">
      <alignment horizontal="center"/>
    </xf>
    <xf numFmtId="0" fontId="12" fillId="0" borderId="0" xfId="2" applyFont="1" applyAlignment="1">
      <alignment horizontal="center"/>
    </xf>
    <xf numFmtId="0" fontId="12" fillId="0" borderId="0" xfId="2" applyNumberFormat="1" applyFont="1" applyAlignment="1">
      <alignment horizontal="center"/>
    </xf>
    <xf numFmtId="0" fontId="4" fillId="0" borderId="0" xfId="2" applyFont="1" applyBorder="1"/>
    <xf numFmtId="0" fontId="5" fillId="0" borderId="0" xfId="2" applyFont="1" applyBorder="1" applyAlignment="1">
      <alignment horizontal="left"/>
    </xf>
    <xf numFmtId="0" fontId="4" fillId="0" borderId="0" xfId="2" applyFont="1" applyBorder="1" applyAlignment="1">
      <alignment horizontal="center"/>
    </xf>
    <xf numFmtId="164" fontId="4" fillId="0" borderId="0" xfId="1" applyNumberFormat="1" applyFont="1" applyBorder="1" applyAlignment="1">
      <alignment horizontal="center"/>
    </xf>
    <xf numFmtId="0" fontId="4" fillId="0" borderId="0" xfId="2" applyFont="1" applyFill="1" applyBorder="1" applyAlignment="1">
      <alignment horizontal="center"/>
    </xf>
    <xf numFmtId="41" fontId="4" fillId="0" borderId="0" xfId="1" applyNumberFormat="1" applyFont="1" applyFill="1" applyBorder="1" applyAlignment="1">
      <alignment horizontal="center"/>
    </xf>
    <xf numFmtId="165" fontId="4" fillId="0" borderId="0" xfId="3" applyNumberFormat="1" applyFont="1" applyFill="1" applyAlignment="1">
      <alignment horizontal="center"/>
    </xf>
    <xf numFmtId="41" fontId="4" fillId="0" borderId="0" xfId="1" applyNumberFormat="1" applyFont="1" applyFill="1" applyAlignment="1">
      <alignment horizontal="center"/>
    </xf>
    <xf numFmtId="0" fontId="4" fillId="0" borderId="0" xfId="0" applyFont="1" applyAlignment="1">
      <alignment horizontal="left"/>
    </xf>
    <xf numFmtId="0" fontId="4" fillId="0" borderId="0" xfId="2" applyFont="1" applyFill="1" applyBorder="1"/>
    <xf numFmtId="0" fontId="5" fillId="0" borderId="0" xfId="2" applyFont="1" applyFill="1" applyBorder="1"/>
    <xf numFmtId="0" fontId="4" fillId="0" borderId="0" xfId="1" applyNumberFormat="1" applyFont="1" applyFill="1" applyBorder="1" applyAlignment="1">
      <alignment horizontal="center"/>
    </xf>
    <xf numFmtId="41" fontId="4" fillId="0" borderId="0" xfId="18" applyNumberFormat="1" applyFont="1" applyFill="1" applyBorder="1" applyAlignment="1">
      <alignment horizontal="center"/>
    </xf>
    <xf numFmtId="165" fontId="4" fillId="0" borderId="0" xfId="10" applyNumberFormat="1" applyFont="1" applyFill="1" applyBorder="1" applyAlignment="1">
      <alignment horizontal="center"/>
    </xf>
    <xf numFmtId="0" fontId="4" fillId="0" borderId="0" xfId="0" applyFont="1" applyBorder="1" applyAlignment="1">
      <alignment horizontal="center"/>
    </xf>
    <xf numFmtId="0" fontId="4" fillId="0" borderId="2" xfId="2" applyFont="1" applyBorder="1"/>
    <xf numFmtId="0" fontId="4" fillId="0" borderId="3" xfId="2" quotePrefix="1" applyFont="1" applyBorder="1" applyAlignment="1">
      <alignment horizontal="left"/>
    </xf>
    <xf numFmtId="0" fontId="4" fillId="0" borderId="3" xfId="2" applyFont="1" applyBorder="1"/>
    <xf numFmtId="0" fontId="4" fillId="0" borderId="3" xfId="0" applyFont="1" applyBorder="1" applyAlignment="1">
      <alignment horizontal="center"/>
    </xf>
    <xf numFmtId="0" fontId="4" fillId="0" borderId="3" xfId="2" applyFont="1" applyBorder="1" applyAlignment="1">
      <alignment horizontal="center"/>
    </xf>
    <xf numFmtId="0" fontId="4" fillId="0" borderId="4" xfId="2" applyNumberFormat="1" applyFont="1" applyBorder="1" applyAlignment="1">
      <alignment horizontal="center"/>
    </xf>
    <xf numFmtId="0" fontId="4" fillId="0" borderId="5" xfId="2" applyFont="1" applyBorder="1"/>
    <xf numFmtId="0" fontId="4" fillId="0" borderId="0" xfId="2" quotePrefix="1" applyFont="1" applyBorder="1" applyAlignment="1">
      <alignment horizontal="left"/>
    </xf>
    <xf numFmtId="0" fontId="4" fillId="0" borderId="6" xfId="2" applyNumberFormat="1" applyFont="1" applyBorder="1" applyAlignment="1">
      <alignment horizontal="center"/>
    </xf>
    <xf numFmtId="0" fontId="4" fillId="0" borderId="7" xfId="2" applyFont="1" applyBorder="1"/>
    <xf numFmtId="0" fontId="4" fillId="0" borderId="8" xfId="2" applyFont="1" applyBorder="1"/>
    <xf numFmtId="0" fontId="12" fillId="0" borderId="0" xfId="2" applyFont="1" applyBorder="1" applyAlignment="1">
      <alignment horizontal="center"/>
    </xf>
    <xf numFmtId="41" fontId="4" fillId="0" borderId="0" xfId="0" applyNumberFormat="1" applyFont="1" applyFill="1" applyBorder="1" applyAlignment="1">
      <alignment horizontal="center"/>
    </xf>
    <xf numFmtId="0" fontId="4" fillId="0" borderId="0" xfId="2" applyFont="1" applyAlignment="1">
      <alignment horizontal="right"/>
    </xf>
    <xf numFmtId="0" fontId="0" fillId="0" borderId="0" xfId="0" applyFill="1"/>
    <xf numFmtId="0" fontId="0" fillId="0" borderId="0" xfId="0" applyAlignment="1">
      <alignment horizontal="center"/>
    </xf>
    <xf numFmtId="164" fontId="0" fillId="0" borderId="0" xfId="1" applyNumberFormat="1" applyFont="1"/>
    <xf numFmtId="49" fontId="4" fillId="0" borderId="0" xfId="1" applyNumberFormat="1" applyFont="1" applyBorder="1" applyAlignment="1">
      <alignment horizontal="center"/>
    </xf>
    <xf numFmtId="0" fontId="5" fillId="0" borderId="0" xfId="0" applyFont="1"/>
    <xf numFmtId="164" fontId="0" fillId="0" borderId="0" xfId="1" applyNumberFormat="1" applyFont="1" applyFill="1"/>
    <xf numFmtId="49" fontId="4" fillId="0" borderId="0" xfId="1" applyNumberFormat="1" applyFont="1" applyFill="1" applyBorder="1" applyAlignment="1">
      <alignment horizontal="center"/>
    </xf>
    <xf numFmtId="164" fontId="5" fillId="0" borderId="0" xfId="1" applyNumberFormat="1" applyFont="1" applyFill="1" applyAlignment="1">
      <alignment horizontal="center"/>
    </xf>
    <xf numFmtId="49" fontId="5" fillId="0" borderId="0" xfId="1" applyNumberFormat="1" applyFont="1" applyFill="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164" fontId="5" fillId="0" borderId="11" xfId="1" applyNumberFormat="1" applyFont="1" applyFill="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164" fontId="5" fillId="0" borderId="0" xfId="1" applyNumberFormat="1" applyFont="1" applyFill="1" applyBorder="1" applyAlignment="1">
      <alignment horizontal="center"/>
    </xf>
    <xf numFmtId="0" fontId="5" fillId="0" borderId="0" xfId="0" applyFont="1" applyFill="1" applyBorder="1"/>
    <xf numFmtId="0" fontId="4" fillId="0" borderId="0" xfId="0" applyFont="1" applyFill="1" applyBorder="1"/>
    <xf numFmtId="167" fontId="4" fillId="0" borderId="0" xfId="3" applyNumberFormat="1" applyFont="1" applyFill="1" applyBorder="1"/>
    <xf numFmtId="3" fontId="4"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37" fontId="4" fillId="0" borderId="0" xfId="1" applyNumberFormat="1" applyFont="1" applyFill="1" applyBorder="1" applyAlignment="1">
      <alignment horizontal="center"/>
    </xf>
    <xf numFmtId="0" fontId="13" fillId="0" borderId="0" xfId="0" applyFont="1" applyAlignment="1">
      <alignment horizontal="center"/>
    </xf>
    <xf numFmtId="164" fontId="5" fillId="0" borderId="0" xfId="1" applyNumberFormat="1" applyFont="1" applyFill="1" applyAlignment="1">
      <alignment horizontal="right"/>
    </xf>
    <xf numFmtId="164" fontId="4" fillId="0" borderId="0" xfId="0" applyNumberFormat="1" applyFont="1" applyFill="1" applyBorder="1" applyAlignment="1">
      <alignment horizontal="center"/>
    </xf>
    <xf numFmtId="0" fontId="5" fillId="0" borderId="0" xfId="2" applyFont="1" applyBorder="1"/>
    <xf numFmtId="164" fontId="5" fillId="0" borderId="12" xfId="1" applyNumberFormat="1" applyFont="1" applyFill="1" applyBorder="1"/>
    <xf numFmtId="0" fontId="5" fillId="0" borderId="0" xfId="0" applyFont="1" applyFill="1" applyBorder="1" applyAlignment="1">
      <alignment horizontal="left"/>
    </xf>
    <xf numFmtId="164" fontId="5" fillId="0" borderId="0" xfId="1" applyNumberFormat="1" applyFont="1" applyFill="1" applyBorder="1" applyAlignment="1">
      <alignment horizontal="center" wrapText="1"/>
    </xf>
    <xf numFmtId="0" fontId="5" fillId="0" borderId="0" xfId="0" applyFont="1" applyBorder="1" applyAlignment="1">
      <alignment horizontal="center" wrapText="1"/>
    </xf>
    <xf numFmtId="0" fontId="4" fillId="0" borderId="0" xfId="0" quotePrefix="1" applyFont="1" applyFill="1"/>
    <xf numFmtId="166" fontId="0" fillId="0" borderId="0" xfId="0" applyNumberFormat="1" applyAlignment="1">
      <alignment horizontal="center"/>
    </xf>
    <xf numFmtId="164" fontId="4" fillId="0" borderId="0" xfId="1" applyNumberFormat="1" applyFont="1" applyBorder="1"/>
    <xf numFmtId="0" fontId="4" fillId="0" borderId="0" xfId="2" applyNumberFormat="1" applyFont="1" applyBorder="1" applyAlignment="1">
      <alignment horizontal="center"/>
    </xf>
    <xf numFmtId="3" fontId="4" fillId="0" borderId="3" xfId="2" applyNumberFormat="1" applyFont="1" applyBorder="1" applyAlignment="1">
      <alignment horizontal="center"/>
    </xf>
    <xf numFmtId="0" fontId="4" fillId="0" borderId="6" xfId="2" applyFont="1" applyBorder="1" applyAlignment="1">
      <alignment horizontal="center"/>
    </xf>
    <xf numFmtId="0" fontId="4" fillId="0" borderId="6" xfId="2" applyFont="1" applyBorder="1"/>
    <xf numFmtId="0" fontId="4" fillId="0" borderId="8" xfId="0" applyFont="1" applyFill="1" applyBorder="1" applyAlignment="1">
      <alignment horizontal="center"/>
    </xf>
    <xf numFmtId="0" fontId="4" fillId="0" borderId="8" xfId="2" applyFont="1" applyFill="1" applyBorder="1" applyAlignment="1">
      <alignment horizontal="center"/>
    </xf>
    <xf numFmtId="41" fontId="4" fillId="0" borderId="8" xfId="1" applyNumberFormat="1" applyFont="1" applyFill="1" applyBorder="1" applyAlignment="1">
      <alignment horizontal="center"/>
    </xf>
    <xf numFmtId="0" fontId="4" fillId="0" borderId="9" xfId="2" applyFont="1" applyBorder="1"/>
    <xf numFmtId="167" fontId="4" fillId="0" borderId="0" xfId="3" applyNumberFormat="1" applyFont="1" applyFill="1" applyAlignment="1">
      <alignment horizontal="center"/>
    </xf>
    <xf numFmtId="167" fontId="4" fillId="0" borderId="0" xfId="3" applyNumberFormat="1" applyFont="1" applyFill="1" applyBorder="1" applyAlignment="1">
      <alignment horizontal="center"/>
    </xf>
    <xf numFmtId="0" fontId="0" fillId="0" borderId="0" xfId="0" applyBorder="1"/>
    <xf numFmtId="0" fontId="0" fillId="0" borderId="18" xfId="0" applyBorder="1"/>
    <xf numFmtId="0" fontId="4" fillId="0" borderId="17" xfId="0" applyFont="1" applyBorder="1" applyAlignment="1">
      <alignment horizontal="center"/>
    </xf>
    <xf numFmtId="41" fontId="0" fillId="0" borderId="17" xfId="0" applyNumberFormat="1" applyBorder="1" applyAlignment="1">
      <alignment horizontal="center"/>
    </xf>
    <xf numFmtId="0" fontId="0" fillId="0" borderId="17" xfId="0" applyBorder="1" applyAlignment="1">
      <alignment horizontal="center"/>
    </xf>
    <xf numFmtId="0" fontId="0" fillId="0" borderId="17" xfId="0" applyBorder="1"/>
    <xf numFmtId="41" fontId="0" fillId="0" borderId="25" xfId="0" applyNumberFormat="1" applyBorder="1"/>
    <xf numFmtId="0" fontId="0" fillId="0" borderId="14" xfId="0" applyBorder="1"/>
    <xf numFmtId="0" fontId="4" fillId="0" borderId="18"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0" fillId="0" borderId="24" xfId="0" applyBorder="1"/>
    <xf numFmtId="41" fontId="0" fillId="0" borderId="26" xfId="0" applyNumberFormat="1" applyBorder="1"/>
    <xf numFmtId="0" fontId="0" fillId="0" borderId="18" xfId="0" applyBorder="1" applyAlignment="1">
      <alignment horizontal="center"/>
    </xf>
    <xf numFmtId="0" fontId="4" fillId="0" borderId="14" xfId="0" applyFont="1" applyBorder="1" applyAlignment="1">
      <alignment horizontal="center"/>
    </xf>
    <xf numFmtId="0" fontId="4" fillId="0" borderId="22" xfId="0" applyFont="1" applyBorder="1" applyAlignment="1">
      <alignment horizontal="center"/>
    </xf>
    <xf numFmtId="0" fontId="0" fillId="6" borderId="14" xfId="0" applyFill="1" applyBorder="1"/>
    <xf numFmtId="0" fontId="0" fillId="6" borderId="22" xfId="0" applyFill="1" applyBorder="1"/>
    <xf numFmtId="0" fontId="0" fillId="0" borderId="19" xfId="0" applyBorder="1"/>
    <xf numFmtId="0" fontId="0" fillId="0" borderId="15" xfId="0" applyBorder="1"/>
    <xf numFmtId="0" fontId="0" fillId="0" borderId="14" xfId="0" applyBorder="1" applyAlignment="1">
      <alignment horizontal="center"/>
    </xf>
    <xf numFmtId="0" fontId="4" fillId="0" borderId="17" xfId="0" applyFont="1" applyBorder="1"/>
    <xf numFmtId="0" fontId="0" fillId="6" borderId="20" xfId="0" applyFill="1" applyBorder="1"/>
    <xf numFmtId="0" fontId="0" fillId="0" borderId="15" xfId="0" applyBorder="1" applyAlignment="1">
      <alignment horizontal="center"/>
    </xf>
    <xf numFmtId="0" fontId="0" fillId="6" borderId="16" xfId="0" applyFill="1" applyBorder="1"/>
    <xf numFmtId="0" fontId="0" fillId="6" borderId="16" xfId="0" applyFill="1" applyBorder="1" applyAlignment="1">
      <alignment horizontal="center"/>
    </xf>
    <xf numFmtId="0" fontId="4" fillId="6" borderId="13" xfId="0" applyFont="1" applyFill="1" applyBorder="1" applyAlignment="1">
      <alignment horizontal="center"/>
    </xf>
    <xf numFmtId="0" fontId="4" fillId="6" borderId="16" xfId="0" applyFont="1" applyFill="1" applyBorder="1" applyAlignment="1">
      <alignment horizontal="center"/>
    </xf>
    <xf numFmtId="0" fontId="0" fillId="6" borderId="13" xfId="0" applyFill="1" applyBorder="1" applyAlignment="1">
      <alignment horizontal="center"/>
    </xf>
    <xf numFmtId="0" fontId="4" fillId="0" borderId="0" xfId="0" applyFont="1" applyBorder="1"/>
    <xf numFmtId="49" fontId="4" fillId="0" borderId="0" xfId="0" quotePrefix="1" applyNumberFormat="1" applyFont="1" applyFill="1" applyBorder="1" applyAlignment="1">
      <alignment horizontal="center"/>
    </xf>
    <xf numFmtId="0" fontId="4" fillId="0" borderId="0" xfId="0" applyFont="1" applyFill="1" applyBorder="1" applyAlignment="1">
      <alignment horizontal="left" indent="3"/>
    </xf>
    <xf numFmtId="0" fontId="4" fillId="0" borderId="0" xfId="0" quotePrefix="1" applyNumberFormat="1" applyFont="1" applyFill="1" applyBorder="1"/>
    <xf numFmtId="49" fontId="17" fillId="0" borderId="0" xfId="0" applyNumberFormat="1" applyFont="1" applyFill="1" applyAlignment="1">
      <alignment horizontal="left" indent="1"/>
    </xf>
    <xf numFmtId="0" fontId="4" fillId="0" borderId="0" xfId="2" applyFont="1" applyFill="1"/>
    <xf numFmtId="167" fontId="4" fillId="0" borderId="0" xfId="2" applyNumberFormat="1" applyFont="1" applyFill="1"/>
    <xf numFmtId="0" fontId="4" fillId="0" borderId="3" xfId="2" applyFont="1" applyFill="1" applyBorder="1" applyAlignment="1">
      <alignment horizontal="center"/>
    </xf>
    <xf numFmtId="0" fontId="4" fillId="0" borderId="8" xfId="2" applyFont="1" applyFill="1" applyBorder="1"/>
    <xf numFmtId="0" fontId="4" fillId="0" borderId="0" xfId="0" applyFont="1" applyBorder="1" applyAlignment="1">
      <alignment horizontal="left"/>
    </xf>
    <xf numFmtId="0" fontId="9" fillId="0" borderId="0" xfId="2" applyNumberFormat="1" applyFont="1" applyBorder="1" applyAlignment="1">
      <alignment horizontal="center"/>
    </xf>
    <xf numFmtId="0" fontId="5" fillId="0" borderId="0" xfId="0" applyFont="1" applyBorder="1" applyAlignment="1">
      <alignment horizontal="left"/>
    </xf>
    <xf numFmtId="41" fontId="4" fillId="0" borderId="0" xfId="2" applyNumberFormat="1" applyFont="1" applyBorder="1"/>
    <xf numFmtId="0" fontId="4" fillId="0" borderId="0" xfId="0" applyFont="1" applyAlignment="1">
      <alignment horizontal="left" indent="2"/>
    </xf>
    <xf numFmtId="0" fontId="4" fillId="0" borderId="0" xfId="2" applyFont="1" applyBorder="1" applyAlignment="1">
      <alignment horizontal="left" indent="2"/>
    </xf>
    <xf numFmtId="0" fontId="5" fillId="0" borderId="0" xfId="0" applyFont="1" applyBorder="1" applyProtection="1">
      <protection locked="0"/>
    </xf>
    <xf numFmtId="164" fontId="0" fillId="0" borderId="0" xfId="1" applyNumberFormat="1" applyFont="1" applyBorder="1"/>
    <xf numFmtId="41" fontId="0" fillId="0" borderId="0" xfId="0" applyNumberFormat="1" applyBorder="1"/>
    <xf numFmtId="43" fontId="0" fillId="0" borderId="0" xfId="0" applyNumberFormat="1" applyFill="1"/>
    <xf numFmtId="0" fontId="56" fillId="0" borderId="0" xfId="107" applyFont="1" applyFill="1"/>
    <xf numFmtId="0" fontId="57" fillId="0" borderId="0" xfId="107" applyFont="1" applyFill="1"/>
    <xf numFmtId="0" fontId="5" fillId="0" borderId="11" xfId="0" applyFont="1" applyFill="1" applyBorder="1" applyAlignment="1">
      <alignment horizontal="center" wrapText="1"/>
    </xf>
    <xf numFmtId="0" fontId="5" fillId="0" borderId="0" xfId="2" applyFont="1" applyAlignment="1">
      <alignment horizontal="right"/>
    </xf>
    <xf numFmtId="164" fontId="5" fillId="0" borderId="0" xfId="1" applyNumberFormat="1" applyFont="1" applyAlignment="1">
      <alignment horizontal="right"/>
    </xf>
    <xf numFmtId="41" fontId="0" fillId="0" borderId="17" xfId="0" applyNumberFormat="1" applyFill="1" applyBorder="1" applyAlignment="1">
      <alignment horizontal="center"/>
    </xf>
    <xf numFmtId="41" fontId="0" fillId="0" borderId="24" xfId="0" applyNumberFormat="1" applyFill="1" applyBorder="1" applyAlignment="1">
      <alignment horizontal="center"/>
    </xf>
    <xf numFmtId="164" fontId="4" fillId="47" borderId="0" xfId="1" applyNumberFormat="1" applyFont="1" applyFill="1" applyBorder="1" applyAlignment="1">
      <alignment vertical="center" wrapText="1"/>
    </xf>
    <xf numFmtId="164" fontId="4" fillId="47" borderId="11" xfId="1" applyNumberFormat="1" applyFont="1" applyFill="1" applyBorder="1" applyAlignment="1">
      <alignment vertical="center" wrapText="1"/>
    </xf>
  </cellXfs>
  <cellStyles count="299">
    <cellStyle name="Column total in dollars" xfId="41"/>
    <cellStyle name="Comma" xfId="1" builtinId="3"/>
    <cellStyle name="Comma  - Style1" xfId="42"/>
    <cellStyle name="Comma  - Style2" xfId="43"/>
    <cellStyle name="Comma  - Style3" xfId="44"/>
    <cellStyle name="Comma  - Style4" xfId="45"/>
    <cellStyle name="Comma  - Style5" xfId="46"/>
    <cellStyle name="Comma  - Style6" xfId="47"/>
    <cellStyle name="Comma  - Style7" xfId="48"/>
    <cellStyle name="Comma  - Style8" xfId="49"/>
    <cellStyle name="Comma (0)" xfId="50"/>
    <cellStyle name="Comma [0] 2" xfId="19"/>
    <cellStyle name="Comma [0] 3" xfId="21"/>
    <cellStyle name="Comma [0] 4" xfId="51"/>
    <cellStyle name="Comma 10" xfId="52"/>
    <cellStyle name="Comma 11" xfId="53"/>
    <cellStyle name="Comma 2" xfId="7"/>
    <cellStyle name="Comma 2 12" xfId="54"/>
    <cellStyle name="Comma 2 2" xfId="38"/>
    <cellStyle name="Comma 2 2 2" xfId="55"/>
    <cellStyle name="Comma 2 3" xfId="37"/>
    <cellStyle name="Comma 2 4" xfId="56"/>
    <cellStyle name="Comma 3" xfId="18"/>
    <cellStyle name="Comma 3 2" xfId="39"/>
    <cellStyle name="Comma 4" xfId="22"/>
    <cellStyle name="Comma 4 2" xfId="57"/>
    <cellStyle name="Comma 5" xfId="35"/>
    <cellStyle name="Comma 6" xfId="58"/>
    <cellStyle name="Comma 6 2" xfId="59"/>
    <cellStyle name="Comma 7" xfId="60"/>
    <cellStyle name="Comma 8" xfId="61"/>
    <cellStyle name="Comma 9" xfId="62"/>
    <cellStyle name="Comma0" xfId="63"/>
    <cellStyle name="Comma0 - Style1" xfId="64"/>
    <cellStyle name="Comma0 - Style2" xfId="65"/>
    <cellStyle name="Comma0 - Style3" xfId="66"/>
    <cellStyle name="Comma0 - Style4" xfId="67"/>
    <cellStyle name="Comma0_3Q 2008 Release10-27-08 - USE FOR UT DEC 2009 GRC (5)" xfId="68"/>
    <cellStyle name="Comma1 - Style1" xfId="69"/>
    <cellStyle name="Curren - Style2" xfId="70"/>
    <cellStyle name="Curren - Style3" xfId="71"/>
    <cellStyle name="Currency 2" xfId="72"/>
    <cellStyle name="Currency 2 2" xfId="73"/>
    <cellStyle name="Currency 2 2 2" xfId="74"/>
    <cellStyle name="Currency 3" xfId="75"/>
    <cellStyle name="Currency 3 2" xfId="76"/>
    <cellStyle name="Currency 4" xfId="77"/>
    <cellStyle name="Currency 5" xfId="78"/>
    <cellStyle name="Currency 6" xfId="79"/>
    <cellStyle name="Currency 7" xfId="80"/>
    <cellStyle name="Currency No Comma" xfId="81"/>
    <cellStyle name="Currency(0)" xfId="82"/>
    <cellStyle name="Currency0" xfId="83"/>
    <cellStyle name="Date" xfId="84"/>
    <cellStyle name="Date - Style1" xfId="85"/>
    <cellStyle name="Date - Style3" xfId="86"/>
    <cellStyle name="Date_3Q 2008 Release10-27-08 - USE FOR UT DEC 2009 GRC (5)" xfId="87"/>
    <cellStyle name="Fixed" xfId="88"/>
    <cellStyle name="Fixed2 - Style2" xfId="89"/>
    <cellStyle name="General" xfId="90"/>
    <cellStyle name="Grey" xfId="91"/>
    <cellStyle name="header" xfId="92"/>
    <cellStyle name="Header1" xfId="93"/>
    <cellStyle name="Header2" xfId="94"/>
    <cellStyle name="Heading1" xfId="95"/>
    <cellStyle name="Heading2" xfId="96"/>
    <cellStyle name="Input [yellow]" xfId="97"/>
    <cellStyle name="Inst. Sections" xfId="98"/>
    <cellStyle name="Inst. Subheading" xfId="99"/>
    <cellStyle name="Marathon" xfId="100"/>
    <cellStyle name="MCP" xfId="101"/>
    <cellStyle name="nONE" xfId="102"/>
    <cellStyle name="noninput" xfId="103"/>
    <cellStyle name="Normal" xfId="0" builtinId="0"/>
    <cellStyle name="Normal - Style1" xfId="104"/>
    <cellStyle name="Normal 10" xfId="105"/>
    <cellStyle name="Normal 11" xfId="106"/>
    <cellStyle name="Normal 12" xfId="107"/>
    <cellStyle name="Normal 18" xfId="6"/>
    <cellStyle name="Normal 19" xfId="13"/>
    <cellStyle name="Normal 2" xfId="14"/>
    <cellStyle name="Normal 2 2" xfId="5"/>
    <cellStyle name="Normal 2 2 2" xfId="40"/>
    <cellStyle name="Normal 2 3" xfId="26"/>
    <cellStyle name="Normal 2 4" xfId="36"/>
    <cellStyle name="Normal 2_Composite Rates" xfId="31"/>
    <cellStyle name="Normal 22" xfId="15"/>
    <cellStyle name="Normal 3" xfId="11"/>
    <cellStyle name="Normal 3 2" xfId="30"/>
    <cellStyle name="Normal 3_Composite Rates" xfId="32"/>
    <cellStyle name="Normal 32 2" xfId="108"/>
    <cellStyle name="Normal 4" xfId="16"/>
    <cellStyle name="Normal 4 2" xfId="109"/>
    <cellStyle name="Normal 5" xfId="8"/>
    <cellStyle name="Normal 5 2" xfId="110"/>
    <cellStyle name="Normal 6" xfId="17"/>
    <cellStyle name="Normal 6 2" xfId="111"/>
    <cellStyle name="Normal 6 3" xfId="112"/>
    <cellStyle name="Normal 6 4" xfId="113"/>
    <cellStyle name="Normal 7" xfId="12"/>
    <cellStyle name="Normal 8" xfId="34"/>
    <cellStyle name="Normal 8 2" xfId="114"/>
    <cellStyle name="Normal 9" xfId="115"/>
    <cellStyle name="Normal(0)" xfId="116"/>
    <cellStyle name="Normal_Copy of File50007" xfId="2"/>
    <cellStyle name="Number" xfId="117"/>
    <cellStyle name="Password" xfId="118"/>
    <cellStyle name="Percen - Style1" xfId="119"/>
    <cellStyle name="Percen - Style2" xfId="120"/>
    <cellStyle name="Percent" xfId="3" builtinId="5"/>
    <cellStyle name="Percent [2]" xfId="121"/>
    <cellStyle name="Percent 2" xfId="27"/>
    <cellStyle name="Percent 2 2" xfId="122"/>
    <cellStyle name="Percent 2 2 2" xfId="123"/>
    <cellStyle name="Percent 2 3" xfId="124"/>
    <cellStyle name="Percent 3" xfId="10"/>
    <cellStyle name="Percent 3 2" xfId="20"/>
    <cellStyle name="Percent 4" xfId="125"/>
    <cellStyle name="Percent 5" xfId="126"/>
    <cellStyle name="Percent(0)" xfId="127"/>
    <cellStyle name="SAPBEXaggData" xfId="29"/>
    <cellStyle name="SAPBEXaggDataEmph" xfId="128"/>
    <cellStyle name="SAPBEXaggItem" xfId="28"/>
    <cellStyle name="SAPBEXaggItem 2" xfId="129"/>
    <cellStyle name="SAPBEXaggItem 3" xfId="130"/>
    <cellStyle name="SAPBEXaggItem 4" xfId="131"/>
    <cellStyle name="SAPBEXaggItem 5" xfId="132"/>
    <cellStyle name="SAPBEXaggItem 6" xfId="133"/>
    <cellStyle name="SAPBEXaggItem_Copy of xSAPtemp5457" xfId="134"/>
    <cellStyle name="SAPBEXaggItemX" xfId="135"/>
    <cellStyle name="SAPBEXchaText" xfId="23"/>
    <cellStyle name="SAPBEXchaText 2" xfId="136"/>
    <cellStyle name="SAPBEXchaText 3" xfId="137"/>
    <cellStyle name="SAPBEXchaText 4" xfId="138"/>
    <cellStyle name="SAPBEXchaText 5" xfId="139"/>
    <cellStyle name="SAPBEXchaText 6" xfId="140"/>
    <cellStyle name="SAPBEXchaText_Copy of xSAPtemp5457" xfId="141"/>
    <cellStyle name="SAPBEXexcBad7" xfId="142"/>
    <cellStyle name="SAPBEXexcBad8" xfId="143"/>
    <cellStyle name="SAPBEXexcBad9" xfId="144"/>
    <cellStyle name="SAPBEXexcCritical4" xfId="145"/>
    <cellStyle name="SAPBEXexcCritical5" xfId="146"/>
    <cellStyle name="SAPBEXexcCritical6" xfId="147"/>
    <cellStyle name="SAPBEXexcGood1" xfId="148"/>
    <cellStyle name="SAPBEXexcGood2" xfId="149"/>
    <cellStyle name="SAPBEXexcGood3" xfId="150"/>
    <cellStyle name="SAPBEXfilterDrill" xfId="151"/>
    <cellStyle name="SAPBEXfilterItem" xfId="152"/>
    <cellStyle name="SAPBEXfilterItem 2" xfId="153"/>
    <cellStyle name="SAPBEXfilterItem 3" xfId="154"/>
    <cellStyle name="SAPBEXfilterItem 4" xfId="155"/>
    <cellStyle name="SAPBEXfilterItem 5" xfId="156"/>
    <cellStyle name="SAPBEXfilterItem 6" xfId="157"/>
    <cellStyle name="SAPBEXfilterItem_Copy of xSAPtemp5457" xfId="158"/>
    <cellStyle name="SAPBEXfilterText" xfId="159"/>
    <cellStyle name="SAPBEXfilterText 2" xfId="160"/>
    <cellStyle name="SAPBEXfilterText 3" xfId="161"/>
    <cellStyle name="SAPBEXfilterText 4" xfId="162"/>
    <cellStyle name="SAPBEXfilterText 5" xfId="163"/>
    <cellStyle name="SAPBEXformats" xfId="164"/>
    <cellStyle name="SAPBEXheaderItem" xfId="165"/>
    <cellStyle name="SAPBEXheaderItem 2" xfId="166"/>
    <cellStyle name="SAPBEXheaderItem 3" xfId="167"/>
    <cellStyle name="SAPBEXheaderItem 4" xfId="168"/>
    <cellStyle name="SAPBEXheaderItem 5" xfId="169"/>
    <cellStyle name="SAPBEXheaderItem 6" xfId="170"/>
    <cellStyle name="SAPBEXheaderItem 7" xfId="171"/>
    <cellStyle name="SAPBEXheaderItem_Copy of xSAPtemp5457" xfId="172"/>
    <cellStyle name="SAPBEXheaderText" xfId="173"/>
    <cellStyle name="SAPBEXheaderText 2" xfId="174"/>
    <cellStyle name="SAPBEXheaderText 3" xfId="175"/>
    <cellStyle name="SAPBEXheaderText 4" xfId="176"/>
    <cellStyle name="SAPBEXheaderText 5" xfId="177"/>
    <cellStyle name="SAPBEXheaderText 6" xfId="178"/>
    <cellStyle name="SAPBEXheaderText 7" xfId="179"/>
    <cellStyle name="SAPBEXheaderText_Copy of xSAPtemp5457" xfId="180"/>
    <cellStyle name="SAPBEXHLevel0" xfId="181"/>
    <cellStyle name="SAPBEXHLevel0 2" xfId="182"/>
    <cellStyle name="SAPBEXHLevel0 3" xfId="183"/>
    <cellStyle name="SAPBEXHLevel0 4" xfId="184"/>
    <cellStyle name="SAPBEXHLevel0 5" xfId="185"/>
    <cellStyle name="SAPBEXHLevel0X" xfId="186"/>
    <cellStyle name="SAPBEXHLevel0X 2" xfId="187"/>
    <cellStyle name="SAPBEXHLevel0X 3" xfId="188"/>
    <cellStyle name="SAPBEXHLevel0X 4" xfId="189"/>
    <cellStyle name="SAPBEXHLevel0X 5" xfId="190"/>
    <cellStyle name="SAPBEXHLevel1" xfId="191"/>
    <cellStyle name="SAPBEXHLevel1 2" xfId="192"/>
    <cellStyle name="SAPBEXHLevel1 3" xfId="193"/>
    <cellStyle name="SAPBEXHLevel1 4" xfId="194"/>
    <cellStyle name="SAPBEXHLevel1 5" xfId="195"/>
    <cellStyle name="SAPBEXHLevel1X" xfId="196"/>
    <cellStyle name="SAPBEXHLevel1X 2" xfId="197"/>
    <cellStyle name="SAPBEXHLevel1X 3" xfId="198"/>
    <cellStyle name="SAPBEXHLevel1X 4" xfId="199"/>
    <cellStyle name="SAPBEXHLevel1X 5" xfId="200"/>
    <cellStyle name="SAPBEXHLevel2" xfId="201"/>
    <cellStyle name="SAPBEXHLevel2 2" xfId="202"/>
    <cellStyle name="SAPBEXHLevel2 3" xfId="203"/>
    <cellStyle name="SAPBEXHLevel2 4" xfId="204"/>
    <cellStyle name="SAPBEXHLevel2 5" xfId="205"/>
    <cellStyle name="SAPBEXHLevel2X" xfId="206"/>
    <cellStyle name="SAPBEXHLevel2X 2" xfId="207"/>
    <cellStyle name="SAPBEXHLevel2X 3" xfId="208"/>
    <cellStyle name="SAPBEXHLevel2X 4" xfId="209"/>
    <cellStyle name="SAPBEXHLevel2X 5" xfId="210"/>
    <cellStyle name="SAPBEXHLevel3" xfId="211"/>
    <cellStyle name="SAPBEXHLevel3 2" xfId="212"/>
    <cellStyle name="SAPBEXHLevel3 3" xfId="213"/>
    <cellStyle name="SAPBEXHLevel3 4" xfId="214"/>
    <cellStyle name="SAPBEXHLevel3 5" xfId="215"/>
    <cellStyle name="SAPBEXHLevel3X" xfId="216"/>
    <cellStyle name="SAPBEXHLevel3X 2" xfId="217"/>
    <cellStyle name="SAPBEXHLevel3X 3" xfId="218"/>
    <cellStyle name="SAPBEXHLevel3X 4" xfId="219"/>
    <cellStyle name="SAPBEXHLevel3X 5" xfId="220"/>
    <cellStyle name="SAPBEXresData" xfId="221"/>
    <cellStyle name="SAPBEXresDataEmph" xfId="222"/>
    <cellStyle name="SAPBEXresItem" xfId="223"/>
    <cellStyle name="SAPBEXresItemX" xfId="224"/>
    <cellStyle name="SAPBEXstdData" xfId="25"/>
    <cellStyle name="SAPBEXstdData 2" xfId="225"/>
    <cellStyle name="SAPBEXstdData 3" xfId="226"/>
    <cellStyle name="SAPBEXstdData 4" xfId="227"/>
    <cellStyle name="SAPBEXstdData 5" xfId="228"/>
    <cellStyle name="SAPBEXstdData 6" xfId="229"/>
    <cellStyle name="SAPBEXstdData_Copy of xSAPtemp5457" xfId="230"/>
    <cellStyle name="SAPBEXstdDataEmph" xfId="231"/>
    <cellStyle name="SAPBEXstdItem" xfId="4"/>
    <cellStyle name="SAPBEXstdItem 2" xfId="9"/>
    <cellStyle name="SAPBEXstdItem 3" xfId="232"/>
    <cellStyle name="SAPBEXstdItem 4" xfId="233"/>
    <cellStyle name="SAPBEXstdItem 5" xfId="234"/>
    <cellStyle name="SAPBEXstdItem 6" xfId="235"/>
    <cellStyle name="SAPBEXstdItem_Composite Rates" xfId="33"/>
    <cellStyle name="SAPBEXstdItemX" xfId="24"/>
    <cellStyle name="SAPBEXstdItemX 2" xfId="236"/>
    <cellStyle name="SAPBEXstdItemX 3" xfId="237"/>
    <cellStyle name="SAPBEXstdItemX 4" xfId="238"/>
    <cellStyle name="SAPBEXstdItemX 5" xfId="239"/>
    <cellStyle name="SAPBEXstdItemX 6" xfId="240"/>
    <cellStyle name="SAPBEXstdItemX_Copy of xSAPtemp5457" xfId="241"/>
    <cellStyle name="SAPBEXtitle" xfId="242"/>
    <cellStyle name="SAPBEXtitle 2" xfId="243"/>
    <cellStyle name="SAPBEXtitle 3" xfId="244"/>
    <cellStyle name="SAPBEXtitle 4" xfId="245"/>
    <cellStyle name="SAPBEXtitle 5" xfId="246"/>
    <cellStyle name="SAPBEXtitle 6" xfId="247"/>
    <cellStyle name="SAPBEXtitle 7" xfId="248"/>
    <cellStyle name="SAPBEXtitle_Copy of xSAPtemp5457" xfId="249"/>
    <cellStyle name="SAPBEXundefined" xfId="250"/>
    <cellStyle name="SAPBorder" xfId="251"/>
    <cellStyle name="SAPDataCell" xfId="252"/>
    <cellStyle name="SAPDataTotalCell" xfId="253"/>
    <cellStyle name="SAPDimensionCell" xfId="254"/>
    <cellStyle name="SAPEditableDataCell" xfId="255"/>
    <cellStyle name="SAPEditableDataTotalCell" xfId="256"/>
    <cellStyle name="SAPEmphasized" xfId="257"/>
    <cellStyle name="SAPEmphasizedEditableDataCell" xfId="258"/>
    <cellStyle name="SAPEmphasizedEditableDataTotalCell" xfId="259"/>
    <cellStyle name="SAPEmphasizedLockedDataCell" xfId="260"/>
    <cellStyle name="SAPEmphasizedLockedDataTotalCell" xfId="261"/>
    <cellStyle name="SAPEmphasizedReadonlyDataCell" xfId="262"/>
    <cellStyle name="SAPEmphasizedReadonlyDataTotalCell" xfId="263"/>
    <cellStyle name="SAPEmphasizedTotal" xfId="264"/>
    <cellStyle name="SAPExceptionLevel1" xfId="265"/>
    <cellStyle name="SAPExceptionLevel2" xfId="266"/>
    <cellStyle name="SAPExceptionLevel3" xfId="267"/>
    <cellStyle name="SAPExceptionLevel4" xfId="268"/>
    <cellStyle name="SAPExceptionLevel5" xfId="269"/>
    <cellStyle name="SAPExceptionLevel6" xfId="270"/>
    <cellStyle name="SAPExceptionLevel7" xfId="271"/>
    <cellStyle name="SAPExceptionLevel8" xfId="272"/>
    <cellStyle name="SAPExceptionLevel9" xfId="273"/>
    <cellStyle name="SAPHierarchyCell0" xfId="274"/>
    <cellStyle name="SAPHierarchyCell1" xfId="275"/>
    <cellStyle name="SAPHierarchyCell2" xfId="276"/>
    <cellStyle name="SAPHierarchyCell3" xfId="277"/>
    <cellStyle name="SAPHierarchyCell4" xfId="278"/>
    <cellStyle name="SAPLockedDataCell" xfId="279"/>
    <cellStyle name="SAPLockedDataTotalCell" xfId="280"/>
    <cellStyle name="SAPMemberCell" xfId="281"/>
    <cellStyle name="SAPMemberTotalCell" xfId="282"/>
    <cellStyle name="SAPReadonlyDataCell" xfId="283"/>
    <cellStyle name="SAPReadonlyDataTotalCell" xfId="284"/>
    <cellStyle name="Shade" xfId="285"/>
    <cellStyle name="Special" xfId="286"/>
    <cellStyle name="Style 1" xfId="287"/>
    <cellStyle name="Style 27" xfId="288"/>
    <cellStyle name="Style 35" xfId="289"/>
    <cellStyle name="Style 36" xfId="290"/>
    <cellStyle name="Text" xfId="291"/>
    <cellStyle name="Titles" xfId="292"/>
    <cellStyle name="Total2 - Style2" xfId="293"/>
    <cellStyle name="TRANSMISSION RELIABILITY PORTION OF PROJECT" xfId="294"/>
    <cellStyle name="Underl - Style4" xfId="295"/>
    <cellStyle name="Unprot" xfId="296"/>
    <cellStyle name="Unprot$" xfId="297"/>
    <cellStyle name="Unprotect" xfId="298"/>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99"/>
      <color rgb="FFFF99FF"/>
      <color rgb="FFFFCC99"/>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51</xdr:row>
      <xdr:rowOff>127747</xdr:rowOff>
    </xdr:from>
    <xdr:to>
      <xdr:col>9</xdr:col>
      <xdr:colOff>323850</xdr:colOff>
      <xdr:row>58</xdr:row>
      <xdr:rowOff>104775</xdr:rowOff>
    </xdr:to>
    <xdr:sp macro="" textlink="">
      <xdr:nvSpPr>
        <xdr:cNvPr id="1025" name="Text 12"/>
        <xdr:cNvSpPr txBox="1">
          <a:spLocks noChangeArrowheads="1"/>
        </xdr:cNvSpPr>
      </xdr:nvSpPr>
      <xdr:spPr bwMode="auto">
        <a:xfrm>
          <a:off x="76200" y="8557372"/>
          <a:ext cx="6867525" cy="1062878"/>
        </a:xfrm>
        <a:prstGeom prst="rect">
          <a:avLst/>
        </a:prstGeom>
        <a:solidFill>
          <a:schemeClr val="bg1"/>
        </a:solidFill>
        <a:ln w="1">
          <a:noFill/>
          <a:miter lim="800000"/>
          <a:headEnd/>
          <a:tailEnd/>
        </a:ln>
      </xdr:spPr>
      <xdr:txBody>
        <a:bodyPr vertOverflow="clip" wrap="square" lIns="27432" tIns="22860" rIns="0" bIns="0" anchor="t" upright="1"/>
        <a:lstStyle/>
        <a:p>
          <a:pPr rtl="0"/>
          <a:r>
            <a:rPr lang="en-US" sz="1000" b="0" i="0">
              <a:latin typeface="Arial" pitchFamily="34" charset="0"/>
              <a:ea typeface="+mn-ea"/>
              <a:cs typeface="Arial" pitchFamily="34" charset="0"/>
            </a:rPr>
            <a:t>This adjustment adds into rate base major plant addition projects at Jim Bridger Unit 3 (Overhaul and Selective Catalytic Reduction system installation) placed in-service November 2015, on an AMA basis for the rate effective period May 1, 2016 through April 30, 2017. Details of the project can be found on Page 8.4.1.  The project is also discussed in detail in the Direct Testimony of Mr. Chad A. Teply and Mr. Rick T. Link.  This adjustment also incorporates the associated depreciation expense, accumulated reserve impacts, and corresponding tax effects. </a:t>
          </a:r>
        </a:p>
        <a:p>
          <a:pPr algn="l" rtl="0">
            <a:defRPr sz="1000"/>
          </a:pPr>
          <a:endParaRPr lang="en-US" sz="900" b="0" i="0" strike="noStrike">
            <a:solidFill>
              <a:srgbClr val="000000"/>
            </a:solidFill>
            <a:latin typeface="Arial"/>
            <a:cs typeface="Arial"/>
          </a:endParaRPr>
        </a:p>
        <a:p>
          <a:pPr algn="l" rtl="0">
            <a:defRPr sz="1000"/>
          </a:pPr>
          <a:r>
            <a:rPr lang="en-US" sz="900" b="1" i="1" strike="noStrike">
              <a:solidFill>
                <a:srgbClr val="000000"/>
              </a:solidFill>
              <a:latin typeface="Arial"/>
              <a:cs typeface="Arial"/>
            </a:rPr>
            <a:t>This adjustment has been modified in response to Boise data request 0062.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SB1_GROUPS.PSB.OR.PPW\REGULATN\ER\06_08%20Washington%20GRC\Models\WA%20RAM%20JUNE%202008%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ax\Pacificorp%20Tax\Regulation\Rate%20Cases\Washington\WA%20GRC%202011\Regulatory%20Adjustments\Tab%20%235%20-%20NPC\NPC\WA%20GRC%202011%20-%20NPC%20GOLD%20(WCA)%20_2011%2005%202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s>
    <sheetDataSet>
      <sheetData sheetId="0">
        <row r="2">
          <cell r="I2" t="str">
            <v>X</v>
          </cell>
        </row>
      </sheetData>
      <sheetData sheetId="1"/>
      <sheetData sheetId="2">
        <row r="2">
          <cell r="A2" t="str">
            <v>Hermiston Owned</v>
          </cell>
        </row>
        <row r="41">
          <cell r="A41">
            <v>37196</v>
          </cell>
          <cell r="B41">
            <v>0.44227329059218473</v>
          </cell>
          <cell r="C41">
            <v>0.61387460599846122</v>
          </cell>
          <cell r="D41">
            <v>1004179.2613892992</v>
          </cell>
          <cell r="E41">
            <v>3772827.7686261572</v>
          </cell>
        </row>
        <row r="42">
          <cell r="A42">
            <v>37561</v>
          </cell>
          <cell r="B42">
            <v>0.46217558866883307</v>
          </cell>
          <cell r="C42">
            <v>0.6476377093283765</v>
          </cell>
          <cell r="D42">
            <v>1004179.2613892992</v>
          </cell>
          <cell r="E42">
            <v>3794489.9162111911</v>
          </cell>
        </row>
        <row r="43">
          <cell r="A43">
            <v>37926</v>
          </cell>
          <cell r="B43">
            <v>0.48297349015893043</v>
          </cell>
          <cell r="C43">
            <v>0.68325778334143727</v>
          </cell>
          <cell r="D43">
            <v>1004179.2613892992</v>
          </cell>
          <cell r="E43">
            <v>3817126.860437551</v>
          </cell>
        </row>
        <row r="44">
          <cell r="A44">
            <v>38292</v>
          </cell>
          <cell r="B44">
            <v>0.50470729721608232</v>
          </cell>
          <cell r="C44">
            <v>0.72083696142521614</v>
          </cell>
          <cell r="D44">
            <v>1004179.2613892992</v>
          </cell>
          <cell r="E44">
            <v>3840782.4671540973</v>
          </cell>
        </row>
        <row r="45">
          <cell r="A45">
            <v>38657</v>
          </cell>
          <cell r="B45">
            <v>0.52741912559080595</v>
          </cell>
          <cell r="C45">
            <v>0.76048299430360311</v>
          </cell>
          <cell r="D45">
            <v>1004179.2613892992</v>
          </cell>
          <cell r="E45">
            <v>3865502.5761728878</v>
          </cell>
        </row>
        <row r="46">
          <cell r="A46">
            <v>39022</v>
          </cell>
          <cell r="B46">
            <v>0.55115298624239217</v>
          </cell>
          <cell r="C46">
            <v>0.80230955899030121</v>
          </cell>
          <cell r="D46">
            <v>1004179.2613892992</v>
          </cell>
          <cell r="E46">
            <v>3891335.0900975247</v>
          </cell>
        </row>
        <row r="47">
          <cell r="A47">
            <v>39387</v>
          </cell>
          <cell r="B47">
            <v>0.57595487062329975</v>
          </cell>
          <cell r="C47">
            <v>0.84643658473476779</v>
          </cell>
          <cell r="D47">
            <v>1004179.2613892992</v>
          </cell>
          <cell r="E47">
            <v>3918330.0671487697</v>
          </cell>
        </row>
        <row r="48">
          <cell r="A48">
            <v>39753</v>
          </cell>
          <cell r="B48">
            <v>0.6018728398013482</v>
          </cell>
          <cell r="C48">
            <v>0.8929905968951799</v>
          </cell>
          <cell r="D48">
            <v>1004179.2613892992</v>
          </cell>
          <cell r="E48">
            <v>3946539.8181673209</v>
          </cell>
        </row>
        <row r="49">
          <cell r="A49">
            <v>40118</v>
          </cell>
          <cell r="B49">
            <v>0.62895711759240869</v>
          </cell>
          <cell r="C49">
            <v>0.94210507972441482</v>
          </cell>
          <cell r="D49">
            <v>1004179.2613892992</v>
          </cell>
          <cell r="E49">
            <v>3976019.0079817064</v>
          </cell>
        </row>
        <row r="50">
          <cell r="A50">
            <v>40483</v>
          </cell>
          <cell r="B50">
            <v>0.65726018788406704</v>
          </cell>
          <cell r="C50">
            <v>0.99392085910925754</v>
          </cell>
          <cell r="D50">
            <v>1004179.2613892992</v>
          </cell>
          <cell r="E50">
            <v>4006824.7613377399</v>
          </cell>
        </row>
        <row r="51">
          <cell r="A51">
            <v>40848</v>
          </cell>
          <cell r="B51">
            <v>0.68683689633884992</v>
          </cell>
          <cell r="C51">
            <v>0</v>
          </cell>
          <cell r="D51">
            <v>1004179.2613892992</v>
          </cell>
          <cell r="E51">
            <v>4039016.7735947943</v>
          </cell>
        </row>
        <row r="52">
          <cell r="A52">
            <v>41214</v>
          </cell>
          <cell r="B52">
            <v>0.7177445566740982</v>
          </cell>
          <cell r="C52">
            <v>0</v>
          </cell>
          <cell r="D52">
            <v>1004179.2613892992</v>
          </cell>
          <cell r="E52">
            <v>4072657.4264034168</v>
          </cell>
        </row>
        <row r="53">
          <cell r="A53">
            <v>41579</v>
          </cell>
          <cell r="B53">
            <v>0.75004306172443236</v>
          </cell>
          <cell r="C53">
            <v>0</v>
          </cell>
          <cell r="D53">
            <v>1004179.2613892992</v>
          </cell>
          <cell r="E53">
            <v>4107811.9085884267</v>
          </cell>
        </row>
        <row r="54">
          <cell r="A54">
            <v>41944</v>
          </cell>
          <cell r="B54">
            <v>0.78379499950203191</v>
          </cell>
          <cell r="C54">
            <v>0</v>
          </cell>
          <cell r="D54">
            <v>1004179.2613892992</v>
          </cell>
          <cell r="E54">
            <v>4144548.3424717626</v>
          </cell>
        </row>
        <row r="55">
          <cell r="A55">
            <v>42309</v>
          </cell>
          <cell r="B55">
            <v>0.81906577447962303</v>
          </cell>
          <cell r="C55">
            <v>0</v>
          </cell>
          <cell r="D55">
            <v>1004179.2613892992</v>
          </cell>
          <cell r="E55">
            <v>4182937.9158798479</v>
          </cell>
        </row>
        <row r="56">
          <cell r="A56">
            <v>42675</v>
          </cell>
        </row>
      </sheetData>
      <sheetData sheetId="3">
        <row r="18">
          <cell r="E18">
            <v>-240016.45099685763</v>
          </cell>
        </row>
      </sheetData>
      <sheetData sheetId="4">
        <row r="1">
          <cell r="A1" t="str">
            <v>Contract</v>
          </cell>
        </row>
      </sheetData>
      <sheetData sheetId="5">
        <row r="1">
          <cell r="A1" t="str">
            <v>Contract</v>
          </cell>
        </row>
      </sheetData>
      <sheetData sheetId="6">
        <row r="2">
          <cell r="B2">
            <v>0</v>
          </cell>
        </row>
      </sheetData>
      <sheetData sheetId="7">
        <row r="2">
          <cell r="B2">
            <v>0</v>
          </cell>
        </row>
      </sheetData>
      <sheetData sheetId="8">
        <row r="2">
          <cell r="B2">
            <v>0</v>
          </cell>
        </row>
      </sheetData>
      <sheetData sheetId="9">
        <row r="1">
          <cell r="A1" t="str">
            <v>Facility</v>
          </cell>
        </row>
      </sheetData>
      <sheetData sheetId="10">
        <row r="1">
          <cell r="A1" t="str">
            <v>Facility</v>
          </cell>
        </row>
      </sheetData>
      <sheetData sheetId="11">
        <row r="1">
          <cell r="A1" t="str">
            <v>Facility</v>
          </cell>
        </row>
      </sheetData>
      <sheetData sheetId="12">
        <row r="1">
          <cell r="A1" t="str">
            <v>Facility</v>
          </cell>
        </row>
      </sheetData>
      <sheetData sheetId="13">
        <row r="1">
          <cell r="A1" t="str">
            <v>Unit</v>
          </cell>
        </row>
      </sheetData>
      <sheetData sheetId="14">
        <row r="1">
          <cell r="A1" t="str">
            <v>Transmission Area</v>
          </cell>
        </row>
      </sheetData>
      <sheetData sheetId="15">
        <row r="1">
          <cell r="A1" t="str">
            <v>Transmission Area</v>
          </cell>
        </row>
      </sheetData>
      <sheetData sheetId="16">
        <row r="1">
          <cell r="A1" t="str">
            <v>Transmission Area</v>
          </cell>
        </row>
      </sheetData>
      <sheetData sheetId="17">
        <row r="1">
          <cell r="A1" t="str">
            <v>Transmission Area</v>
          </cell>
        </row>
      </sheetData>
      <sheetData sheetId="18">
        <row r="1">
          <cell r="A1" t="str">
            <v>Facility</v>
          </cell>
        </row>
      </sheetData>
      <sheetData sheetId="19">
        <row r="2">
          <cell r="B2">
            <v>114040.516</v>
          </cell>
        </row>
      </sheetData>
      <sheetData sheetId="20">
        <row r="1">
          <cell r="A1" t="str">
            <v>Transmission Area</v>
          </cell>
        </row>
      </sheetData>
      <sheetData sheetId="21">
        <row r="1">
          <cell r="A1" t="str">
            <v>Transmission Area</v>
          </cell>
        </row>
      </sheetData>
      <sheetData sheetId="22">
        <row r="1">
          <cell r="A1" t="str">
            <v>Transmission Area</v>
          </cell>
        </row>
      </sheetData>
      <sheetData sheetId="23">
        <row r="1">
          <cell r="A1" t="str">
            <v>Transmission Area</v>
          </cell>
        </row>
      </sheetData>
      <sheetData sheetId="24">
        <row r="4">
          <cell r="B4">
            <v>2007</v>
          </cell>
        </row>
      </sheetData>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37">
          <cell r="B37">
            <v>40389777.94615829</v>
          </cell>
          <cell r="F37">
            <v>54457863.068584561</v>
          </cell>
        </row>
        <row r="64">
          <cell r="B64">
            <v>788256371.82205129</v>
          </cell>
          <cell r="F64">
            <v>812604389.17810583</v>
          </cell>
        </row>
        <row r="67">
          <cell r="B67">
            <v>5.0710212460143671E-2</v>
          </cell>
          <cell r="F67">
            <v>8.120907023447152E-2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3"/>
  <sheetViews>
    <sheetView tabSelected="1" view="pageBreakPreview" zoomScale="90" zoomScaleNormal="80" zoomScaleSheetLayoutView="90" workbookViewId="0">
      <selection activeCell="C44" sqref="C44"/>
    </sheetView>
  </sheetViews>
  <sheetFormatPr defaultColWidth="9.140625" defaultRowHeight="12.75"/>
  <cols>
    <col min="1" max="1" width="2.5703125" style="22" customWidth="1"/>
    <col min="2" max="2" width="7.140625" style="22" customWidth="1"/>
    <col min="3" max="3" width="27.85546875" style="22" customWidth="1"/>
    <col min="4" max="4" width="9.7109375" style="22" customWidth="1"/>
    <col min="5" max="5" width="8.42578125" style="22" customWidth="1"/>
    <col min="6" max="6" width="14.42578125" style="22" customWidth="1"/>
    <col min="7" max="7" width="8.42578125" style="22" bestFit="1" customWidth="1"/>
    <col min="8" max="8" width="10.28515625" style="22" customWidth="1"/>
    <col min="9" max="9" width="13" style="22" customWidth="1"/>
    <col min="10" max="10" width="5.7109375" style="22" bestFit="1" customWidth="1"/>
    <col min="11" max="16384" width="9.140625" style="22"/>
  </cols>
  <sheetData>
    <row r="1" spans="1:12">
      <c r="B1" s="10" t="s">
        <v>18</v>
      </c>
      <c r="D1" s="23"/>
      <c r="E1" s="23"/>
      <c r="F1" s="23"/>
      <c r="G1" s="23"/>
      <c r="H1" s="23"/>
      <c r="J1" s="149" t="s">
        <v>80</v>
      </c>
    </row>
    <row r="2" spans="1:12">
      <c r="B2" s="10" t="s">
        <v>60</v>
      </c>
      <c r="D2" s="23"/>
      <c r="E2" s="23"/>
      <c r="F2" s="23"/>
      <c r="G2" s="23"/>
      <c r="H2" s="23"/>
      <c r="I2" s="23" t="s">
        <v>7</v>
      </c>
      <c r="J2" s="24">
        <v>8.4</v>
      </c>
    </row>
    <row r="3" spans="1:12">
      <c r="B3" s="10" t="s">
        <v>78</v>
      </c>
      <c r="D3" s="23"/>
      <c r="E3" s="23"/>
      <c r="F3" s="23"/>
      <c r="G3" s="23"/>
      <c r="H3" s="23"/>
      <c r="I3" s="23"/>
      <c r="J3" s="24"/>
    </row>
    <row r="4" spans="1:12">
      <c r="B4" s="10" t="s">
        <v>79</v>
      </c>
      <c r="D4" s="23"/>
      <c r="E4" s="23"/>
      <c r="F4" s="23"/>
      <c r="G4" s="23"/>
      <c r="H4" s="23"/>
      <c r="I4" s="23"/>
      <c r="J4" s="24"/>
    </row>
    <row r="5" spans="1:12">
      <c r="D5" s="23"/>
      <c r="E5" s="23"/>
      <c r="F5" s="23"/>
      <c r="G5" s="23"/>
      <c r="H5" s="23"/>
      <c r="I5" s="23"/>
      <c r="J5" s="24"/>
    </row>
    <row r="6" spans="1:12">
      <c r="D6" s="23"/>
      <c r="E6" s="23"/>
      <c r="F6" s="23" t="s">
        <v>8</v>
      </c>
      <c r="G6" s="23" t="s">
        <v>21</v>
      </c>
      <c r="H6" s="23"/>
      <c r="I6" s="23" t="s">
        <v>38</v>
      </c>
      <c r="J6" s="24"/>
    </row>
    <row r="7" spans="1:12">
      <c r="D7" s="25" t="s">
        <v>9</v>
      </c>
      <c r="E7" s="25" t="s">
        <v>10</v>
      </c>
      <c r="F7" s="25" t="s">
        <v>11</v>
      </c>
      <c r="G7" s="25" t="s">
        <v>12</v>
      </c>
      <c r="H7" s="25" t="s">
        <v>13</v>
      </c>
      <c r="I7" s="25" t="s">
        <v>14</v>
      </c>
      <c r="J7" s="26" t="s">
        <v>15</v>
      </c>
    </row>
    <row r="8" spans="1:12">
      <c r="A8" s="27"/>
      <c r="B8" s="28"/>
      <c r="C8" s="27"/>
      <c r="D8" s="29"/>
      <c r="E8" s="29"/>
      <c r="F8" s="29"/>
      <c r="G8" s="29"/>
      <c r="H8" s="29"/>
      <c r="I8" s="30"/>
      <c r="J8" s="24"/>
    </row>
    <row r="9" spans="1:12">
      <c r="A9" s="27"/>
      <c r="B9" s="28" t="s">
        <v>16</v>
      </c>
      <c r="C9" s="27"/>
      <c r="D9" s="19"/>
      <c r="E9" s="31"/>
      <c r="F9" s="32"/>
      <c r="G9" s="17"/>
      <c r="H9" s="33"/>
      <c r="I9" s="34"/>
      <c r="J9" s="24"/>
      <c r="K9" s="35"/>
      <c r="L9" s="18"/>
    </row>
    <row r="10" spans="1:12">
      <c r="A10" s="27"/>
      <c r="B10" s="140" t="s">
        <v>41</v>
      </c>
      <c r="C10" s="35"/>
      <c r="D10" s="20">
        <v>312</v>
      </c>
      <c r="E10" s="31" t="s">
        <v>69</v>
      </c>
      <c r="F10" s="21">
        <f>'Page 8.4.1'!E13</f>
        <v>117233290.19</v>
      </c>
      <c r="G10" s="21" t="s">
        <v>39</v>
      </c>
      <c r="H10" s="96">
        <v>0.22437004168265501</v>
      </c>
      <c r="I10" s="34">
        <f>H10*F10</f>
        <v>26303638.206525091</v>
      </c>
      <c r="J10" s="24" t="s">
        <v>46</v>
      </c>
      <c r="K10" s="35"/>
      <c r="L10" s="18"/>
    </row>
    <row r="11" spans="1:12" s="27" customFormat="1">
      <c r="B11" s="136"/>
      <c r="D11" s="20"/>
      <c r="E11" s="31"/>
      <c r="F11" s="21"/>
      <c r="G11" s="21"/>
      <c r="H11" s="97"/>
      <c r="I11" s="32"/>
      <c r="J11" s="137"/>
      <c r="K11" s="14"/>
      <c r="L11" s="72"/>
    </row>
    <row r="12" spans="1:12" s="27" customFormat="1">
      <c r="B12" s="136"/>
      <c r="D12" s="20"/>
      <c r="E12" s="31"/>
      <c r="F12" s="21"/>
      <c r="G12" s="21"/>
      <c r="H12" s="97"/>
      <c r="I12" s="32"/>
      <c r="J12" s="137"/>
      <c r="K12" s="14"/>
      <c r="L12" s="72"/>
    </row>
    <row r="13" spans="1:12" s="27" customFormat="1">
      <c r="D13" s="29"/>
      <c r="E13" s="31"/>
      <c r="F13" s="21"/>
      <c r="G13" s="21"/>
      <c r="H13" s="97"/>
      <c r="I13" s="32"/>
      <c r="K13" s="14"/>
      <c r="L13" s="72"/>
    </row>
    <row r="14" spans="1:12" s="27" customFormat="1">
      <c r="D14" s="29"/>
      <c r="E14" s="29"/>
      <c r="F14" s="21"/>
      <c r="G14" s="21"/>
      <c r="H14" s="97"/>
      <c r="I14" s="32"/>
      <c r="K14" s="14"/>
      <c r="L14" s="72"/>
    </row>
    <row r="15" spans="1:12" s="27" customFormat="1">
      <c r="B15" s="28" t="s">
        <v>45</v>
      </c>
      <c r="D15" s="29"/>
      <c r="E15" s="31"/>
      <c r="F15" s="21"/>
      <c r="G15" s="29"/>
      <c r="H15" s="97"/>
      <c r="I15" s="32"/>
      <c r="K15" s="14"/>
      <c r="L15" s="72"/>
    </row>
    <row r="16" spans="1:12" s="27" customFormat="1">
      <c r="B16" s="140" t="s">
        <v>33</v>
      </c>
      <c r="D16" s="20" t="s">
        <v>43</v>
      </c>
      <c r="E16" s="31" t="s">
        <v>69</v>
      </c>
      <c r="F16" s="79">
        <f>'Page 8.4.2'!H21</f>
        <v>-5679211.6543569751</v>
      </c>
      <c r="G16" s="21" t="s">
        <v>39</v>
      </c>
      <c r="H16" s="96">
        <v>0.22437004168265501</v>
      </c>
      <c r="I16" s="34">
        <f>H16*F16</f>
        <v>-1274244.9556126946</v>
      </c>
      <c r="J16" s="24" t="s">
        <v>47</v>
      </c>
      <c r="K16" s="132"/>
      <c r="L16" s="132"/>
    </row>
    <row r="17" spans="1:12" s="27" customFormat="1">
      <c r="D17" s="31"/>
      <c r="E17" s="31"/>
      <c r="F17" s="21"/>
      <c r="G17" s="29"/>
      <c r="H17" s="97"/>
      <c r="I17" s="32"/>
      <c r="J17" s="88"/>
      <c r="K17" s="36"/>
      <c r="L17" s="36"/>
    </row>
    <row r="18" spans="1:12" s="27" customFormat="1">
      <c r="B18" s="138"/>
      <c r="D18" s="20"/>
      <c r="E18" s="31"/>
      <c r="F18" s="21"/>
      <c r="G18" s="21"/>
      <c r="H18" s="97"/>
      <c r="I18" s="139"/>
      <c r="J18" s="88"/>
      <c r="K18" s="36"/>
      <c r="L18" s="36"/>
    </row>
    <row r="19" spans="1:12">
      <c r="A19" s="27"/>
      <c r="H19" s="133"/>
      <c r="I19" s="34"/>
      <c r="K19" s="132"/>
      <c r="L19" s="132"/>
    </row>
    <row r="20" spans="1:12" s="27" customFormat="1">
      <c r="B20" s="28"/>
      <c r="D20" s="20"/>
      <c r="E20" s="31"/>
      <c r="F20" s="21"/>
      <c r="G20" s="21"/>
      <c r="H20" s="97"/>
      <c r="I20" s="32"/>
      <c r="J20" s="137"/>
      <c r="K20" s="36"/>
      <c r="L20" s="36"/>
    </row>
    <row r="21" spans="1:12" s="27" customFormat="1">
      <c r="B21" s="80" t="s">
        <v>77</v>
      </c>
    </row>
    <row r="22" spans="1:12" s="27" customFormat="1">
      <c r="B22" s="141" t="s">
        <v>32</v>
      </c>
      <c r="D22" s="20" t="s">
        <v>42</v>
      </c>
      <c r="E22" s="31" t="s">
        <v>69</v>
      </c>
      <c r="F22" s="21">
        <f>'Page 8.4.2'!H11</f>
        <v>8387505.936141667</v>
      </c>
      <c r="G22" s="21" t="s">
        <v>39</v>
      </c>
      <c r="H22" s="96">
        <v>0.22437004168265501</v>
      </c>
      <c r="I22" s="34">
        <f>H22*F22</f>
        <v>1881905.0565056221</v>
      </c>
      <c r="J22" s="88" t="s">
        <v>47</v>
      </c>
      <c r="K22" s="36"/>
      <c r="L22" s="36"/>
    </row>
    <row r="23" spans="1:12" s="27" customFormat="1">
      <c r="D23" s="29"/>
      <c r="E23" s="31"/>
      <c r="F23" s="87"/>
      <c r="G23" s="21"/>
      <c r="H23" s="97"/>
      <c r="I23" s="32"/>
      <c r="J23" s="88"/>
      <c r="K23" s="36"/>
      <c r="L23" s="36"/>
    </row>
    <row r="24" spans="1:12" s="27" customFormat="1">
      <c r="D24" s="29"/>
      <c r="E24" s="31"/>
      <c r="F24" s="87"/>
      <c r="G24" s="21"/>
      <c r="H24" s="97"/>
      <c r="I24" s="32"/>
      <c r="K24" s="36"/>
      <c r="L24" s="36"/>
    </row>
    <row r="25" spans="1:12" s="27" customFormat="1">
      <c r="D25" s="29"/>
      <c r="E25" s="31"/>
      <c r="F25" s="87"/>
      <c r="G25" s="21"/>
      <c r="H25" s="97"/>
      <c r="I25" s="32"/>
      <c r="K25" s="36"/>
      <c r="L25" s="36"/>
    </row>
    <row r="26" spans="1:12" s="27" customFormat="1">
      <c r="D26" s="29"/>
      <c r="E26" s="31"/>
      <c r="F26" s="87"/>
      <c r="G26" s="29"/>
      <c r="H26" s="97"/>
      <c r="I26" s="32"/>
      <c r="K26" s="36"/>
      <c r="L26" s="36"/>
    </row>
    <row r="27" spans="1:12">
      <c r="A27" s="27"/>
      <c r="B27" s="37" t="s">
        <v>17</v>
      </c>
      <c r="C27" s="36"/>
      <c r="D27" s="20"/>
      <c r="E27" s="20"/>
      <c r="F27" s="21"/>
      <c r="G27" s="38"/>
      <c r="H27" s="39"/>
      <c r="I27" s="34"/>
      <c r="J27" s="24"/>
      <c r="K27" s="132"/>
      <c r="L27" s="132"/>
    </row>
    <row r="28" spans="1:12">
      <c r="A28" s="27"/>
      <c r="B28" s="141" t="s">
        <v>70</v>
      </c>
      <c r="C28" s="27"/>
      <c r="D28" s="20" t="s">
        <v>19</v>
      </c>
      <c r="E28" s="31" t="s">
        <v>69</v>
      </c>
      <c r="F28" s="21">
        <f>+'Page 8.4.3'!D11</f>
        <v>8387505.9225480352</v>
      </c>
      <c r="G28" s="21" t="s">
        <v>39</v>
      </c>
      <c r="H28" s="96">
        <v>0.22437004168265501</v>
      </c>
      <c r="I28" s="34">
        <f>H28*F28</f>
        <v>1881905.0534556184</v>
      </c>
      <c r="J28" s="24" t="s">
        <v>72</v>
      </c>
      <c r="K28" s="132"/>
      <c r="L28" s="132"/>
    </row>
    <row r="29" spans="1:12">
      <c r="A29" s="27"/>
      <c r="B29" s="141" t="s">
        <v>70</v>
      </c>
      <c r="C29" s="27"/>
      <c r="D29" s="20" t="s">
        <v>20</v>
      </c>
      <c r="E29" s="31" t="s">
        <v>69</v>
      </c>
      <c r="F29" s="21">
        <f>+'Page 8.4.3'!E11</f>
        <v>9336359</v>
      </c>
      <c r="G29" s="21" t="s">
        <v>39</v>
      </c>
      <c r="H29" s="96">
        <v>0.22437004168265501</v>
      </c>
      <c r="I29" s="34">
        <f>H29*F29</f>
        <v>2094799.2579942313</v>
      </c>
      <c r="J29" s="24" t="s">
        <v>72</v>
      </c>
    </row>
    <row r="30" spans="1:12">
      <c r="A30" s="27"/>
      <c r="B30" s="141" t="s">
        <v>71</v>
      </c>
      <c r="C30" s="27"/>
      <c r="D30" s="20">
        <v>41010</v>
      </c>
      <c r="E30" s="31" t="s">
        <v>69</v>
      </c>
      <c r="F30" s="21">
        <f>+'Page 8.4.3'!F11</f>
        <v>360096</v>
      </c>
      <c r="G30" s="21" t="s">
        <v>39</v>
      </c>
      <c r="H30" s="96">
        <v>0.22437004168265501</v>
      </c>
      <c r="I30" s="34">
        <f>H30*F30</f>
        <v>80794.754529757338</v>
      </c>
      <c r="J30" s="24" t="s">
        <v>72</v>
      </c>
    </row>
    <row r="31" spans="1:12">
      <c r="A31" s="27"/>
      <c r="B31" s="141" t="s">
        <v>58</v>
      </c>
      <c r="C31" s="27"/>
      <c r="D31" s="20">
        <v>282</v>
      </c>
      <c r="E31" s="31" t="s">
        <v>69</v>
      </c>
      <c r="F31" s="21">
        <f>+'Page 8.4.3'!G11</f>
        <v>-12584596</v>
      </c>
      <c r="G31" s="21" t="s">
        <v>39</v>
      </c>
      <c r="H31" s="96">
        <v>0.22437004168265501</v>
      </c>
      <c r="I31" s="34">
        <f>H31*F31</f>
        <v>-2823606.3290793733</v>
      </c>
      <c r="J31" s="24" t="s">
        <v>72</v>
      </c>
    </row>
    <row r="32" spans="1:12">
      <c r="A32" s="27"/>
      <c r="B32" s="141"/>
      <c r="C32" s="27"/>
      <c r="D32" s="20"/>
      <c r="E32" s="31"/>
      <c r="F32" s="21"/>
      <c r="G32" s="21"/>
      <c r="H32" s="96"/>
      <c r="I32" s="34"/>
      <c r="J32" s="24"/>
    </row>
    <row r="33" spans="1:10">
      <c r="A33" s="27"/>
      <c r="B33" s="141"/>
      <c r="C33" s="27"/>
      <c r="D33" s="20"/>
      <c r="E33" s="31"/>
      <c r="F33" s="21"/>
      <c r="G33" s="21"/>
      <c r="H33" s="96"/>
      <c r="I33" s="34"/>
      <c r="J33" s="24"/>
    </row>
    <row r="34" spans="1:10">
      <c r="A34" s="27"/>
      <c r="B34" s="141"/>
      <c r="C34" s="27"/>
      <c r="D34" s="20"/>
      <c r="E34" s="31"/>
      <c r="F34" s="21"/>
      <c r="G34" s="21"/>
      <c r="H34" s="96"/>
      <c r="I34" s="34"/>
      <c r="J34" s="24"/>
    </row>
    <row r="35" spans="1:10">
      <c r="A35" s="27"/>
      <c r="B35" s="141"/>
      <c r="C35" s="27"/>
      <c r="D35" s="20"/>
      <c r="E35" s="31"/>
      <c r="F35" s="21"/>
      <c r="G35" s="21"/>
      <c r="H35" s="96"/>
      <c r="I35" s="34"/>
      <c r="J35" s="24"/>
    </row>
    <row r="36" spans="1:10">
      <c r="A36" s="27"/>
      <c r="B36" s="141"/>
      <c r="C36" s="27"/>
      <c r="D36" s="20"/>
      <c r="E36" s="31"/>
      <c r="F36" s="21"/>
      <c r="G36" s="21"/>
      <c r="H36" s="96"/>
      <c r="I36" s="34"/>
      <c r="J36" s="24"/>
    </row>
    <row r="37" spans="1:10">
      <c r="A37" s="27"/>
      <c r="B37" s="141"/>
      <c r="C37" s="27"/>
      <c r="D37" s="20"/>
      <c r="E37" s="31"/>
      <c r="F37" s="21"/>
      <c r="G37" s="21"/>
      <c r="H37" s="96"/>
      <c r="I37" s="34"/>
      <c r="J37" s="24"/>
    </row>
    <row r="38" spans="1:10">
      <c r="A38" s="27"/>
      <c r="B38" s="27"/>
      <c r="C38" s="27"/>
      <c r="D38" s="20"/>
      <c r="E38" s="31"/>
      <c r="F38" s="21"/>
      <c r="G38" s="21"/>
      <c r="H38" s="40"/>
      <c r="I38" s="32"/>
      <c r="J38" s="24"/>
    </row>
    <row r="39" spans="1:10">
      <c r="A39" s="27"/>
      <c r="B39" s="27"/>
      <c r="C39" s="27"/>
      <c r="D39" s="20"/>
      <c r="E39" s="31"/>
      <c r="F39" s="21"/>
      <c r="G39" s="21"/>
      <c r="H39" s="40"/>
      <c r="I39" s="29"/>
      <c r="J39" s="24"/>
    </row>
    <row r="40" spans="1:10" s="27" customFormat="1">
      <c r="D40" s="20"/>
      <c r="E40" s="31"/>
      <c r="F40" s="21"/>
      <c r="G40" s="21"/>
      <c r="H40" s="96"/>
      <c r="I40" s="34"/>
      <c r="J40" s="29"/>
    </row>
    <row r="41" spans="1:10" s="27" customFormat="1">
      <c r="D41" s="20"/>
      <c r="E41" s="31"/>
      <c r="F41" s="21"/>
      <c r="G41" s="21"/>
      <c r="H41" s="96"/>
      <c r="I41" s="34"/>
      <c r="J41" s="29"/>
    </row>
    <row r="42" spans="1:10">
      <c r="A42" s="27"/>
      <c r="B42" s="27"/>
      <c r="C42" s="27"/>
      <c r="D42" s="20"/>
      <c r="E42" s="31"/>
      <c r="F42" s="21"/>
      <c r="G42" s="21"/>
      <c r="H42" s="96"/>
      <c r="I42" s="34"/>
      <c r="J42" s="88"/>
    </row>
    <row r="43" spans="1:10">
      <c r="A43" s="27"/>
      <c r="B43" s="27"/>
      <c r="C43" s="27"/>
      <c r="D43" s="20"/>
      <c r="E43" s="31"/>
      <c r="F43" s="21"/>
      <c r="G43" s="21"/>
      <c r="H43" s="96"/>
      <c r="I43" s="34"/>
      <c r="J43" s="88"/>
    </row>
    <row r="44" spans="1:10">
      <c r="A44" s="27"/>
      <c r="B44" s="27"/>
      <c r="C44" s="27"/>
      <c r="D44" s="20"/>
      <c r="E44" s="31"/>
      <c r="F44" s="21"/>
      <c r="G44" s="21"/>
      <c r="H44" s="31"/>
      <c r="I44" s="29"/>
      <c r="J44" s="88"/>
    </row>
    <row r="45" spans="1:10">
      <c r="A45" s="27"/>
      <c r="B45" s="27"/>
      <c r="C45" s="27"/>
      <c r="D45" s="20"/>
      <c r="E45" s="31"/>
      <c r="F45" s="21"/>
      <c r="G45" s="21"/>
      <c r="H45" s="96"/>
      <c r="I45" s="34"/>
      <c r="J45" s="88"/>
    </row>
    <row r="46" spans="1:10">
      <c r="A46" s="27"/>
      <c r="B46" s="27"/>
      <c r="C46" s="27"/>
      <c r="D46" s="20"/>
      <c r="E46" s="31"/>
      <c r="F46" s="21"/>
      <c r="G46" s="21"/>
      <c r="H46" s="96"/>
      <c r="I46" s="34"/>
      <c r="J46" s="88"/>
    </row>
    <row r="47" spans="1:10">
      <c r="A47" s="27"/>
      <c r="B47" s="27"/>
      <c r="C47" s="27"/>
      <c r="D47" s="20"/>
      <c r="E47" s="31"/>
      <c r="F47" s="21"/>
      <c r="G47" s="21"/>
      <c r="H47" s="96"/>
      <c r="I47" s="34"/>
      <c r="J47" s="88"/>
    </row>
    <row r="48" spans="1:10">
      <c r="A48" s="27"/>
      <c r="B48" s="27"/>
      <c r="C48" s="27"/>
      <c r="D48" s="20"/>
      <c r="E48" s="31"/>
      <c r="F48" s="21"/>
      <c r="G48" s="21"/>
      <c r="H48" s="96"/>
      <c r="I48" s="34"/>
      <c r="J48" s="88"/>
    </row>
    <row r="49" spans="1:10">
      <c r="A49" s="27"/>
      <c r="B49" s="27"/>
      <c r="C49" s="27"/>
      <c r="D49" s="20"/>
      <c r="E49" s="31"/>
      <c r="F49" s="21"/>
      <c r="G49" s="21"/>
      <c r="H49" s="31"/>
      <c r="I49" s="29"/>
      <c r="J49" s="88"/>
    </row>
    <row r="50" spans="1:10">
      <c r="A50" s="27"/>
      <c r="B50" s="49"/>
      <c r="C50" s="27"/>
      <c r="D50" s="41"/>
      <c r="E50" s="29" t="s">
        <v>1</v>
      </c>
      <c r="F50" s="29"/>
      <c r="G50" s="29"/>
      <c r="H50" s="31"/>
      <c r="I50" s="29"/>
      <c r="J50" s="88"/>
    </row>
    <row r="51" spans="1:10" ht="13.5" thickBot="1">
      <c r="A51" s="27"/>
      <c r="B51" s="142" t="s">
        <v>73</v>
      </c>
      <c r="C51" s="27"/>
      <c r="D51" s="41"/>
      <c r="E51" s="29" t="s">
        <v>1</v>
      </c>
      <c r="F51" s="29"/>
      <c r="G51" s="29"/>
      <c r="H51" s="31"/>
      <c r="I51" s="29"/>
      <c r="J51" s="88"/>
    </row>
    <row r="52" spans="1:10">
      <c r="A52" s="42"/>
      <c r="B52" s="43"/>
      <c r="C52" s="44"/>
      <c r="D52" s="45"/>
      <c r="E52" s="46" t="s">
        <v>1</v>
      </c>
      <c r="F52" s="89"/>
      <c r="G52" s="46"/>
      <c r="H52" s="134"/>
      <c r="I52" s="46"/>
      <c r="J52" s="47"/>
    </row>
    <row r="53" spans="1:10">
      <c r="A53" s="48"/>
      <c r="B53" s="49"/>
      <c r="C53" s="27"/>
      <c r="D53" s="41"/>
      <c r="E53" s="29" t="s">
        <v>1</v>
      </c>
      <c r="F53" s="29"/>
      <c r="G53" s="29"/>
      <c r="H53" s="31"/>
      <c r="I53" s="29"/>
      <c r="J53" s="50"/>
    </row>
    <row r="54" spans="1:10">
      <c r="A54" s="48"/>
      <c r="B54" s="49"/>
      <c r="C54" s="27"/>
      <c r="D54" s="41"/>
      <c r="E54" s="29" t="s">
        <v>1</v>
      </c>
      <c r="F54" s="29"/>
      <c r="G54" s="29"/>
      <c r="H54" s="31"/>
      <c r="I54" s="29"/>
      <c r="J54" s="50"/>
    </row>
    <row r="55" spans="1:10">
      <c r="A55" s="48"/>
      <c r="B55" s="27"/>
      <c r="C55" s="27"/>
      <c r="D55" s="41"/>
      <c r="E55" s="29" t="s">
        <v>1</v>
      </c>
      <c r="F55" s="29"/>
      <c r="G55" s="29"/>
      <c r="H55" s="31"/>
      <c r="I55" s="29"/>
      <c r="J55" s="90"/>
    </row>
    <row r="56" spans="1:10">
      <c r="A56" s="48"/>
      <c r="B56" s="27"/>
      <c r="C56" s="27"/>
      <c r="D56" s="41"/>
      <c r="E56" s="29" t="s">
        <v>1</v>
      </c>
      <c r="F56" s="27"/>
      <c r="G56" s="27"/>
      <c r="H56" s="36"/>
      <c r="I56" s="27"/>
      <c r="J56" s="91"/>
    </row>
    <row r="57" spans="1:10">
      <c r="A57" s="48"/>
      <c r="B57" s="27"/>
      <c r="C57" s="27"/>
      <c r="D57" s="14"/>
      <c r="E57" s="31"/>
      <c r="F57" s="36"/>
      <c r="G57" s="27"/>
      <c r="H57" s="36"/>
      <c r="I57" s="27"/>
      <c r="J57" s="91"/>
    </row>
    <row r="58" spans="1:10">
      <c r="A58" s="48"/>
      <c r="B58" s="27"/>
      <c r="C58" s="27"/>
      <c r="D58" s="21"/>
      <c r="E58" s="31"/>
      <c r="F58" s="32"/>
      <c r="G58" s="53"/>
      <c r="H58" s="36"/>
      <c r="I58" s="27"/>
      <c r="J58" s="91"/>
    </row>
    <row r="59" spans="1:10" ht="13.5" thickBot="1">
      <c r="A59" s="51"/>
      <c r="B59" s="52"/>
      <c r="C59" s="52"/>
      <c r="D59" s="92"/>
      <c r="E59" s="93"/>
      <c r="F59" s="94"/>
      <c r="G59" s="52"/>
      <c r="H59" s="135"/>
      <c r="I59" s="52"/>
      <c r="J59" s="95"/>
    </row>
    <row r="60" spans="1:10">
      <c r="D60" s="54"/>
      <c r="E60" s="31"/>
      <c r="F60" s="32"/>
      <c r="H60" s="132"/>
    </row>
    <row r="61" spans="1:10">
      <c r="D61" s="20"/>
      <c r="E61" s="31"/>
      <c r="F61" s="32"/>
    </row>
    <row r="62" spans="1:10">
      <c r="D62" s="20"/>
      <c r="E62" s="31"/>
      <c r="F62" s="32"/>
    </row>
    <row r="63" spans="1:10">
      <c r="D63" s="21"/>
      <c r="E63" s="31"/>
      <c r="F63" s="32"/>
    </row>
    <row r="64" spans="1:10">
      <c r="D64" s="20"/>
      <c r="E64" s="31"/>
      <c r="F64" s="32"/>
    </row>
    <row r="65" spans="4:6">
      <c r="D65" s="54"/>
      <c r="E65" s="31"/>
      <c r="F65" s="32"/>
    </row>
    <row r="66" spans="4:6">
      <c r="D66" s="55"/>
    </row>
    <row r="67" spans="4:6">
      <c r="D67" s="55"/>
    </row>
    <row r="68" spans="4:6">
      <c r="D68" s="55"/>
    </row>
    <row r="69" spans="4:6">
      <c r="D69" s="55"/>
    </row>
    <row r="70" spans="4:6">
      <c r="D70" s="55"/>
    </row>
    <row r="71" spans="4:6">
      <c r="D71" s="55"/>
    </row>
    <row r="72" spans="4:6">
      <c r="D72" s="55"/>
    </row>
    <row r="73" spans="4:6">
      <c r="D73" s="55"/>
    </row>
    <row r="74" spans="4:6">
      <c r="D74" s="55"/>
    </row>
    <row r="75" spans="4:6">
      <c r="D75" s="55"/>
    </row>
    <row r="76" spans="4:6">
      <c r="D76" s="55"/>
    </row>
    <row r="77" spans="4:6">
      <c r="D77" s="55"/>
    </row>
    <row r="78" spans="4:6">
      <c r="D78" s="55"/>
    </row>
    <row r="79" spans="4:6">
      <c r="D79" s="55"/>
    </row>
    <row r="80" spans="4:6">
      <c r="D80" s="55"/>
    </row>
    <row r="81" spans="4:4">
      <c r="D81" s="55"/>
    </row>
    <row r="82" spans="4:4">
      <c r="D82" s="55"/>
    </row>
    <row r="83" spans="4:4">
      <c r="D83" s="55"/>
    </row>
    <row r="84" spans="4:4">
      <c r="D84" s="55"/>
    </row>
    <row r="85" spans="4:4">
      <c r="D85" s="55"/>
    </row>
    <row r="86" spans="4:4">
      <c r="D86" s="55"/>
    </row>
    <row r="87" spans="4:4">
      <c r="D87" s="55"/>
    </row>
    <row r="88" spans="4:4">
      <c r="D88" s="55"/>
    </row>
    <row r="89" spans="4:4">
      <c r="D89" s="55"/>
    </row>
    <row r="90" spans="4:4">
      <c r="D90" s="55"/>
    </row>
    <row r="91" spans="4:4">
      <c r="D91" s="55"/>
    </row>
    <row r="92" spans="4:4">
      <c r="D92" s="55"/>
    </row>
    <row r="93" spans="4:4">
      <c r="D93" s="55"/>
    </row>
    <row r="94" spans="4:4">
      <c r="D94" s="55"/>
    </row>
    <row r="95" spans="4:4">
      <c r="D95" s="55"/>
    </row>
    <row r="96" spans="4:4">
      <c r="D96" s="55"/>
    </row>
    <row r="97" spans="4:4">
      <c r="D97" s="55"/>
    </row>
    <row r="98" spans="4:4">
      <c r="D98" s="55"/>
    </row>
    <row r="99" spans="4:4">
      <c r="D99" s="55"/>
    </row>
    <row r="100" spans="4:4">
      <c r="D100" s="55"/>
    </row>
    <row r="101" spans="4:4">
      <c r="D101" s="55"/>
    </row>
    <row r="102" spans="4:4">
      <c r="D102" s="55"/>
    </row>
    <row r="103" spans="4:4">
      <c r="D103" s="55"/>
    </row>
    <row r="104" spans="4:4">
      <c r="D104" s="55"/>
    </row>
    <row r="105" spans="4:4">
      <c r="D105" s="55"/>
    </row>
    <row r="106" spans="4:4">
      <c r="D106" s="55"/>
    </row>
    <row r="107" spans="4:4">
      <c r="D107" s="55"/>
    </row>
    <row r="108" spans="4:4">
      <c r="D108" s="55"/>
    </row>
    <row r="109" spans="4:4">
      <c r="D109" s="55"/>
    </row>
    <row r="110" spans="4:4">
      <c r="D110" s="55"/>
    </row>
    <row r="111" spans="4:4">
      <c r="D111" s="55"/>
    </row>
    <row r="112" spans="4:4">
      <c r="D112" s="55"/>
    </row>
    <row r="113" spans="4:4">
      <c r="D113" s="55"/>
    </row>
    <row r="114" spans="4:4">
      <c r="D114" s="55"/>
    </row>
    <row r="115" spans="4:4">
      <c r="D115" s="55"/>
    </row>
    <row r="116" spans="4:4">
      <c r="D116" s="55"/>
    </row>
    <row r="117" spans="4:4">
      <c r="D117" s="55"/>
    </row>
    <row r="118" spans="4:4">
      <c r="D118" s="55"/>
    </row>
    <row r="119" spans="4:4">
      <c r="D119" s="55"/>
    </row>
    <row r="120" spans="4:4">
      <c r="D120" s="55"/>
    </row>
    <row r="121" spans="4:4">
      <c r="D121" s="55"/>
    </row>
    <row r="122" spans="4:4">
      <c r="D122" s="55"/>
    </row>
    <row r="123" spans="4:4">
      <c r="D123" s="55"/>
    </row>
    <row r="124" spans="4:4">
      <c r="D124" s="55"/>
    </row>
    <row r="125" spans="4:4">
      <c r="D125" s="55"/>
    </row>
    <row r="126" spans="4:4">
      <c r="D126" s="55"/>
    </row>
    <row r="127" spans="4:4">
      <c r="D127" s="55"/>
    </row>
    <row r="128" spans="4:4">
      <c r="D128" s="55"/>
    </row>
    <row r="129" spans="4:4">
      <c r="D129" s="55"/>
    </row>
    <row r="130" spans="4:4">
      <c r="D130" s="55"/>
    </row>
    <row r="131" spans="4:4">
      <c r="D131" s="55"/>
    </row>
    <row r="132" spans="4:4">
      <c r="D132" s="55"/>
    </row>
    <row r="133" spans="4:4">
      <c r="D133" s="55"/>
    </row>
    <row r="134" spans="4:4">
      <c r="D134" s="55"/>
    </row>
    <row r="135" spans="4:4">
      <c r="D135" s="55"/>
    </row>
    <row r="136" spans="4:4">
      <c r="D136" s="55"/>
    </row>
    <row r="137" spans="4:4">
      <c r="D137" s="55"/>
    </row>
    <row r="138" spans="4:4">
      <c r="D138" s="55"/>
    </row>
    <row r="139" spans="4:4">
      <c r="D139" s="55"/>
    </row>
    <row r="140" spans="4:4">
      <c r="D140" s="55"/>
    </row>
    <row r="141" spans="4:4">
      <c r="D141" s="55"/>
    </row>
    <row r="142" spans="4:4">
      <c r="D142" s="55"/>
    </row>
    <row r="143" spans="4:4">
      <c r="D143" s="55"/>
    </row>
    <row r="144" spans="4:4">
      <c r="D144" s="55"/>
    </row>
    <row r="145" spans="4:4">
      <c r="D145" s="55"/>
    </row>
    <row r="146" spans="4:4">
      <c r="D146" s="55"/>
    </row>
    <row r="147" spans="4:4">
      <c r="D147" s="55"/>
    </row>
    <row r="148" spans="4:4">
      <c r="D148" s="55"/>
    </row>
    <row r="149" spans="4:4">
      <c r="D149" s="55"/>
    </row>
    <row r="150" spans="4:4">
      <c r="D150" s="55"/>
    </row>
    <row r="151" spans="4:4">
      <c r="D151" s="55"/>
    </row>
    <row r="152" spans="4:4">
      <c r="D152" s="55"/>
    </row>
    <row r="153" spans="4:4">
      <c r="D153" s="55"/>
    </row>
    <row r="154" spans="4:4">
      <c r="D154" s="55"/>
    </row>
    <row r="155" spans="4:4">
      <c r="D155" s="55"/>
    </row>
    <row r="156" spans="4:4">
      <c r="D156" s="55"/>
    </row>
    <row r="157" spans="4:4">
      <c r="D157" s="55"/>
    </row>
    <row r="158" spans="4:4">
      <c r="D158" s="55"/>
    </row>
    <row r="159" spans="4:4">
      <c r="D159" s="55"/>
    </row>
    <row r="160" spans="4:4">
      <c r="D160" s="55"/>
    </row>
    <row r="161" spans="4:4">
      <c r="D161" s="55"/>
    </row>
    <row r="162" spans="4:4">
      <c r="D162" s="55"/>
    </row>
    <row r="163" spans="4:4">
      <c r="D163" s="55"/>
    </row>
    <row r="164" spans="4:4">
      <c r="D164" s="55"/>
    </row>
    <row r="165" spans="4:4">
      <c r="D165" s="55"/>
    </row>
    <row r="166" spans="4:4">
      <c r="D166" s="55"/>
    </row>
    <row r="167" spans="4:4">
      <c r="D167" s="55"/>
    </row>
    <row r="168" spans="4:4">
      <c r="D168" s="55"/>
    </row>
    <row r="169" spans="4:4">
      <c r="D169" s="55"/>
    </row>
    <row r="170" spans="4:4">
      <c r="D170" s="55"/>
    </row>
    <row r="171" spans="4:4">
      <c r="D171" s="55"/>
    </row>
    <row r="172" spans="4:4">
      <c r="D172" s="55"/>
    </row>
    <row r="173" spans="4:4">
      <c r="D173" s="55"/>
    </row>
    <row r="174" spans="4:4">
      <c r="D174" s="55"/>
    </row>
    <row r="175" spans="4:4">
      <c r="D175" s="55"/>
    </row>
    <row r="176" spans="4:4">
      <c r="D176" s="55"/>
    </row>
    <row r="177" spans="4:4">
      <c r="D177" s="55"/>
    </row>
    <row r="178" spans="4:4">
      <c r="D178" s="55"/>
    </row>
    <row r="179" spans="4:4">
      <c r="D179" s="55"/>
    </row>
    <row r="180" spans="4:4">
      <c r="D180" s="55"/>
    </row>
    <row r="181" spans="4:4">
      <c r="D181" s="55"/>
    </row>
    <row r="182" spans="4:4">
      <c r="D182" s="55"/>
    </row>
    <row r="183" spans="4:4">
      <c r="D183" s="55"/>
    </row>
    <row r="184" spans="4:4">
      <c r="D184" s="55"/>
    </row>
    <row r="185" spans="4:4">
      <c r="D185" s="55"/>
    </row>
    <row r="186" spans="4:4">
      <c r="D186" s="55"/>
    </row>
    <row r="187" spans="4:4">
      <c r="D187" s="55"/>
    </row>
    <row r="188" spans="4:4">
      <c r="D188" s="55"/>
    </row>
    <row r="189" spans="4:4">
      <c r="D189" s="55"/>
    </row>
    <row r="190" spans="4:4">
      <c r="D190" s="55"/>
    </row>
    <row r="191" spans="4:4">
      <c r="D191" s="55"/>
    </row>
    <row r="192" spans="4:4">
      <c r="D192" s="55"/>
    </row>
    <row r="193" spans="4:4">
      <c r="D193" s="55"/>
    </row>
    <row r="194" spans="4:4">
      <c r="D194" s="55"/>
    </row>
    <row r="195" spans="4:4">
      <c r="D195" s="55"/>
    </row>
    <row r="196" spans="4:4">
      <c r="D196" s="55"/>
    </row>
    <row r="197" spans="4:4">
      <c r="D197" s="55"/>
    </row>
    <row r="198" spans="4:4">
      <c r="D198" s="55"/>
    </row>
    <row r="199" spans="4:4">
      <c r="D199" s="55"/>
    </row>
    <row r="200" spans="4:4">
      <c r="D200" s="55"/>
    </row>
    <row r="201" spans="4:4">
      <c r="D201" s="55"/>
    </row>
    <row r="202" spans="4:4">
      <c r="D202" s="55"/>
    </row>
    <row r="203" spans="4:4">
      <c r="D203" s="55"/>
    </row>
    <row r="204" spans="4:4">
      <c r="D204" s="55"/>
    </row>
    <row r="205" spans="4:4">
      <c r="D205" s="55"/>
    </row>
    <row r="206" spans="4:4">
      <c r="D206" s="55"/>
    </row>
    <row r="207" spans="4:4">
      <c r="D207" s="55"/>
    </row>
    <row r="208" spans="4:4">
      <c r="D208" s="55"/>
    </row>
    <row r="209" spans="4:4">
      <c r="D209" s="55"/>
    </row>
    <row r="210" spans="4:4">
      <c r="D210" s="55"/>
    </row>
    <row r="211" spans="4:4">
      <c r="D211" s="55"/>
    </row>
    <row r="212" spans="4:4">
      <c r="D212" s="55"/>
    </row>
    <row r="213" spans="4:4">
      <c r="D213" s="55"/>
    </row>
    <row r="214" spans="4:4">
      <c r="D214" s="55"/>
    </row>
    <row r="215" spans="4:4">
      <c r="D215" s="55"/>
    </row>
    <row r="216" spans="4:4">
      <c r="D216" s="55"/>
    </row>
    <row r="217" spans="4:4">
      <c r="D217" s="55"/>
    </row>
    <row r="218" spans="4:4">
      <c r="D218" s="55"/>
    </row>
    <row r="219" spans="4:4">
      <c r="D219" s="55"/>
    </row>
    <row r="220" spans="4:4">
      <c r="D220" s="55"/>
    </row>
    <row r="221" spans="4:4">
      <c r="D221" s="55"/>
    </row>
    <row r="222" spans="4:4">
      <c r="D222" s="55"/>
    </row>
    <row r="223" spans="4:4">
      <c r="D223" s="55"/>
    </row>
    <row r="224" spans="4:4">
      <c r="D224" s="55"/>
    </row>
    <row r="225" spans="4:4">
      <c r="D225" s="55"/>
    </row>
    <row r="226" spans="4:4">
      <c r="D226" s="55"/>
    </row>
    <row r="227" spans="4:4">
      <c r="D227" s="55"/>
    </row>
    <row r="228" spans="4:4">
      <c r="D228" s="55"/>
    </row>
    <row r="229" spans="4:4">
      <c r="D229" s="55"/>
    </row>
    <row r="230" spans="4:4">
      <c r="D230" s="55"/>
    </row>
    <row r="231" spans="4:4">
      <c r="D231" s="55"/>
    </row>
    <row r="232" spans="4:4">
      <c r="D232" s="55"/>
    </row>
    <row r="233" spans="4:4">
      <c r="D233" s="55"/>
    </row>
    <row r="234" spans="4:4">
      <c r="D234" s="55"/>
    </row>
    <row r="235" spans="4:4">
      <c r="D235" s="55"/>
    </row>
    <row r="236" spans="4:4">
      <c r="D236" s="55"/>
    </row>
    <row r="237" spans="4:4">
      <c r="D237" s="55"/>
    </row>
    <row r="238" spans="4:4">
      <c r="D238" s="55"/>
    </row>
    <row r="239" spans="4:4">
      <c r="D239" s="55"/>
    </row>
    <row r="240" spans="4:4">
      <c r="D240" s="55"/>
    </row>
    <row r="241" spans="4:4">
      <c r="D241" s="55"/>
    </row>
    <row r="242" spans="4:4">
      <c r="D242" s="55"/>
    </row>
    <row r="243" spans="4:4">
      <c r="D243" s="55"/>
    </row>
    <row r="244" spans="4:4">
      <c r="D244" s="55"/>
    </row>
    <row r="245" spans="4:4">
      <c r="D245" s="55"/>
    </row>
    <row r="246" spans="4:4">
      <c r="D246" s="55"/>
    </row>
    <row r="247" spans="4:4">
      <c r="D247" s="55"/>
    </row>
    <row r="248" spans="4:4">
      <c r="D248" s="55"/>
    </row>
    <row r="249" spans="4:4">
      <c r="D249" s="55"/>
    </row>
    <row r="250" spans="4:4">
      <c r="D250" s="55"/>
    </row>
    <row r="251" spans="4:4">
      <c r="D251" s="55"/>
    </row>
    <row r="252" spans="4:4">
      <c r="D252" s="55"/>
    </row>
    <row r="253" spans="4:4">
      <c r="D253" s="55"/>
    </row>
    <row r="254" spans="4:4">
      <c r="D254" s="55"/>
    </row>
    <row r="255" spans="4:4">
      <c r="D255" s="55"/>
    </row>
    <row r="256" spans="4:4">
      <c r="D256" s="55"/>
    </row>
    <row r="257" spans="4:4">
      <c r="D257" s="55"/>
    </row>
    <row r="258" spans="4:4">
      <c r="D258" s="55"/>
    </row>
    <row r="259" spans="4:4">
      <c r="D259" s="55"/>
    </row>
    <row r="260" spans="4:4">
      <c r="D260" s="55"/>
    </row>
    <row r="261" spans="4:4">
      <c r="D261" s="55"/>
    </row>
    <row r="262" spans="4:4">
      <c r="D262" s="55"/>
    </row>
    <row r="263" spans="4:4">
      <c r="D263" s="55"/>
    </row>
    <row r="264" spans="4:4">
      <c r="D264" s="55"/>
    </row>
    <row r="265" spans="4:4">
      <c r="D265" s="55"/>
    </row>
    <row r="266" spans="4:4">
      <c r="D266" s="55"/>
    </row>
    <row r="267" spans="4:4">
      <c r="D267" s="55"/>
    </row>
    <row r="268" spans="4:4">
      <c r="D268" s="55"/>
    </row>
    <row r="269" spans="4:4">
      <c r="D269" s="55"/>
    </row>
    <row r="270" spans="4:4">
      <c r="D270" s="55"/>
    </row>
    <row r="271" spans="4:4">
      <c r="D271" s="55"/>
    </row>
    <row r="272" spans="4:4">
      <c r="D272" s="55"/>
    </row>
    <row r="273" spans="4:4">
      <c r="D273" s="55"/>
    </row>
    <row r="274" spans="4:4">
      <c r="D274" s="55"/>
    </row>
    <row r="275" spans="4:4">
      <c r="D275" s="55"/>
    </row>
    <row r="276" spans="4:4">
      <c r="D276" s="55"/>
    </row>
    <row r="277" spans="4:4">
      <c r="D277" s="55"/>
    </row>
    <row r="278" spans="4:4">
      <c r="D278" s="55"/>
    </row>
    <row r="279" spans="4:4">
      <c r="D279" s="55"/>
    </row>
    <row r="280" spans="4:4">
      <c r="D280" s="55"/>
    </row>
    <row r="281" spans="4:4">
      <c r="D281" s="55"/>
    </row>
    <row r="282" spans="4:4">
      <c r="D282" s="55"/>
    </row>
    <row r="283" spans="4:4">
      <c r="D283" s="55"/>
    </row>
    <row r="284" spans="4:4">
      <c r="D284" s="55"/>
    </row>
    <row r="285" spans="4:4">
      <c r="D285" s="55"/>
    </row>
    <row r="286" spans="4:4">
      <c r="D286" s="55"/>
    </row>
    <row r="287" spans="4:4">
      <c r="D287" s="55"/>
    </row>
    <row r="288" spans="4:4">
      <c r="D288" s="55"/>
    </row>
    <row r="289" spans="4:4">
      <c r="D289" s="55"/>
    </row>
    <row r="290" spans="4:4">
      <c r="D290" s="55"/>
    </row>
    <row r="291" spans="4:4">
      <c r="D291" s="55"/>
    </row>
    <row r="292" spans="4:4">
      <c r="D292" s="55"/>
    </row>
    <row r="293" spans="4:4">
      <c r="D293" s="55"/>
    </row>
    <row r="294" spans="4:4">
      <c r="D294" s="55"/>
    </row>
    <row r="295" spans="4:4">
      <c r="D295" s="55"/>
    </row>
    <row r="296" spans="4:4">
      <c r="D296" s="55"/>
    </row>
    <row r="297" spans="4:4">
      <c r="D297" s="55"/>
    </row>
    <row r="298" spans="4:4">
      <c r="D298" s="55"/>
    </row>
    <row r="299" spans="4:4">
      <c r="D299" s="55"/>
    </row>
    <row r="300" spans="4:4">
      <c r="D300" s="55"/>
    </row>
    <row r="301" spans="4:4">
      <c r="D301" s="55"/>
    </row>
    <row r="302" spans="4:4">
      <c r="D302" s="55"/>
    </row>
    <row r="303" spans="4:4">
      <c r="D303" s="55"/>
    </row>
    <row r="304" spans="4:4">
      <c r="D304" s="55"/>
    </row>
    <row r="305" spans="4:4">
      <c r="D305" s="55"/>
    </row>
    <row r="306" spans="4:4">
      <c r="D306" s="55"/>
    </row>
    <row r="307" spans="4:4">
      <c r="D307" s="55"/>
    </row>
    <row r="308" spans="4:4">
      <c r="D308" s="55"/>
    </row>
    <row r="309" spans="4:4">
      <c r="D309" s="55"/>
    </row>
    <row r="310" spans="4:4">
      <c r="D310" s="55"/>
    </row>
    <row r="311" spans="4:4">
      <c r="D311" s="55"/>
    </row>
    <row r="312" spans="4:4">
      <c r="D312" s="55"/>
    </row>
    <row r="313" spans="4:4">
      <c r="D313" s="55"/>
    </row>
    <row r="314" spans="4:4">
      <c r="D314" s="55"/>
    </row>
    <row r="315" spans="4:4">
      <c r="D315" s="55"/>
    </row>
    <row r="316" spans="4:4">
      <c r="D316" s="55"/>
    </row>
    <row r="317" spans="4:4">
      <c r="D317" s="55"/>
    </row>
    <row r="318" spans="4:4">
      <c r="D318" s="55"/>
    </row>
    <row r="319" spans="4:4">
      <c r="D319" s="55"/>
    </row>
    <row r="320" spans="4:4">
      <c r="D320" s="55"/>
    </row>
    <row r="321" spans="4:4">
      <c r="D321" s="55"/>
    </row>
    <row r="322" spans="4:4">
      <c r="D322" s="55"/>
    </row>
    <row r="323" spans="4:4">
      <c r="D323" s="55"/>
    </row>
    <row r="324" spans="4:4">
      <c r="D324" s="55"/>
    </row>
    <row r="325" spans="4:4">
      <c r="D325" s="55"/>
    </row>
    <row r="326" spans="4:4">
      <c r="D326" s="55"/>
    </row>
    <row r="327" spans="4:4">
      <c r="D327" s="55"/>
    </row>
    <row r="328" spans="4:4">
      <c r="D328" s="55"/>
    </row>
    <row r="329" spans="4:4">
      <c r="D329" s="55"/>
    </row>
    <row r="330" spans="4:4">
      <c r="D330" s="55"/>
    </row>
    <row r="331" spans="4:4">
      <c r="D331" s="55"/>
    </row>
    <row r="332" spans="4:4">
      <c r="D332" s="55"/>
    </row>
    <row r="333" spans="4:4">
      <c r="D333" s="55"/>
    </row>
    <row r="334" spans="4:4">
      <c r="D334" s="55"/>
    </row>
    <row r="335" spans="4:4">
      <c r="D335" s="55"/>
    </row>
    <row r="336" spans="4:4">
      <c r="D336" s="55"/>
    </row>
    <row r="337" spans="4:4">
      <c r="D337" s="55"/>
    </row>
    <row r="338" spans="4:4">
      <c r="D338" s="55"/>
    </row>
    <row r="339" spans="4:4">
      <c r="D339" s="55"/>
    </row>
    <row r="340" spans="4:4">
      <c r="D340" s="55"/>
    </row>
    <row r="341" spans="4:4">
      <c r="D341" s="55"/>
    </row>
    <row r="342" spans="4:4">
      <c r="D342" s="55"/>
    </row>
    <row r="343" spans="4:4">
      <c r="D343" s="55"/>
    </row>
    <row r="344" spans="4:4">
      <c r="D344" s="55"/>
    </row>
    <row r="345" spans="4:4">
      <c r="D345" s="55"/>
    </row>
    <row r="346" spans="4:4">
      <c r="D346" s="55"/>
    </row>
    <row r="347" spans="4:4">
      <c r="D347" s="55"/>
    </row>
    <row r="348" spans="4:4">
      <c r="D348" s="55"/>
    </row>
    <row r="349" spans="4:4">
      <c r="D349" s="55"/>
    </row>
    <row r="350" spans="4:4">
      <c r="D350" s="55"/>
    </row>
    <row r="351" spans="4:4">
      <c r="D351" s="55"/>
    </row>
    <row r="352" spans="4:4">
      <c r="D352" s="55"/>
    </row>
    <row r="353" spans="4:4">
      <c r="D353" s="55"/>
    </row>
    <row r="354" spans="4:4">
      <c r="D354" s="55"/>
    </row>
    <row r="355" spans="4:4">
      <c r="D355" s="55"/>
    </row>
    <row r="356" spans="4:4">
      <c r="D356" s="55"/>
    </row>
    <row r="357" spans="4:4">
      <c r="D357" s="55"/>
    </row>
    <row r="358" spans="4:4">
      <c r="D358" s="55"/>
    </row>
    <row r="359" spans="4:4">
      <c r="D359" s="55"/>
    </row>
    <row r="360" spans="4:4">
      <c r="D360" s="55"/>
    </row>
    <row r="361" spans="4:4">
      <c r="D361" s="55"/>
    </row>
    <row r="362" spans="4:4">
      <c r="D362" s="55"/>
    </row>
    <row r="363" spans="4:4">
      <c r="D363" s="55"/>
    </row>
    <row r="364" spans="4:4">
      <c r="D364" s="55"/>
    </row>
    <row r="365" spans="4:4">
      <c r="D365" s="55"/>
    </row>
    <row r="366" spans="4:4">
      <c r="D366" s="55"/>
    </row>
    <row r="367" spans="4:4">
      <c r="D367" s="55"/>
    </row>
    <row r="368" spans="4:4">
      <c r="D368" s="55"/>
    </row>
    <row r="369" spans="4:4">
      <c r="D369" s="55"/>
    </row>
    <row r="370" spans="4:4">
      <c r="D370" s="55"/>
    </row>
    <row r="371" spans="4:4">
      <c r="D371" s="55"/>
    </row>
    <row r="372" spans="4:4">
      <c r="D372" s="55"/>
    </row>
    <row r="373" spans="4:4">
      <c r="D373" s="55"/>
    </row>
    <row r="374" spans="4:4">
      <c r="D374" s="55"/>
    </row>
    <row r="375" spans="4:4">
      <c r="D375" s="55"/>
    </row>
    <row r="376" spans="4:4">
      <c r="D376" s="55"/>
    </row>
    <row r="377" spans="4:4">
      <c r="D377" s="55"/>
    </row>
    <row r="378" spans="4:4">
      <c r="D378" s="55"/>
    </row>
    <row r="379" spans="4:4">
      <c r="D379" s="55"/>
    </row>
    <row r="380" spans="4:4">
      <c r="D380" s="55"/>
    </row>
    <row r="381" spans="4:4">
      <c r="D381" s="55"/>
    </row>
    <row r="382" spans="4:4">
      <c r="D382" s="55"/>
    </row>
    <row r="383" spans="4:4">
      <c r="D383" s="55"/>
    </row>
    <row r="384" spans="4:4">
      <c r="D384" s="55"/>
    </row>
    <row r="385" spans="4:4">
      <c r="D385" s="55"/>
    </row>
    <row r="386" spans="4:4">
      <c r="D386" s="55"/>
    </row>
    <row r="387" spans="4:4">
      <c r="D387" s="55"/>
    </row>
    <row r="388" spans="4:4">
      <c r="D388" s="55"/>
    </row>
    <row r="389" spans="4:4">
      <c r="D389" s="55"/>
    </row>
    <row r="390" spans="4:4">
      <c r="D390" s="55"/>
    </row>
    <row r="391" spans="4:4">
      <c r="D391" s="55"/>
    </row>
    <row r="392" spans="4:4">
      <c r="D392" s="55"/>
    </row>
    <row r="393" spans="4:4">
      <c r="D393" s="55"/>
    </row>
  </sheetData>
  <phoneticPr fontId="7" type="noConversion"/>
  <conditionalFormatting sqref="B8:B9">
    <cfRule type="cellIs" dxfId="3" priority="5" stopIfTrue="1" operator="equal">
      <formula>"Adjustment to Income/Expense/Rate Base:"</formula>
    </cfRule>
  </conditionalFormatting>
  <conditionalFormatting sqref="J2">
    <cfRule type="cellIs" dxfId="2" priority="6" stopIfTrue="1" operator="equal">
      <formula>"x.x"</formula>
    </cfRule>
  </conditionalFormatting>
  <conditionalFormatting sqref="B20">
    <cfRule type="cellIs" dxfId="1" priority="2" stopIfTrue="1" operator="equal">
      <formula>"Adjustment to Income/Expense/Rate Base:"</formula>
    </cfRule>
  </conditionalFormatting>
  <conditionalFormatting sqref="B15">
    <cfRule type="cellIs" dxfId="0" priority="1" stopIfTrue="1" operator="equal">
      <formula>"Adjustment to Income/Expense/Rate Base:"</formula>
    </cfRule>
  </conditionalFormatting>
  <dataValidations count="2">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2:E37">
      <formula1>"1, 2, 3"</formula1>
    </dataValidation>
    <dataValidation type="list" errorStyle="warning" allowBlank="1" showInputMessage="1" showErrorMessage="1" errorTitle="FERC ACCOUNT" error="This FERC Account is not included in the drop-down list. Is this the account you want to use?" sqref="D28:D37">
      <formula1>$D$27:$D$262</formula1>
    </dataValidation>
  </dataValidations>
  <pageMargins left="0.7" right="0.7" top="0.75" bottom="0.75" header="0.3" footer="0.3"/>
  <pageSetup scale="85" orientation="portrait" r:id="rId1"/>
  <headerFooter>
    <oddHeader xml:space="preserve">&amp;LWA UE-152253
Boise 0062
&amp;CREDACTED&amp;R&amp;"Arial,Bold"Attachment Boise 0062 1st Supplemental&amp;"Arial,Regular"
</oddHeader>
    <oddFooter>&amp;L&amp;F&amp;CPage &amp;P of &amp;N</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abSelected="1" workbookViewId="0">
      <selection activeCell="C44" sqref="C44"/>
    </sheetView>
  </sheetViews>
  <sheetFormatPr defaultColWidth="9.140625" defaultRowHeight="12.75"/>
  <cols>
    <col min="1" max="1" width="43.85546875" style="17" customWidth="1"/>
    <col min="2" max="2" width="8.28515625" style="17" bestFit="1" customWidth="1"/>
    <col min="3" max="3" width="6.7109375" style="17" bestFit="1" customWidth="1"/>
    <col min="4" max="4" width="12.42578125" style="17" customWidth="1"/>
    <col min="5" max="5" width="12.28515625" style="16" bestFit="1" customWidth="1"/>
    <col min="6" max="6" width="6.7109375" style="16" bestFit="1" customWidth="1"/>
    <col min="7" max="7" width="15" style="17" bestFit="1" customWidth="1"/>
    <col min="8" max="8" width="12.28515625" style="17" bestFit="1" customWidth="1"/>
    <col min="9" max="9" width="2.5703125" style="17" customWidth="1"/>
    <col min="10" max="10" width="14.140625" style="17" customWidth="1"/>
    <col min="11" max="11" width="15.85546875" style="17" customWidth="1"/>
    <col min="12" max="12" width="10.5703125" style="17" bestFit="1" customWidth="1"/>
    <col min="13" max="13" width="13.140625" style="17" bestFit="1" customWidth="1"/>
    <col min="14" max="14" width="9.140625" style="17"/>
    <col min="15" max="15" width="15.28515625" style="17" bestFit="1" customWidth="1"/>
    <col min="16" max="16384" width="9.140625" style="17"/>
  </cols>
  <sheetData>
    <row r="1" spans="1:8" s="9" customFormat="1">
      <c r="A1" s="10" t="s">
        <v>18</v>
      </c>
      <c r="B1" s="19"/>
      <c r="C1" s="6"/>
      <c r="D1" s="7"/>
      <c r="E1" s="7"/>
    </row>
    <row r="2" spans="1:8" s="9" customFormat="1">
      <c r="A2" s="1" t="s">
        <v>60</v>
      </c>
      <c r="B2" s="6"/>
      <c r="C2" s="6"/>
      <c r="D2" s="7"/>
      <c r="E2" s="7"/>
    </row>
    <row r="3" spans="1:8" s="9" customFormat="1">
      <c r="A3" s="10" t="s">
        <v>78</v>
      </c>
      <c r="B3" s="6"/>
      <c r="C3" s="6"/>
      <c r="D3" s="7"/>
      <c r="E3" s="85"/>
    </row>
    <row r="4" spans="1:8" s="9" customFormat="1">
      <c r="A4" s="1" t="s">
        <v>79</v>
      </c>
      <c r="B4" s="6"/>
      <c r="C4" s="6"/>
      <c r="D4" s="7"/>
      <c r="E4" s="7"/>
    </row>
    <row r="5" spans="1:8" s="9" customFormat="1" ht="25.5">
      <c r="A5" s="4" t="s">
        <v>2</v>
      </c>
      <c r="B5" s="5" t="s">
        <v>4</v>
      </c>
      <c r="C5" s="5" t="s">
        <v>5</v>
      </c>
      <c r="D5" s="148" t="s">
        <v>6</v>
      </c>
      <c r="E5" s="3" t="s">
        <v>64</v>
      </c>
      <c r="G5" s="84"/>
    </row>
    <row r="6" spans="1:8" s="18" customFormat="1">
      <c r="A6" s="82"/>
      <c r="B6" s="69"/>
      <c r="C6" s="69"/>
      <c r="D6" s="69"/>
      <c r="E6" s="83"/>
      <c r="G6" s="84"/>
    </row>
    <row r="7" spans="1:8" s="18" customFormat="1">
      <c r="A7" s="82" t="s">
        <v>61</v>
      </c>
      <c r="B7" s="69"/>
      <c r="C7" s="69"/>
      <c r="D7" s="69"/>
      <c r="E7" s="83"/>
      <c r="G7" s="84"/>
    </row>
    <row r="8" spans="1:8" s="18" customFormat="1" ht="12.75" customHeight="1">
      <c r="A8" s="129" t="s">
        <v>65</v>
      </c>
      <c r="B8" s="20">
        <v>312</v>
      </c>
      <c r="C8" s="20" t="s">
        <v>39</v>
      </c>
      <c r="D8" s="86">
        <v>42313</v>
      </c>
      <c r="E8" s="153"/>
      <c r="G8" s="84"/>
    </row>
    <row r="9" spans="1:8" s="18" customFormat="1">
      <c r="A9" s="129" t="s">
        <v>66</v>
      </c>
      <c r="B9" s="20">
        <v>312</v>
      </c>
      <c r="C9" s="20" t="s">
        <v>39</v>
      </c>
      <c r="D9" s="86">
        <v>42338</v>
      </c>
      <c r="E9" s="153"/>
      <c r="G9" s="84"/>
    </row>
    <row r="10" spans="1:8" s="18" customFormat="1">
      <c r="A10" s="129" t="s">
        <v>67</v>
      </c>
      <c r="B10" s="20">
        <v>312</v>
      </c>
      <c r="C10" s="20" t="s">
        <v>39</v>
      </c>
      <c r="D10" s="86">
        <v>42338</v>
      </c>
      <c r="E10" s="153"/>
      <c r="G10" s="84"/>
    </row>
    <row r="11" spans="1:8" s="18" customFormat="1">
      <c r="A11" s="129" t="s">
        <v>68</v>
      </c>
      <c r="B11" s="20">
        <v>312</v>
      </c>
      <c r="C11" s="20" t="s">
        <v>39</v>
      </c>
      <c r="D11" s="86">
        <v>42338</v>
      </c>
      <c r="E11" s="153"/>
      <c r="G11" s="84"/>
    </row>
    <row r="12" spans="1:8" s="18" customFormat="1">
      <c r="A12" s="129" t="s">
        <v>62</v>
      </c>
      <c r="B12" s="20">
        <v>312</v>
      </c>
      <c r="C12" s="20" t="s">
        <v>39</v>
      </c>
      <c r="D12" s="86">
        <v>42313</v>
      </c>
      <c r="E12" s="154"/>
      <c r="G12" s="84"/>
    </row>
    <row r="13" spans="1:8" s="18" customFormat="1">
      <c r="A13" s="131" t="s">
        <v>63</v>
      </c>
      <c r="B13" s="69"/>
      <c r="C13" s="69"/>
      <c r="D13" s="69"/>
      <c r="E13" s="2">
        <v>117233290.19</v>
      </c>
      <c r="G13" s="84"/>
    </row>
    <row r="14" spans="1:8" s="18" customFormat="1">
      <c r="A14" s="82"/>
      <c r="B14" s="69"/>
      <c r="C14" s="69"/>
      <c r="D14" s="69"/>
      <c r="E14" s="83"/>
      <c r="G14" s="84"/>
    </row>
    <row r="15" spans="1:8" s="18" customFormat="1">
      <c r="A15" s="130"/>
      <c r="B15" s="20"/>
      <c r="C15" s="128"/>
      <c r="D15" s="72"/>
      <c r="E15" s="72"/>
      <c r="F15" s="127"/>
      <c r="G15" s="127"/>
      <c r="H15" s="127"/>
    </row>
    <row r="16" spans="1:8" s="18" customFormat="1" ht="13.5" thickBot="1">
      <c r="A16" s="1" t="s">
        <v>34</v>
      </c>
      <c r="B16" s="6"/>
      <c r="C16" s="13"/>
      <c r="D16" s="11"/>
      <c r="E16" s="81">
        <v>117233290.19</v>
      </c>
      <c r="F16" s="9"/>
      <c r="G16" s="9"/>
      <c r="H16" s="9"/>
    </row>
    <row r="17" spans="1:8" s="18" customFormat="1" ht="13.5" thickTop="1">
      <c r="A17" s="7"/>
      <c r="B17" s="6"/>
      <c r="C17" s="6"/>
      <c r="D17" s="7"/>
      <c r="E17" s="78" t="s">
        <v>59</v>
      </c>
      <c r="F17" s="9"/>
      <c r="G17" s="9"/>
      <c r="H17" s="9"/>
    </row>
    <row r="18" spans="1:8">
      <c r="B18" s="16"/>
      <c r="C18" s="16"/>
      <c r="E18" s="17"/>
      <c r="F18" s="17"/>
    </row>
    <row r="19" spans="1:8">
      <c r="B19" s="16"/>
      <c r="C19" s="16"/>
      <c r="E19" s="17"/>
      <c r="F19" s="17"/>
    </row>
    <row r="20" spans="1:8" s="72" customFormat="1">
      <c r="A20" s="17"/>
      <c r="B20" s="16"/>
      <c r="C20" s="16"/>
      <c r="D20" s="17"/>
      <c r="E20" s="17"/>
      <c r="F20" s="17"/>
      <c r="G20" s="17"/>
      <c r="H20" s="17"/>
    </row>
  </sheetData>
  <sortState ref="A18:H24">
    <sortCondition ref="D18:D24"/>
  </sortState>
  <pageMargins left="0.7" right="0.7" top="0.75" bottom="0.75" header="0.3" footer="0.3"/>
  <pageSetup orientation="portrait" r:id="rId1"/>
  <headerFooter>
    <oddHeader xml:space="preserve">&amp;LWA UE-152253
Boise 0062
&amp;CREDACTED&amp;R&amp;"Arial,Bold"Attachment Boise 0062 1st Supplemental&amp;"Arial,Regular"
</oddHeader>
    <oddFooter>&amp;L&amp;F&amp;CPage &amp;P of &amp;N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zoomScale="90" zoomScaleNormal="90" workbookViewId="0">
      <selection activeCell="C44" sqref="C44"/>
    </sheetView>
  </sheetViews>
  <sheetFormatPr defaultRowHeight="12.75"/>
  <cols>
    <col min="1" max="1" width="32.42578125" customWidth="1"/>
    <col min="2" max="2" width="8.5703125" style="18" bestFit="1" customWidth="1"/>
    <col min="3" max="3" width="14.28515625" style="18" bestFit="1" customWidth="1"/>
    <col min="4" max="4" width="7.5703125" style="57" bestFit="1" customWidth="1"/>
    <col min="5" max="5" width="14.5703125" style="57" customWidth="1"/>
    <col min="6" max="6" width="16.28515625" customWidth="1"/>
    <col min="7" max="7" width="2" style="58" customWidth="1"/>
    <col min="8" max="8" width="21.42578125" style="59" bestFit="1" customWidth="1"/>
    <col min="9" max="9" width="21.140625" style="58" bestFit="1" customWidth="1"/>
    <col min="10" max="10" width="13.85546875" bestFit="1" customWidth="1"/>
  </cols>
  <sheetData>
    <row r="1" spans="1:15">
      <c r="A1" s="10" t="str">
        <f>'Page 8.4'!B1</f>
        <v>PacifiCorp</v>
      </c>
      <c r="E1"/>
      <c r="F1" s="58"/>
      <c r="G1" s="59"/>
      <c r="H1" s="150" t="s">
        <v>81</v>
      </c>
      <c r="I1"/>
    </row>
    <row r="2" spans="1:15">
      <c r="A2" s="1" t="s">
        <v>60</v>
      </c>
      <c r="E2"/>
      <c r="F2" s="58"/>
      <c r="G2" s="59"/>
      <c r="H2" s="58"/>
      <c r="I2"/>
    </row>
    <row r="3" spans="1:15">
      <c r="A3" s="10" t="s">
        <v>78</v>
      </c>
      <c r="E3"/>
      <c r="F3" s="61"/>
      <c r="G3" s="62"/>
      <c r="H3" s="61"/>
      <c r="I3"/>
    </row>
    <row r="4" spans="1:15">
      <c r="A4" s="60" t="s">
        <v>79</v>
      </c>
      <c r="D4" s="12"/>
      <c r="E4" s="18"/>
      <c r="F4" s="8"/>
      <c r="G4" s="62"/>
      <c r="H4" s="8"/>
      <c r="I4"/>
    </row>
    <row r="5" spans="1:15">
      <c r="A5" s="60"/>
      <c r="D5" s="12"/>
      <c r="E5" s="18"/>
      <c r="F5" s="8"/>
      <c r="G5" s="62"/>
      <c r="H5" s="8"/>
      <c r="I5"/>
    </row>
    <row r="6" spans="1:15">
      <c r="A6" s="60" t="s">
        <v>32</v>
      </c>
      <c r="D6" s="12"/>
      <c r="E6" s="18"/>
      <c r="F6" s="63"/>
      <c r="G6" s="64"/>
      <c r="H6" s="63" t="s">
        <v>49</v>
      </c>
      <c r="I6"/>
    </row>
    <row r="7" spans="1:15">
      <c r="A7" s="60"/>
      <c r="B7" s="65" t="s">
        <v>22</v>
      </c>
      <c r="C7" s="65" t="s">
        <v>48</v>
      </c>
      <c r="D7" s="12"/>
      <c r="E7" s="65" t="s">
        <v>23</v>
      </c>
      <c r="F7" s="63" t="s">
        <v>24</v>
      </c>
      <c r="G7" s="64"/>
      <c r="H7" s="15" t="s">
        <v>32</v>
      </c>
      <c r="I7"/>
    </row>
    <row r="8" spans="1:15">
      <c r="A8" s="66" t="s">
        <v>25</v>
      </c>
      <c r="B8" s="66" t="s">
        <v>4</v>
      </c>
      <c r="C8" s="66" t="s">
        <v>4</v>
      </c>
      <c r="D8" s="66" t="s">
        <v>5</v>
      </c>
      <c r="E8" s="66" t="s">
        <v>26</v>
      </c>
      <c r="F8" s="67" t="s">
        <v>27</v>
      </c>
      <c r="G8" s="64"/>
      <c r="H8" s="5" t="s">
        <v>35</v>
      </c>
      <c r="I8"/>
    </row>
    <row r="9" spans="1:15">
      <c r="A9" s="68"/>
      <c r="B9" s="68"/>
      <c r="C9" s="68"/>
      <c r="D9" s="68"/>
      <c r="E9" s="69"/>
      <c r="F9" s="70"/>
      <c r="G9" s="64"/>
      <c r="H9" s="21"/>
      <c r="I9" s="56"/>
      <c r="J9" s="56"/>
      <c r="K9" s="56"/>
      <c r="L9" s="56"/>
      <c r="M9" s="56"/>
      <c r="N9" s="56"/>
      <c r="O9" s="56"/>
    </row>
    <row r="10" spans="1:15">
      <c r="A10" s="71" t="s">
        <v>36</v>
      </c>
      <c r="B10" s="12"/>
      <c r="C10" s="12"/>
      <c r="D10" s="20"/>
      <c r="E10" s="73"/>
      <c r="F10" s="8"/>
      <c r="G10" s="75"/>
      <c r="H10" s="8"/>
      <c r="I10" s="56"/>
      <c r="J10" s="56"/>
      <c r="K10" s="56"/>
      <c r="L10" s="56"/>
      <c r="M10" s="56"/>
      <c r="N10" s="56"/>
      <c r="O10" s="56"/>
    </row>
    <row r="11" spans="1:15">
      <c r="A11" s="72" t="s">
        <v>41</v>
      </c>
      <c r="B11" s="12">
        <v>312</v>
      </c>
      <c r="C11" s="12" t="s">
        <v>42</v>
      </c>
      <c r="D11" s="20" t="s">
        <v>39</v>
      </c>
      <c r="E11" s="97">
        <v>7.1545428116433787E-2</v>
      </c>
      <c r="F11" s="8">
        <f>'Page 8.4.1'!E13</f>
        <v>117233290.19</v>
      </c>
      <c r="G11" s="74"/>
      <c r="H11" s="8">
        <f>E11*F11</f>
        <v>8387505.936141667</v>
      </c>
      <c r="I11" s="145"/>
      <c r="J11" s="56"/>
      <c r="K11" s="56"/>
      <c r="L11" s="56"/>
      <c r="M11" s="56"/>
      <c r="N11" s="56"/>
      <c r="O11" s="56"/>
    </row>
    <row r="12" spans="1:15">
      <c r="A12" s="71" t="s">
        <v>37</v>
      </c>
      <c r="B12" s="12"/>
      <c r="C12" s="12"/>
      <c r="D12" s="20"/>
      <c r="E12" s="73"/>
      <c r="F12" s="2">
        <f>SUBTOTAL(9,F11:F11)</f>
        <v>117233290.19</v>
      </c>
      <c r="G12" s="64"/>
      <c r="H12" s="2">
        <f>SUBTOTAL(9,H11:H11)</f>
        <v>8387505.936141667</v>
      </c>
      <c r="I12" s="56"/>
      <c r="J12" s="56"/>
      <c r="K12" s="56"/>
      <c r="L12" s="56"/>
      <c r="M12" s="56"/>
      <c r="N12" s="56"/>
      <c r="O12" s="56"/>
    </row>
    <row r="13" spans="1:15">
      <c r="A13" s="72"/>
      <c r="D13" s="20"/>
      <c r="E13" s="73"/>
      <c r="F13" s="8"/>
      <c r="G13" s="62"/>
      <c r="H13" s="78" t="s">
        <v>59</v>
      </c>
      <c r="I13" s="56"/>
      <c r="J13" s="56"/>
      <c r="K13" s="56"/>
      <c r="L13" s="56"/>
      <c r="M13" s="56"/>
      <c r="N13" s="56"/>
      <c r="O13" s="56"/>
    </row>
    <row r="14" spans="1:15">
      <c r="A14" s="60"/>
      <c r="B14"/>
      <c r="E14"/>
      <c r="G14" s="62"/>
      <c r="H14" s="58"/>
      <c r="I14" s="56"/>
      <c r="J14" s="56"/>
      <c r="K14" s="56"/>
      <c r="L14" s="56"/>
      <c r="M14" s="56"/>
      <c r="N14" s="56"/>
      <c r="O14" s="56"/>
    </row>
    <row r="15" spans="1:15">
      <c r="A15" s="60"/>
      <c r="D15" s="12"/>
      <c r="E15" s="18"/>
      <c r="F15" s="17"/>
      <c r="G15" s="62"/>
      <c r="H15" s="8"/>
      <c r="I15" s="56"/>
      <c r="J15" s="56"/>
      <c r="K15" s="56"/>
      <c r="L15" s="56"/>
      <c r="M15" s="56"/>
      <c r="N15" s="56"/>
      <c r="O15" s="56"/>
    </row>
    <row r="16" spans="1:15">
      <c r="A16" s="60" t="s">
        <v>28</v>
      </c>
      <c r="D16" s="12"/>
      <c r="E16" s="18"/>
      <c r="F16" s="63"/>
      <c r="G16" s="64"/>
      <c r="H16" s="63"/>
      <c r="I16" s="56"/>
      <c r="J16" s="56"/>
      <c r="K16" s="56"/>
      <c r="L16" s="56"/>
      <c r="M16" s="56"/>
      <c r="N16" s="56"/>
      <c r="O16" s="56"/>
    </row>
    <row r="17" spans="1:15">
      <c r="A17" s="18"/>
      <c r="B17" s="65" t="s">
        <v>22</v>
      </c>
      <c r="C17" s="65" t="s">
        <v>29</v>
      </c>
      <c r="D17" s="12"/>
      <c r="E17" s="65" t="s">
        <v>23</v>
      </c>
      <c r="F17" s="63" t="s">
        <v>24</v>
      </c>
      <c r="G17" s="64"/>
      <c r="H17" s="63" t="s">
        <v>30</v>
      </c>
      <c r="I17" s="56"/>
      <c r="J17" s="56"/>
      <c r="K17" s="56"/>
      <c r="L17" s="56"/>
      <c r="M17" s="56"/>
      <c r="N17" s="56"/>
      <c r="O17" s="56"/>
    </row>
    <row r="18" spans="1:15" ht="14.25">
      <c r="A18" s="66" t="s">
        <v>25</v>
      </c>
      <c r="B18" s="66" t="s">
        <v>4</v>
      </c>
      <c r="C18" s="66" t="s">
        <v>4</v>
      </c>
      <c r="D18" s="66" t="s">
        <v>5</v>
      </c>
      <c r="E18" s="66" t="s">
        <v>74</v>
      </c>
      <c r="F18" s="67" t="s">
        <v>27</v>
      </c>
      <c r="G18" s="64"/>
      <c r="H18" s="67" t="s">
        <v>31</v>
      </c>
      <c r="I18" s="56"/>
      <c r="J18" s="56"/>
      <c r="K18" s="56"/>
      <c r="L18" s="56"/>
      <c r="M18" s="56"/>
      <c r="N18" s="56"/>
      <c r="O18" s="56"/>
    </row>
    <row r="19" spans="1:15">
      <c r="A19" s="68"/>
      <c r="B19" s="68"/>
      <c r="C19" s="68"/>
      <c r="D19" s="68"/>
      <c r="E19" s="69"/>
      <c r="F19" s="70"/>
      <c r="G19" s="64"/>
      <c r="H19" s="70"/>
      <c r="I19" s="56"/>
      <c r="J19" s="56"/>
      <c r="K19" s="56"/>
      <c r="L19" s="56"/>
      <c r="M19" s="56"/>
      <c r="N19" s="56"/>
      <c r="O19" s="56"/>
    </row>
    <row r="20" spans="1:15">
      <c r="A20" s="71" t="s">
        <v>36</v>
      </c>
      <c r="B20" s="12"/>
      <c r="C20" s="12"/>
      <c r="D20" s="12"/>
      <c r="E20" s="73"/>
      <c r="F20" s="8"/>
      <c r="G20" s="38"/>
      <c r="H20" s="8"/>
      <c r="I20" s="56"/>
      <c r="J20" s="56"/>
      <c r="K20" s="56"/>
      <c r="L20" s="56"/>
      <c r="M20" s="56"/>
      <c r="N20" s="56"/>
      <c r="O20" s="56"/>
    </row>
    <row r="21" spans="1:15">
      <c r="A21" s="72" t="s">
        <v>41</v>
      </c>
      <c r="B21" s="12">
        <v>312</v>
      </c>
      <c r="C21" s="12" t="s">
        <v>43</v>
      </c>
      <c r="D21" s="12" t="s">
        <v>39</v>
      </c>
      <c r="E21" s="97">
        <v>7.1545428116433787E-2</v>
      </c>
      <c r="F21" s="8">
        <f>'Page 8.4.1'!E16</f>
        <v>117233290.19</v>
      </c>
      <c r="G21" s="76"/>
      <c r="H21" s="8">
        <v>-5679211.6543569751</v>
      </c>
      <c r="I21" s="56"/>
      <c r="J21" s="56"/>
      <c r="K21" s="56"/>
      <c r="L21" s="56"/>
      <c r="M21" s="56"/>
      <c r="N21" s="56"/>
      <c r="O21" s="56"/>
    </row>
    <row r="22" spans="1:15">
      <c r="A22" s="71" t="s">
        <v>37</v>
      </c>
      <c r="B22" s="77"/>
      <c r="C22" s="12"/>
      <c r="D22" s="12"/>
      <c r="E22" s="97"/>
      <c r="F22" s="2">
        <f>SUBTOTAL(9,F21:F21)</f>
        <v>117233290.19</v>
      </c>
      <c r="G22" s="64"/>
      <c r="H22" s="2">
        <f>SUBTOTAL(9,H21:H21)</f>
        <v>-5679211.6543569751</v>
      </c>
      <c r="I22" s="56"/>
      <c r="J22" s="56"/>
      <c r="K22" s="56"/>
      <c r="L22" s="56"/>
      <c r="M22" s="56"/>
      <c r="N22" s="56"/>
      <c r="O22" s="56"/>
    </row>
    <row r="23" spans="1:15">
      <c r="A23" s="72"/>
      <c r="D23" s="12"/>
      <c r="E23" s="17"/>
      <c r="F23" s="8"/>
      <c r="G23" s="62"/>
      <c r="H23" s="78" t="s">
        <v>59</v>
      </c>
      <c r="I23" s="56"/>
      <c r="J23" s="56"/>
      <c r="K23" s="56"/>
      <c r="L23" s="56"/>
      <c r="M23" s="56"/>
      <c r="N23" s="56"/>
      <c r="O23" s="56"/>
    </row>
    <row r="24" spans="1:15">
      <c r="A24" s="72"/>
      <c r="D24" s="12"/>
      <c r="E24" s="17"/>
      <c r="F24" s="8"/>
      <c r="G24" s="62"/>
      <c r="H24" s="8"/>
      <c r="I24" s="56"/>
      <c r="J24" s="56"/>
      <c r="K24" s="56"/>
      <c r="L24" s="56"/>
      <c r="M24" s="56"/>
      <c r="N24" s="56"/>
      <c r="O24" s="56"/>
    </row>
    <row r="25" spans="1:15">
      <c r="A25" s="72"/>
      <c r="D25" s="12"/>
      <c r="E25" s="17"/>
      <c r="F25" s="8"/>
      <c r="G25" s="62"/>
      <c r="H25" s="8"/>
      <c r="I25" s="56"/>
      <c r="J25" s="56"/>
      <c r="K25" s="56"/>
      <c r="L25" s="56"/>
      <c r="M25" s="56"/>
      <c r="N25" s="56"/>
      <c r="O25" s="56"/>
    </row>
    <row r="26" spans="1:15">
      <c r="A26" s="146" t="s">
        <v>0</v>
      </c>
      <c r="D26" s="12"/>
      <c r="E26" s="17"/>
      <c r="F26" s="8"/>
      <c r="G26" s="62"/>
      <c r="H26" s="8"/>
      <c r="I26" s="56"/>
      <c r="J26" s="56"/>
      <c r="K26" s="56"/>
      <c r="L26" s="56"/>
      <c r="M26" s="56"/>
      <c r="N26" s="56"/>
      <c r="O26" s="56"/>
    </row>
    <row r="27" spans="1:15">
      <c r="A27" s="147" t="s">
        <v>75</v>
      </c>
      <c r="D27" s="12"/>
      <c r="E27" s="17"/>
      <c r="F27" s="8"/>
      <c r="G27" s="62"/>
      <c r="H27" s="8"/>
      <c r="I27" s="56"/>
      <c r="J27" s="56"/>
      <c r="K27" s="56"/>
      <c r="L27" s="56"/>
      <c r="M27" s="56"/>
      <c r="N27" s="56"/>
      <c r="O27" s="56"/>
    </row>
    <row r="28" spans="1:15">
      <c r="A28" s="147" t="s">
        <v>76</v>
      </c>
      <c r="D28" s="12"/>
      <c r="E28" s="17"/>
      <c r="F28" s="8"/>
      <c r="G28" s="62"/>
      <c r="H28" s="8"/>
      <c r="I28" s="56"/>
      <c r="J28" s="56"/>
      <c r="K28" s="56"/>
      <c r="L28" s="56"/>
      <c r="M28" s="56"/>
      <c r="N28" s="56"/>
      <c r="O28" s="56"/>
    </row>
    <row r="29" spans="1:15">
      <c r="A29" s="72"/>
      <c r="D29" s="12"/>
      <c r="E29" s="17"/>
      <c r="F29" s="8"/>
      <c r="G29" s="62"/>
      <c r="H29" s="8"/>
      <c r="I29" s="56"/>
      <c r="J29" s="56"/>
      <c r="K29" s="56"/>
      <c r="L29" s="56"/>
      <c r="M29" s="56"/>
      <c r="N29" s="56"/>
      <c r="O29" s="56"/>
    </row>
    <row r="30" spans="1:15">
      <c r="A30" s="72"/>
      <c r="D30" s="12"/>
      <c r="E30" s="17"/>
      <c r="F30" s="8"/>
      <c r="G30" s="62"/>
      <c r="H30" s="8"/>
      <c r="I30" s="56"/>
      <c r="J30" s="56"/>
      <c r="K30" s="56"/>
      <c r="L30" s="56"/>
      <c r="M30" s="56"/>
      <c r="N30" s="56"/>
      <c r="O30" s="56"/>
    </row>
    <row r="31" spans="1:15">
      <c r="A31" s="72"/>
      <c r="D31" s="12"/>
      <c r="E31" s="17"/>
      <c r="F31" s="8"/>
      <c r="G31" s="62"/>
      <c r="H31" s="8"/>
      <c r="I31" s="56"/>
      <c r="J31" s="56"/>
      <c r="K31" s="56"/>
      <c r="L31" s="56"/>
      <c r="M31" s="56"/>
      <c r="N31" s="56"/>
      <c r="O31" s="56"/>
    </row>
    <row r="32" spans="1:15">
      <c r="A32" s="72"/>
      <c r="D32" s="12"/>
      <c r="E32" s="17"/>
      <c r="F32" s="8"/>
      <c r="G32" s="62"/>
      <c r="H32" s="8"/>
      <c r="I32" s="56"/>
      <c r="J32" s="56"/>
      <c r="K32" s="56"/>
      <c r="L32" s="56"/>
      <c r="M32" s="56"/>
      <c r="N32" s="56"/>
      <c r="O32" s="56"/>
    </row>
    <row r="33" spans="1:15">
      <c r="A33" s="72"/>
      <c r="D33" s="12"/>
      <c r="E33" s="17"/>
      <c r="F33" s="8"/>
      <c r="G33" s="62"/>
      <c r="H33" s="8"/>
      <c r="I33" s="56"/>
      <c r="J33" s="56"/>
      <c r="K33" s="56"/>
      <c r="L33" s="56"/>
      <c r="M33" s="56"/>
      <c r="N33" s="56"/>
      <c r="O33" s="56"/>
    </row>
    <row r="34" spans="1:15">
      <c r="A34" s="72"/>
      <c r="D34" s="12"/>
      <c r="E34" s="17"/>
      <c r="F34" s="8"/>
      <c r="G34" s="62"/>
      <c r="H34" s="8"/>
      <c r="I34" s="56"/>
      <c r="J34" s="56"/>
      <c r="K34" s="56"/>
      <c r="L34" s="56"/>
      <c r="M34" s="56"/>
      <c r="N34" s="56"/>
      <c r="O34" s="56"/>
    </row>
    <row r="35" spans="1:15">
      <c r="A35" s="17"/>
      <c r="D35" s="12"/>
      <c r="E35" s="17"/>
      <c r="F35" s="8"/>
      <c r="G35" s="62"/>
      <c r="H35" s="8"/>
      <c r="I35" s="56"/>
      <c r="J35" s="56"/>
      <c r="K35" s="56"/>
      <c r="L35" s="56"/>
      <c r="M35" s="56"/>
      <c r="N35" s="56"/>
      <c r="O35" s="56"/>
    </row>
    <row r="36" spans="1:15">
      <c r="A36" s="17"/>
      <c r="D36" s="12"/>
      <c r="E36" s="17"/>
      <c r="F36" s="8"/>
      <c r="G36" s="62"/>
      <c r="H36" s="8"/>
      <c r="I36" s="56"/>
      <c r="J36" s="56"/>
      <c r="K36" s="56"/>
      <c r="L36" s="56"/>
      <c r="M36" s="56"/>
      <c r="N36" s="56"/>
      <c r="O36" s="56"/>
    </row>
    <row r="37" spans="1:15">
      <c r="A37" s="17"/>
      <c r="D37" s="12"/>
      <c r="E37" s="17"/>
      <c r="F37" s="8"/>
      <c r="G37" s="62"/>
      <c r="H37" s="8"/>
      <c r="I37" s="56"/>
      <c r="J37" s="56"/>
      <c r="K37" s="56"/>
      <c r="L37" s="56"/>
      <c r="M37" s="56"/>
      <c r="N37" s="56"/>
      <c r="O37" s="56"/>
    </row>
    <row r="38" spans="1:15">
      <c r="A38" s="17"/>
      <c r="D38" s="12"/>
      <c r="E38" s="17"/>
      <c r="F38" s="8"/>
      <c r="G38" s="62"/>
      <c r="H38" s="8"/>
      <c r="I38" s="56"/>
      <c r="J38" s="56"/>
      <c r="K38" s="56"/>
      <c r="L38" s="56"/>
      <c r="M38" s="56"/>
      <c r="N38" s="56"/>
      <c r="O38" s="56"/>
    </row>
    <row r="39" spans="1:15">
      <c r="A39" s="1"/>
      <c r="D39" s="12"/>
      <c r="E39" s="17"/>
      <c r="F39" s="8"/>
      <c r="G39" s="62"/>
      <c r="H39" s="8"/>
      <c r="I39" s="56"/>
      <c r="J39" s="56"/>
      <c r="K39" s="56"/>
      <c r="L39" s="56"/>
      <c r="M39" s="56"/>
      <c r="N39" s="56"/>
      <c r="O39" s="56"/>
    </row>
    <row r="40" spans="1:15">
      <c r="A40" s="17"/>
      <c r="D40" s="12"/>
      <c r="E40" s="17"/>
      <c r="F40" s="8"/>
      <c r="G40" s="62"/>
      <c r="H40" s="8"/>
      <c r="I40" s="56"/>
      <c r="J40" s="56"/>
      <c r="K40" s="56"/>
      <c r="L40" s="56"/>
      <c r="M40" s="56"/>
      <c r="N40" s="56"/>
      <c r="O40" s="56"/>
    </row>
    <row r="41" spans="1:15">
      <c r="A41" s="1"/>
      <c r="D41" s="12"/>
      <c r="E41" s="17"/>
      <c r="F41" s="8"/>
      <c r="G41" s="62"/>
      <c r="H41" s="8"/>
      <c r="I41" s="56"/>
      <c r="J41" s="56"/>
      <c r="K41" s="56"/>
      <c r="L41" s="56"/>
      <c r="M41" s="56"/>
      <c r="N41" s="56"/>
      <c r="O41" s="56"/>
    </row>
    <row r="42" spans="1:15">
      <c r="E42" s="56"/>
      <c r="F42" s="61"/>
      <c r="G42" s="62"/>
      <c r="H42" s="61"/>
      <c r="I42" s="56"/>
      <c r="J42" s="56"/>
      <c r="K42" s="56"/>
      <c r="L42" s="56"/>
      <c r="M42" s="56"/>
      <c r="N42" s="56"/>
      <c r="O42" s="56"/>
    </row>
    <row r="43" spans="1:15">
      <c r="E43" s="56"/>
      <c r="F43" s="61"/>
      <c r="G43" s="62"/>
      <c r="H43" s="61"/>
      <c r="I43" s="56"/>
      <c r="J43" s="56"/>
      <c r="K43" s="56"/>
      <c r="L43" s="56"/>
      <c r="M43" s="56"/>
      <c r="N43" s="56"/>
      <c r="O43" s="56"/>
    </row>
    <row r="44" spans="1:15">
      <c r="E44" s="56"/>
      <c r="F44" s="61"/>
      <c r="G44" s="62"/>
      <c r="H44" s="61"/>
      <c r="I44" s="56"/>
      <c r="J44" s="56"/>
      <c r="K44" s="56"/>
      <c r="L44" s="56"/>
      <c r="M44" s="56"/>
      <c r="N44" s="56"/>
      <c r="O44" s="56"/>
    </row>
    <row r="45" spans="1:15">
      <c r="E45" s="56"/>
      <c r="F45" s="61"/>
      <c r="G45" s="62"/>
      <c r="H45" s="61"/>
      <c r="I45" s="56"/>
      <c r="J45" s="56"/>
      <c r="K45" s="56"/>
      <c r="L45" s="56"/>
      <c r="M45" s="56"/>
      <c r="N45" s="56"/>
      <c r="O45" s="56"/>
    </row>
    <row r="46" spans="1:15">
      <c r="E46" s="56"/>
      <c r="F46" s="61"/>
      <c r="G46" s="62"/>
      <c r="H46" s="61"/>
      <c r="I46" s="56"/>
      <c r="J46" s="56"/>
      <c r="K46" s="56"/>
      <c r="L46" s="56"/>
      <c r="M46" s="56"/>
      <c r="N46" s="56"/>
      <c r="O46" s="56"/>
    </row>
    <row r="47" spans="1:15">
      <c r="E47" s="56"/>
      <c r="F47" s="61"/>
      <c r="G47" s="62"/>
      <c r="H47" s="61"/>
      <c r="I47" s="56"/>
      <c r="J47" s="56"/>
      <c r="K47" s="56"/>
      <c r="L47" s="56"/>
      <c r="M47" s="56"/>
      <c r="N47" s="56"/>
      <c r="O47" s="56"/>
    </row>
  </sheetData>
  <pageMargins left="0.7" right="0.7" top="0.75" bottom="0.75" header="0.3" footer="0.3"/>
  <pageSetup scale="78" orientation="portrait" r:id="rId1"/>
  <headerFooter>
    <oddHeader xml:space="preserve">&amp;LWA UE-152253
Boise 0062
&amp;CREDACTED&amp;R&amp;"Arial,Bold"Attachment Boise 0062 1st Supplemental&amp;"Arial,Regular"
</oddHeader>
    <oddFooter>&amp;L&amp;F&amp;CPage &amp;P of &amp;N</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topLeftCell="A4" workbookViewId="0">
      <selection activeCell="C44" sqref="C44"/>
    </sheetView>
  </sheetViews>
  <sheetFormatPr defaultRowHeight="12.75"/>
  <cols>
    <col min="1" max="1" width="27.140625" bestFit="1" customWidth="1"/>
    <col min="3" max="3" width="15" bestFit="1" customWidth="1"/>
    <col min="4" max="4" width="12.85546875" bestFit="1" customWidth="1"/>
    <col min="5" max="6" width="12.28515625" bestFit="1" customWidth="1"/>
    <col min="7" max="7" width="11.85546875" bestFit="1" customWidth="1"/>
  </cols>
  <sheetData>
    <row r="1" spans="1:9">
      <c r="A1" s="60" t="s">
        <v>18</v>
      </c>
    </row>
    <row r="2" spans="1:9">
      <c r="A2" s="60" t="s">
        <v>60</v>
      </c>
    </row>
    <row r="3" spans="1:9">
      <c r="A3" s="10" t="s">
        <v>78</v>
      </c>
    </row>
    <row r="4" spans="1:9">
      <c r="A4" s="60" t="s">
        <v>50</v>
      </c>
    </row>
    <row r="5" spans="1:9">
      <c r="A5" s="60"/>
    </row>
    <row r="6" spans="1:9">
      <c r="A6" s="60"/>
    </row>
    <row r="7" spans="1:9">
      <c r="A7" s="116"/>
      <c r="B7" s="99"/>
      <c r="C7" s="99"/>
      <c r="D7" s="106" t="s">
        <v>19</v>
      </c>
      <c r="E7" s="107" t="s">
        <v>20</v>
      </c>
      <c r="F7" s="111">
        <v>41010</v>
      </c>
      <c r="G7" s="111">
        <v>282</v>
      </c>
    </row>
    <row r="8" spans="1:9">
      <c r="A8" s="117"/>
      <c r="B8" s="102" t="s">
        <v>57</v>
      </c>
      <c r="C8" s="100" t="s">
        <v>22</v>
      </c>
      <c r="D8" s="100" t="s">
        <v>52</v>
      </c>
      <c r="E8" s="108" t="s">
        <v>53</v>
      </c>
      <c r="F8" s="100" t="s">
        <v>54</v>
      </c>
      <c r="G8" s="100" t="s">
        <v>40</v>
      </c>
    </row>
    <row r="9" spans="1:9">
      <c r="A9" s="121" t="s">
        <v>3</v>
      </c>
      <c r="B9" s="118" t="s">
        <v>5</v>
      </c>
      <c r="C9" s="112" t="s">
        <v>51</v>
      </c>
      <c r="D9" s="112" t="s">
        <v>23</v>
      </c>
      <c r="E9" s="113" t="s">
        <v>23</v>
      </c>
      <c r="F9" s="112" t="s">
        <v>55</v>
      </c>
      <c r="G9" s="112" t="s">
        <v>56</v>
      </c>
    </row>
    <row r="10" spans="1:9">
      <c r="A10" s="122"/>
      <c r="B10" s="123"/>
      <c r="C10" s="124"/>
      <c r="D10" s="125"/>
      <c r="E10" s="126"/>
      <c r="F10" s="123"/>
      <c r="G10" s="123"/>
    </row>
    <row r="11" spans="1:9">
      <c r="A11" s="119" t="s">
        <v>41</v>
      </c>
      <c r="B11" s="100" t="s">
        <v>39</v>
      </c>
      <c r="C11" s="101">
        <f>'Page 8.4.1'!E16</f>
        <v>117233290.19</v>
      </c>
      <c r="D11" s="151">
        <v>8387505.9225480352</v>
      </c>
      <c r="E11" s="152">
        <v>9336359</v>
      </c>
      <c r="F11" s="151">
        <v>360096</v>
      </c>
      <c r="G11" s="151">
        <v>-12584596</v>
      </c>
    </row>
    <row r="12" spans="1:9">
      <c r="A12" s="103"/>
      <c r="B12" s="102"/>
      <c r="C12" s="103"/>
      <c r="D12" s="103"/>
      <c r="E12" s="109"/>
      <c r="F12" s="103"/>
      <c r="G12" s="103"/>
    </row>
    <row r="13" spans="1:9" ht="13.5" thickBot="1">
      <c r="A13" s="105" t="s">
        <v>44</v>
      </c>
      <c r="B13" s="103"/>
      <c r="C13" s="104">
        <f>SUM(C11:C11)</f>
        <v>117233290.19</v>
      </c>
      <c r="D13" s="104">
        <f>SUM(D11:D11)</f>
        <v>8387505.9225480352</v>
      </c>
      <c r="E13" s="110">
        <f>SUM(E11:E11)</f>
        <v>9336359</v>
      </c>
      <c r="F13" s="104">
        <f>SUM(F11:F11)</f>
        <v>360096</v>
      </c>
      <c r="G13" s="104">
        <f>SUM(G11:G11)</f>
        <v>-12584596</v>
      </c>
      <c r="H13" s="60" t="s">
        <v>59</v>
      </c>
    </row>
    <row r="14" spans="1:9" ht="13.5" thickTop="1">
      <c r="A14" s="120"/>
      <c r="B14" s="122"/>
      <c r="C14" s="114"/>
      <c r="D14" s="114"/>
      <c r="E14" s="115"/>
      <c r="F14" s="114"/>
      <c r="G14" s="114"/>
    </row>
    <row r="16" spans="1:9">
      <c r="A16" s="98"/>
      <c r="B16" s="98"/>
      <c r="C16" s="143"/>
      <c r="D16" s="143"/>
      <c r="E16" s="98"/>
      <c r="F16" s="98"/>
      <c r="G16" s="98"/>
      <c r="H16" s="98"/>
      <c r="I16" s="98"/>
    </row>
    <row r="17" spans="1:9">
      <c r="A17" s="98"/>
      <c r="B17" s="98"/>
      <c r="C17" s="143"/>
      <c r="D17" s="143"/>
      <c r="E17" s="98"/>
      <c r="F17" s="98"/>
      <c r="G17" s="98"/>
      <c r="H17" s="98"/>
      <c r="I17" s="98"/>
    </row>
    <row r="18" spans="1:9">
      <c r="A18" s="98"/>
      <c r="B18" s="98"/>
      <c r="C18" s="98"/>
      <c r="D18" s="98"/>
      <c r="E18" s="98"/>
      <c r="F18" s="98"/>
      <c r="G18" s="98"/>
      <c r="H18" s="98"/>
      <c r="I18" s="98"/>
    </row>
    <row r="19" spans="1:9">
      <c r="A19" s="98"/>
      <c r="B19" s="98"/>
      <c r="C19" s="144"/>
      <c r="D19" s="144"/>
      <c r="E19" s="144"/>
      <c r="F19" s="144"/>
      <c r="G19" s="144"/>
      <c r="H19" s="98"/>
      <c r="I19" s="98"/>
    </row>
    <row r="20" spans="1:9">
      <c r="A20" s="98"/>
      <c r="B20" s="98"/>
      <c r="C20" s="144"/>
      <c r="D20" s="144"/>
      <c r="E20" s="144"/>
      <c r="F20" s="144"/>
      <c r="G20" s="144"/>
      <c r="H20" s="98"/>
      <c r="I20" s="98"/>
    </row>
    <row r="21" spans="1:9">
      <c r="A21" s="127"/>
      <c r="B21" s="98"/>
      <c r="C21" s="144"/>
      <c r="D21" s="144"/>
      <c r="E21" s="144"/>
      <c r="F21" s="144"/>
      <c r="G21" s="144"/>
      <c r="H21" s="98"/>
      <c r="I21" s="98"/>
    </row>
    <row r="22" spans="1:9">
      <c r="A22" s="98"/>
      <c r="B22" s="98"/>
      <c r="C22" s="144"/>
      <c r="D22" s="144"/>
      <c r="E22" s="144"/>
      <c r="F22" s="144"/>
      <c r="G22" s="144"/>
      <c r="H22" s="98"/>
      <c r="I22" s="98"/>
    </row>
    <row r="23" spans="1:9">
      <c r="A23" s="98"/>
      <c r="B23" s="98"/>
      <c r="C23" s="144"/>
      <c r="D23" s="144"/>
      <c r="E23" s="144"/>
      <c r="F23" s="144"/>
      <c r="G23" s="144"/>
      <c r="H23" s="98"/>
      <c r="I23" s="98"/>
    </row>
    <row r="24" spans="1:9">
      <c r="A24" s="98"/>
      <c r="B24" s="98"/>
      <c r="C24" s="98"/>
      <c r="D24" s="98"/>
      <c r="E24" s="98"/>
      <c r="F24" s="98"/>
      <c r="G24" s="98"/>
      <c r="H24" s="98"/>
      <c r="I24" s="98"/>
    </row>
    <row r="25" spans="1:9">
      <c r="A25" s="98"/>
      <c r="B25" s="98"/>
      <c r="C25" s="98"/>
      <c r="D25" s="98"/>
      <c r="E25" s="98"/>
      <c r="F25" s="98"/>
      <c r="G25" s="98"/>
      <c r="H25" s="98"/>
      <c r="I25" s="98"/>
    </row>
    <row r="26" spans="1:9" s="98" customFormat="1">
      <c r="A26"/>
      <c r="B26"/>
      <c r="C26"/>
      <c r="D26"/>
      <c r="E26"/>
      <c r="F26"/>
      <c r="G26"/>
      <c r="H26"/>
      <c r="I26"/>
    </row>
    <row r="27" spans="1:9" s="98" customFormat="1">
      <c r="A27"/>
      <c r="B27"/>
      <c r="C27"/>
      <c r="D27"/>
      <c r="E27"/>
      <c r="F27"/>
      <c r="G27"/>
      <c r="H27"/>
      <c r="I27"/>
    </row>
    <row r="28" spans="1:9" s="98" customFormat="1">
      <c r="A28"/>
      <c r="B28"/>
      <c r="C28"/>
      <c r="D28"/>
      <c r="E28"/>
      <c r="F28"/>
      <c r="G28"/>
      <c r="H28"/>
      <c r="I28"/>
    </row>
    <row r="29" spans="1:9" s="98" customFormat="1">
      <c r="A29"/>
      <c r="B29"/>
      <c r="C29"/>
      <c r="D29"/>
      <c r="E29"/>
      <c r="F29"/>
      <c r="G29"/>
      <c r="H29"/>
      <c r="I29"/>
    </row>
    <row r="30" spans="1:9" s="98" customFormat="1">
      <c r="A30"/>
      <c r="B30"/>
      <c r="C30"/>
      <c r="D30"/>
      <c r="E30"/>
      <c r="F30"/>
      <c r="G30"/>
      <c r="H30"/>
      <c r="I30"/>
    </row>
    <row r="31" spans="1:9" s="98" customFormat="1">
      <c r="A31"/>
      <c r="B31"/>
      <c r="C31"/>
      <c r="D31"/>
      <c r="E31"/>
      <c r="F31"/>
      <c r="G31"/>
      <c r="H31"/>
      <c r="I31"/>
    </row>
    <row r="32" spans="1:9" s="98" customFormat="1">
      <c r="A32"/>
      <c r="B32"/>
      <c r="C32"/>
      <c r="D32"/>
      <c r="E32"/>
      <c r="F32"/>
      <c r="G32"/>
      <c r="H32"/>
      <c r="I32"/>
    </row>
    <row r="33" spans="1:9" s="98" customFormat="1">
      <c r="A33"/>
      <c r="B33"/>
      <c r="C33"/>
      <c r="D33"/>
      <c r="E33"/>
      <c r="F33"/>
      <c r="G33"/>
      <c r="H33"/>
      <c r="I33"/>
    </row>
    <row r="34" spans="1:9" s="98" customFormat="1">
      <c r="A34"/>
      <c r="B34"/>
      <c r="C34"/>
      <c r="D34"/>
      <c r="E34"/>
      <c r="F34"/>
      <c r="G34"/>
      <c r="H34"/>
      <c r="I34"/>
    </row>
    <row r="35" spans="1:9" s="98" customFormat="1">
      <c r="A35"/>
      <c r="B35"/>
      <c r="C35"/>
      <c r="D35"/>
      <c r="E35"/>
      <c r="F35"/>
      <c r="G35"/>
      <c r="H35"/>
      <c r="I35"/>
    </row>
  </sheetData>
  <pageMargins left="0.7" right="0.7" top="0.75" bottom="0.75" header="0.3" footer="0.3"/>
  <pageSetup scale="84" orientation="portrait" r:id="rId1"/>
  <headerFooter>
    <oddHeader xml:space="preserve">&amp;LWA UE-152253
Boise 0062
&amp;CREDACTED&amp;R&amp;"Arial,Bold"Attachment Boise 0062 1st Supplemental&amp;"Arial,Regular"
</oddHeader>
    <oddFooter>&amp;L&amp;F&amp;CPage &amp;P of &amp;N</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2016-03-17T07:00:00+00:00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21E5DFF-325C-4637-A862-D09F46632AAA}"/>
</file>

<file path=customXml/itemProps2.xml><?xml version="1.0" encoding="utf-8"?>
<ds:datastoreItem xmlns:ds="http://schemas.openxmlformats.org/officeDocument/2006/customXml" ds:itemID="{38548758-3F53-416B-85C5-DBBF8358518B}"/>
</file>

<file path=customXml/itemProps3.xml><?xml version="1.0" encoding="utf-8"?>
<ds:datastoreItem xmlns:ds="http://schemas.openxmlformats.org/officeDocument/2006/customXml" ds:itemID="{7BB47D6C-65C9-4A49-9E22-56422B7F2720}"/>
</file>

<file path=customXml/itemProps4.xml><?xml version="1.0" encoding="utf-8"?>
<ds:datastoreItem xmlns:ds="http://schemas.openxmlformats.org/officeDocument/2006/customXml" ds:itemID="{B328E6CC-5297-4BE1-808A-5C68D0718D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8.4</vt:lpstr>
      <vt:lpstr>Page 8.4.1</vt:lpstr>
      <vt:lpstr>Page 8.4.2</vt:lpstr>
      <vt:lpstr>Page 8.4.3</vt:lpstr>
      <vt:lpstr>'Page 8.4'!Print_Area</vt:lpstr>
      <vt:lpstr>'Page 8.4.1'!Print_Area</vt:lpstr>
      <vt:lpstr>'Page 8.4.2'!Print_Area</vt:lpstr>
      <vt:lpstr>'Page 8.4.1'!Print_Titles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2016-03-09T22:14:12Z</dcterms:created>
  <dcterms:modified xsi:type="dcterms:W3CDTF">2016-03-14T20:44:57Z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