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8800" windowHeight="13020" activeTab="1"/>
  </bookViews>
  <sheets>
    <sheet name="Doc" sheetId="7" r:id="rId1"/>
    <sheet name="Summary" sheetId="6" r:id="rId2"/>
    <sheet name="Gross" sheetId="2" r:id="rId3"/>
    <sheet name="Reserve" sheetId="3" r:id="rId4"/>
    <sheet name="Factors" sheetId="4" r:id="rId5"/>
    <sheet name="Washington Raw" sheetId="5" r:id="rId6"/>
    <sheet name="Oregon Raw" sheetId="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6" l="1"/>
  <c r="G64" i="6"/>
  <c r="H64" i="6"/>
  <c r="I64" i="6"/>
  <c r="I75" i="6" s="1"/>
  <c r="J64" i="6"/>
  <c r="K64" i="6"/>
  <c r="L64" i="6"/>
  <c r="M64" i="6"/>
  <c r="M75" i="6" s="1"/>
  <c r="N64" i="6"/>
  <c r="O64" i="6"/>
  <c r="P64" i="6"/>
  <c r="Q64" i="6"/>
  <c r="Q75" i="6" s="1"/>
  <c r="R64" i="6"/>
  <c r="F65" i="6"/>
  <c r="F75" i="6" s="1"/>
  <c r="G65" i="6"/>
  <c r="H65" i="6"/>
  <c r="H75" i="6" s="1"/>
  <c r="I65" i="6"/>
  <c r="J65" i="6"/>
  <c r="J75" i="6" s="1"/>
  <c r="K65" i="6"/>
  <c r="L65" i="6"/>
  <c r="L75" i="6" s="1"/>
  <c r="M65" i="6"/>
  <c r="N65" i="6"/>
  <c r="N75" i="6" s="1"/>
  <c r="O65" i="6"/>
  <c r="P65" i="6"/>
  <c r="P75" i="6" s="1"/>
  <c r="Q65" i="6"/>
  <c r="R65" i="6"/>
  <c r="R75" i="6" s="1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E65" i="6"/>
  <c r="E66" i="6"/>
  <c r="E75" i="6" s="1"/>
  <c r="E67" i="6"/>
  <c r="E68" i="6"/>
  <c r="E69" i="6"/>
  <c r="E70" i="6"/>
  <c r="E71" i="6"/>
  <c r="E72" i="6"/>
  <c r="E73" i="6"/>
  <c r="E64" i="6"/>
  <c r="O75" i="6"/>
  <c r="K75" i="6"/>
  <c r="G75" i="6"/>
  <c r="F49" i="6"/>
  <c r="G49" i="6"/>
  <c r="H49" i="6"/>
  <c r="I49" i="6"/>
  <c r="I60" i="6" s="1"/>
  <c r="J49" i="6"/>
  <c r="K49" i="6"/>
  <c r="L49" i="6"/>
  <c r="M49" i="6"/>
  <c r="M60" i="6" s="1"/>
  <c r="N49" i="6"/>
  <c r="O49" i="6"/>
  <c r="P49" i="6"/>
  <c r="Q49" i="6"/>
  <c r="Q60" i="6" s="1"/>
  <c r="R49" i="6"/>
  <c r="F50" i="6"/>
  <c r="G50" i="6"/>
  <c r="H50" i="6"/>
  <c r="H60" i="6" s="1"/>
  <c r="I50" i="6"/>
  <c r="J50" i="6"/>
  <c r="K50" i="6"/>
  <c r="L50" i="6"/>
  <c r="L60" i="6" s="1"/>
  <c r="M50" i="6"/>
  <c r="N50" i="6"/>
  <c r="O50" i="6"/>
  <c r="P50" i="6"/>
  <c r="P60" i="6" s="1"/>
  <c r="Q50" i="6"/>
  <c r="R50" i="6"/>
  <c r="F51" i="6"/>
  <c r="F60" i="6" s="1"/>
  <c r="G51" i="6"/>
  <c r="H51" i="6"/>
  <c r="I51" i="6"/>
  <c r="J51" i="6"/>
  <c r="J60" i="6" s="1"/>
  <c r="K51" i="6"/>
  <c r="L51" i="6"/>
  <c r="M51" i="6"/>
  <c r="N51" i="6"/>
  <c r="N60" i="6" s="1"/>
  <c r="O51" i="6"/>
  <c r="P51" i="6"/>
  <c r="Q51" i="6"/>
  <c r="R51" i="6"/>
  <c r="R60" i="6" s="1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E50" i="6"/>
  <c r="E51" i="6"/>
  <c r="E60" i="6" s="1"/>
  <c r="E52" i="6"/>
  <c r="E53" i="6"/>
  <c r="E54" i="6"/>
  <c r="E55" i="6"/>
  <c r="E56" i="6"/>
  <c r="E57" i="6"/>
  <c r="E58" i="6"/>
  <c r="E49" i="6"/>
  <c r="P410" i="2"/>
  <c r="O410" i="2"/>
  <c r="N410" i="2"/>
  <c r="M410" i="2"/>
  <c r="L410" i="2"/>
  <c r="K410" i="2"/>
  <c r="J410" i="2"/>
  <c r="I410" i="2"/>
  <c r="H410" i="2"/>
  <c r="G410" i="2"/>
  <c r="F410" i="2"/>
  <c r="E410" i="2"/>
  <c r="D410" i="2"/>
  <c r="C410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D409" i="2"/>
  <c r="C409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D408" i="2"/>
  <c r="C408" i="2"/>
  <c r="P407" i="2"/>
  <c r="O407" i="2"/>
  <c r="N407" i="2"/>
  <c r="M407" i="2"/>
  <c r="L407" i="2"/>
  <c r="K407" i="2"/>
  <c r="J407" i="2"/>
  <c r="I407" i="2"/>
  <c r="H407" i="2"/>
  <c r="G407" i="2"/>
  <c r="F407" i="2"/>
  <c r="E407" i="2"/>
  <c r="D407" i="2"/>
  <c r="C407" i="2"/>
  <c r="P406" i="2"/>
  <c r="O406" i="2"/>
  <c r="N406" i="2"/>
  <c r="M406" i="2"/>
  <c r="L406" i="2"/>
  <c r="K406" i="2"/>
  <c r="J406" i="2"/>
  <c r="I406" i="2"/>
  <c r="H406" i="2"/>
  <c r="G406" i="2"/>
  <c r="F406" i="2"/>
  <c r="E406" i="2"/>
  <c r="D406" i="2"/>
  <c r="C406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D405" i="2"/>
  <c r="C405" i="2"/>
  <c r="P404" i="2"/>
  <c r="O404" i="2"/>
  <c r="N404" i="2"/>
  <c r="M404" i="2"/>
  <c r="L404" i="2"/>
  <c r="K404" i="2"/>
  <c r="J404" i="2"/>
  <c r="I404" i="2"/>
  <c r="H404" i="2"/>
  <c r="G404" i="2"/>
  <c r="F404" i="2"/>
  <c r="E404" i="2"/>
  <c r="D404" i="2"/>
  <c r="C404" i="2"/>
  <c r="P403" i="2"/>
  <c r="O403" i="2"/>
  <c r="N403" i="2"/>
  <c r="M403" i="2"/>
  <c r="L403" i="2"/>
  <c r="K403" i="2"/>
  <c r="J403" i="2"/>
  <c r="I403" i="2"/>
  <c r="H403" i="2"/>
  <c r="G403" i="2"/>
  <c r="F403" i="2"/>
  <c r="E403" i="2"/>
  <c r="D403" i="2"/>
  <c r="C403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D402" i="2"/>
  <c r="C402" i="2"/>
  <c r="P401" i="2"/>
  <c r="P412" i="2" s="1"/>
  <c r="P413" i="2" s="1"/>
  <c r="O401" i="2"/>
  <c r="O412" i="2" s="1"/>
  <c r="O413" i="2" s="1"/>
  <c r="N401" i="2"/>
  <c r="N412" i="2" s="1"/>
  <c r="N413" i="2" s="1"/>
  <c r="M401" i="2"/>
  <c r="M412" i="2" s="1"/>
  <c r="M413" i="2" s="1"/>
  <c r="L401" i="2"/>
  <c r="L412" i="2" s="1"/>
  <c r="L413" i="2" s="1"/>
  <c r="K401" i="2"/>
  <c r="K412" i="2" s="1"/>
  <c r="K413" i="2" s="1"/>
  <c r="J401" i="2"/>
  <c r="J412" i="2" s="1"/>
  <c r="J413" i="2" s="1"/>
  <c r="I401" i="2"/>
  <c r="I412" i="2" s="1"/>
  <c r="I413" i="2" s="1"/>
  <c r="H401" i="2"/>
  <c r="H412" i="2" s="1"/>
  <c r="H413" i="2" s="1"/>
  <c r="G401" i="2"/>
  <c r="G412" i="2" s="1"/>
  <c r="G413" i="2" s="1"/>
  <c r="F401" i="2"/>
  <c r="F412" i="2" s="1"/>
  <c r="F413" i="2" s="1"/>
  <c r="E401" i="2"/>
  <c r="E412" i="2" s="1"/>
  <c r="E413" i="2" s="1"/>
  <c r="D401" i="2"/>
  <c r="D412" i="2" s="1"/>
  <c r="D413" i="2" s="1"/>
  <c r="C401" i="2"/>
  <c r="C412" i="2" s="1"/>
  <c r="C413" i="2" s="1"/>
  <c r="O60" i="6"/>
  <c r="K60" i="6"/>
  <c r="G60" i="6"/>
  <c r="S225" i="2" l="1"/>
  <c r="S224" i="2"/>
  <c r="S128" i="2"/>
  <c r="S129" i="2"/>
  <c r="S194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P125" i="2"/>
  <c r="P247" i="2"/>
  <c r="P369" i="2"/>
  <c r="P373" i="2"/>
  <c r="P374" i="2"/>
  <c r="P375" i="2"/>
  <c r="P376" i="2"/>
  <c r="P377" i="2"/>
  <c r="P378" i="2"/>
  <c r="P379" i="2"/>
  <c r="P380" i="2"/>
  <c r="P381" i="2"/>
  <c r="P382" i="2"/>
  <c r="P387" i="2"/>
  <c r="P388" i="2"/>
  <c r="P389" i="2"/>
  <c r="P390" i="2"/>
  <c r="P391" i="2"/>
  <c r="P392" i="2"/>
  <c r="P393" i="2"/>
  <c r="P394" i="2"/>
  <c r="P395" i="2"/>
  <c r="P39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6" i="2"/>
  <c r="P7" i="2"/>
  <c r="S225" i="3"/>
  <c r="S224" i="3"/>
  <c r="R38" i="6"/>
  <c r="R37" i="6"/>
  <c r="S128" i="3"/>
  <c r="S129" i="3"/>
  <c r="S194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46" i="3"/>
  <c r="P373" i="3"/>
  <c r="P384" i="3" s="1"/>
  <c r="P385" i="3" s="1"/>
  <c r="P374" i="3"/>
  <c r="P375" i="3"/>
  <c r="P376" i="3"/>
  <c r="P377" i="3"/>
  <c r="P378" i="3"/>
  <c r="P379" i="3"/>
  <c r="P380" i="3"/>
  <c r="P381" i="3"/>
  <c r="P382" i="3"/>
  <c r="P387" i="3"/>
  <c r="P388" i="3"/>
  <c r="P398" i="3" s="1"/>
  <c r="P399" i="3" s="1"/>
  <c r="P389" i="3"/>
  <c r="P390" i="3"/>
  <c r="P391" i="3"/>
  <c r="P392" i="3"/>
  <c r="P393" i="3"/>
  <c r="P394" i="3"/>
  <c r="P395" i="3"/>
  <c r="P396" i="3"/>
  <c r="P401" i="3"/>
  <c r="P402" i="3"/>
  <c r="P403" i="3"/>
  <c r="P404" i="3"/>
  <c r="P405" i="3"/>
  <c r="P406" i="3"/>
  <c r="P407" i="3"/>
  <c r="P408" i="3"/>
  <c r="P409" i="3"/>
  <c r="P410" i="3"/>
  <c r="P412" i="3"/>
  <c r="P413" i="3" s="1"/>
  <c r="P369" i="3"/>
  <c r="P125" i="3"/>
  <c r="P24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6" i="3"/>
  <c r="P7" i="3"/>
  <c r="P384" i="2" l="1"/>
  <c r="P385" i="2" s="1"/>
  <c r="P398" i="2"/>
  <c r="P399" i="2" s="1"/>
  <c r="D405" i="3"/>
  <c r="E405" i="3"/>
  <c r="F405" i="3"/>
  <c r="G405" i="3"/>
  <c r="H405" i="3"/>
  <c r="I405" i="3"/>
  <c r="J405" i="3"/>
  <c r="K405" i="3"/>
  <c r="L405" i="3"/>
  <c r="M405" i="3"/>
  <c r="N405" i="3"/>
  <c r="O405" i="3"/>
  <c r="C405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C391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C377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C369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C247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C125" i="3"/>
  <c r="R24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194" i="3"/>
  <c r="R129" i="3"/>
  <c r="R128" i="3"/>
  <c r="R211" i="2"/>
  <c r="R225" i="2" l="1"/>
  <c r="R224" i="2"/>
  <c r="R204" i="2"/>
  <c r="R205" i="2"/>
  <c r="R206" i="2"/>
  <c r="R207" i="2"/>
  <c r="R208" i="2"/>
  <c r="R209" i="2"/>
  <c r="R210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03" i="2"/>
  <c r="R194" i="2"/>
  <c r="R129" i="2"/>
  <c r="R128" i="2"/>
  <c r="D407" i="3" l="1"/>
  <c r="E407" i="3"/>
  <c r="F407" i="3"/>
  <c r="G407" i="3"/>
  <c r="H407" i="3"/>
  <c r="I407" i="3"/>
  <c r="J407" i="3"/>
  <c r="K407" i="3"/>
  <c r="L407" i="3"/>
  <c r="M407" i="3"/>
  <c r="N407" i="3"/>
  <c r="O407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C408" i="3"/>
  <c r="C407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C394" i="3"/>
  <c r="C393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C379" i="3"/>
  <c r="C380" i="3"/>
  <c r="D393" i="2"/>
  <c r="E393" i="2"/>
  <c r="F393" i="2"/>
  <c r="G393" i="2"/>
  <c r="H393" i="2"/>
  <c r="I393" i="2"/>
  <c r="J393" i="2"/>
  <c r="K393" i="2"/>
  <c r="L393" i="2"/>
  <c r="M393" i="2"/>
  <c r="N393" i="2"/>
  <c r="O393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C394" i="2"/>
  <c r="C393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C379" i="2"/>
  <c r="C380" i="2"/>
  <c r="D404" i="3" l="1"/>
  <c r="E404" i="3"/>
  <c r="F404" i="3"/>
  <c r="G404" i="3"/>
  <c r="H404" i="3"/>
  <c r="I404" i="3"/>
  <c r="J404" i="3"/>
  <c r="K404" i="3"/>
  <c r="L404" i="3"/>
  <c r="M404" i="3"/>
  <c r="N404" i="3"/>
  <c r="O404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C409" i="3"/>
  <c r="C404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C395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C390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C381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C376" i="3"/>
  <c r="D376" i="2"/>
  <c r="E376" i="2"/>
  <c r="F376" i="2"/>
  <c r="G376" i="2"/>
  <c r="H376" i="2"/>
  <c r="I376" i="2"/>
  <c r="J376" i="2"/>
  <c r="K376" i="2"/>
  <c r="L376" i="2"/>
  <c r="M376" i="2"/>
  <c r="N376" i="2"/>
  <c r="O376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C381" i="2"/>
  <c r="C376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C395" i="2"/>
  <c r="C390" i="2"/>
  <c r="Q12" i="6" l="1"/>
  <c r="D154" i="5" l="1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C154" i="5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C251" i="1"/>
  <c r="D27" i="6" l="1"/>
  <c r="H27" i="6" s="1"/>
  <c r="H12" i="6"/>
  <c r="I12" i="6"/>
  <c r="L12" i="6"/>
  <c r="M12" i="6"/>
  <c r="P12" i="6"/>
  <c r="E12" i="6"/>
  <c r="D12" i="6"/>
  <c r="F12" i="6" s="1"/>
  <c r="E41" i="6"/>
  <c r="D13" i="6" s="1"/>
  <c r="F13" i="6" l="1"/>
  <c r="I13" i="6"/>
  <c r="M13" i="6"/>
  <c r="Q13" i="6"/>
  <c r="O27" i="6"/>
  <c r="K27" i="6"/>
  <c r="G27" i="6"/>
  <c r="E27" i="6"/>
  <c r="N27" i="6"/>
  <c r="J27" i="6"/>
  <c r="F27" i="6"/>
  <c r="O12" i="6"/>
  <c r="K12" i="6"/>
  <c r="G12" i="6"/>
  <c r="Q27" i="6"/>
  <c r="M27" i="6"/>
  <c r="I27" i="6"/>
  <c r="N12" i="6"/>
  <c r="J12" i="6"/>
  <c r="P27" i="6"/>
  <c r="L27" i="6"/>
  <c r="P13" i="6"/>
  <c r="L13" i="6"/>
  <c r="H13" i="6"/>
  <c r="O13" i="6"/>
  <c r="K13" i="6"/>
  <c r="G13" i="6"/>
  <c r="D28" i="6"/>
  <c r="E13" i="6"/>
  <c r="N13" i="6"/>
  <c r="J13" i="6"/>
  <c r="R27" i="6" l="1"/>
  <c r="R13" i="6"/>
  <c r="G28" i="6"/>
  <c r="K28" i="6"/>
  <c r="O28" i="6"/>
  <c r="H28" i="6"/>
  <c r="L28" i="6"/>
  <c r="P28" i="6"/>
  <c r="I28" i="6"/>
  <c r="M28" i="6"/>
  <c r="Q28" i="6"/>
  <c r="F28" i="6"/>
  <c r="J28" i="6"/>
  <c r="N28" i="6"/>
  <c r="E28" i="6"/>
  <c r="R28" i="6" l="1"/>
  <c r="F22" i="6" l="1"/>
  <c r="G22" i="6"/>
  <c r="H22" i="6"/>
  <c r="I22" i="6"/>
  <c r="J22" i="6"/>
  <c r="K22" i="6"/>
  <c r="L22" i="6"/>
  <c r="M22" i="6"/>
  <c r="N22" i="6"/>
  <c r="O22" i="6"/>
  <c r="P22" i="6"/>
  <c r="Q22" i="6"/>
  <c r="F23" i="6"/>
  <c r="G23" i="6"/>
  <c r="H23" i="6"/>
  <c r="I23" i="6"/>
  <c r="J23" i="6"/>
  <c r="K23" i="6"/>
  <c r="L23" i="6"/>
  <c r="M23" i="6"/>
  <c r="N23" i="6"/>
  <c r="O23" i="6"/>
  <c r="P23" i="6"/>
  <c r="Q23" i="6"/>
  <c r="F24" i="6"/>
  <c r="G24" i="6"/>
  <c r="H24" i="6"/>
  <c r="I24" i="6"/>
  <c r="J24" i="6"/>
  <c r="K24" i="6"/>
  <c r="L24" i="6"/>
  <c r="M24" i="6"/>
  <c r="N24" i="6"/>
  <c r="O24" i="6"/>
  <c r="P24" i="6"/>
  <c r="Q24" i="6"/>
  <c r="F25" i="6"/>
  <c r="G25" i="6"/>
  <c r="H25" i="6"/>
  <c r="I25" i="6"/>
  <c r="J25" i="6"/>
  <c r="K25" i="6"/>
  <c r="L25" i="6"/>
  <c r="M25" i="6"/>
  <c r="N25" i="6"/>
  <c r="O25" i="6"/>
  <c r="P25" i="6"/>
  <c r="Q25" i="6"/>
  <c r="E23" i="6"/>
  <c r="E24" i="6"/>
  <c r="E25" i="6"/>
  <c r="E22" i="6"/>
  <c r="D22" i="6"/>
  <c r="D23" i="6"/>
  <c r="D24" i="6"/>
  <c r="D25" i="6"/>
  <c r="F7" i="6"/>
  <c r="G7" i="6"/>
  <c r="H7" i="6"/>
  <c r="I7" i="6"/>
  <c r="J7" i="6"/>
  <c r="K7" i="6"/>
  <c r="L7" i="6"/>
  <c r="M7" i="6"/>
  <c r="N7" i="6"/>
  <c r="O7" i="6"/>
  <c r="P7" i="6"/>
  <c r="Q7" i="6"/>
  <c r="F8" i="6"/>
  <c r="G8" i="6"/>
  <c r="H8" i="6"/>
  <c r="I8" i="6"/>
  <c r="J8" i="6"/>
  <c r="K8" i="6"/>
  <c r="L8" i="6"/>
  <c r="M8" i="6"/>
  <c r="N8" i="6"/>
  <c r="O8" i="6"/>
  <c r="P8" i="6"/>
  <c r="Q8" i="6"/>
  <c r="F9" i="6"/>
  <c r="G9" i="6"/>
  <c r="H9" i="6"/>
  <c r="I9" i="6"/>
  <c r="J9" i="6"/>
  <c r="K9" i="6"/>
  <c r="L9" i="6"/>
  <c r="M9" i="6"/>
  <c r="N9" i="6"/>
  <c r="O9" i="6"/>
  <c r="P9" i="6"/>
  <c r="Q9" i="6"/>
  <c r="F10" i="6"/>
  <c r="G10" i="6"/>
  <c r="H10" i="6"/>
  <c r="I10" i="6"/>
  <c r="J10" i="6"/>
  <c r="K10" i="6"/>
  <c r="L10" i="6"/>
  <c r="M10" i="6"/>
  <c r="N10" i="6"/>
  <c r="O10" i="6"/>
  <c r="P10" i="6"/>
  <c r="Q10" i="6"/>
  <c r="R12" i="6"/>
  <c r="E7" i="6"/>
  <c r="D11" i="6"/>
  <c r="D15" i="6"/>
  <c r="D14" i="6"/>
  <c r="S190" i="2" l="1"/>
  <c r="S190" i="3"/>
  <c r="S189" i="2"/>
  <c r="S189" i="3"/>
  <c r="S227" i="2"/>
  <c r="S231" i="2"/>
  <c r="S235" i="2"/>
  <c r="S239" i="2"/>
  <c r="S243" i="2"/>
  <c r="S226" i="2"/>
  <c r="S229" i="3"/>
  <c r="S233" i="3"/>
  <c r="S237" i="3"/>
  <c r="S241" i="3"/>
  <c r="S245" i="3"/>
  <c r="S228" i="2"/>
  <c r="S232" i="2"/>
  <c r="S236" i="2"/>
  <c r="S240" i="2"/>
  <c r="S244" i="2"/>
  <c r="S230" i="3"/>
  <c r="S234" i="3"/>
  <c r="S238" i="3"/>
  <c r="S242" i="3"/>
  <c r="S226" i="3"/>
  <c r="S229" i="2"/>
  <c r="S233" i="2"/>
  <c r="S237" i="2"/>
  <c r="S241" i="2"/>
  <c r="S245" i="2"/>
  <c r="S230" i="2"/>
  <c r="S246" i="2"/>
  <c r="S231" i="3"/>
  <c r="S239" i="3"/>
  <c r="S234" i="2"/>
  <c r="S232" i="3"/>
  <c r="S240" i="3"/>
  <c r="S238" i="2"/>
  <c r="S227" i="3"/>
  <c r="S235" i="3"/>
  <c r="S243" i="3"/>
  <c r="S242" i="2"/>
  <c r="R226" i="2"/>
  <c r="S228" i="3"/>
  <c r="S236" i="3"/>
  <c r="S244" i="3"/>
  <c r="S198" i="2"/>
  <c r="S156" i="2"/>
  <c r="S160" i="2"/>
  <c r="S164" i="2"/>
  <c r="S168" i="2"/>
  <c r="S172" i="2"/>
  <c r="S176" i="2"/>
  <c r="S180" i="2"/>
  <c r="S184" i="2"/>
  <c r="S188" i="2"/>
  <c r="S200" i="3"/>
  <c r="S198" i="3"/>
  <c r="S156" i="3"/>
  <c r="S160" i="3"/>
  <c r="S164" i="3"/>
  <c r="S168" i="3"/>
  <c r="S172" i="3"/>
  <c r="S176" i="3"/>
  <c r="S180" i="3"/>
  <c r="S184" i="3"/>
  <c r="S188" i="3"/>
  <c r="S197" i="2"/>
  <c r="S157" i="2"/>
  <c r="S161" i="2"/>
  <c r="S165" i="2"/>
  <c r="S169" i="2"/>
  <c r="S173" i="2"/>
  <c r="S177" i="2"/>
  <c r="S181" i="2"/>
  <c r="S185" i="2"/>
  <c r="S155" i="2"/>
  <c r="S197" i="3"/>
  <c r="S157" i="3"/>
  <c r="S161" i="3"/>
  <c r="S165" i="3"/>
  <c r="S169" i="3"/>
  <c r="S173" i="3"/>
  <c r="S177" i="3"/>
  <c r="S181" i="3"/>
  <c r="S185" i="3"/>
  <c r="S155" i="3"/>
  <c r="S200" i="2"/>
  <c r="S196" i="2"/>
  <c r="S158" i="2"/>
  <c r="S162" i="2"/>
  <c r="S166" i="2"/>
  <c r="S170" i="2"/>
  <c r="S174" i="2"/>
  <c r="S178" i="2"/>
  <c r="S182" i="2"/>
  <c r="S186" i="2"/>
  <c r="S199" i="2"/>
  <c r="S167" i="2"/>
  <c r="S183" i="2"/>
  <c r="S199" i="3"/>
  <c r="S159" i="3"/>
  <c r="S167" i="3"/>
  <c r="S175" i="3"/>
  <c r="S183" i="3"/>
  <c r="S195" i="2"/>
  <c r="S171" i="2"/>
  <c r="S187" i="2"/>
  <c r="S196" i="3"/>
  <c r="S162" i="3"/>
  <c r="S170" i="3"/>
  <c r="S178" i="3"/>
  <c r="S186" i="3"/>
  <c r="S159" i="2"/>
  <c r="S175" i="2"/>
  <c r="S195" i="3"/>
  <c r="S163" i="3"/>
  <c r="S171" i="3"/>
  <c r="S179" i="3"/>
  <c r="S187" i="3"/>
  <c r="S163" i="2"/>
  <c r="S179" i="2"/>
  <c r="S158" i="3"/>
  <c r="S166" i="3"/>
  <c r="S174" i="3"/>
  <c r="S182" i="3"/>
  <c r="R7" i="6"/>
  <c r="R245" i="3"/>
  <c r="R241" i="3"/>
  <c r="R237" i="3"/>
  <c r="R233" i="3"/>
  <c r="R229" i="3"/>
  <c r="R236" i="3"/>
  <c r="R228" i="3"/>
  <c r="R243" i="3"/>
  <c r="R239" i="3"/>
  <c r="R235" i="3"/>
  <c r="R231" i="3"/>
  <c r="R242" i="3"/>
  <c r="R238" i="3"/>
  <c r="R234" i="3"/>
  <c r="R230" i="3"/>
  <c r="R226" i="3"/>
  <c r="R244" i="3"/>
  <c r="R240" i="3"/>
  <c r="R232" i="3"/>
  <c r="R227" i="3"/>
  <c r="R229" i="2"/>
  <c r="R233" i="2"/>
  <c r="R237" i="2"/>
  <c r="R241" i="2"/>
  <c r="R245" i="2"/>
  <c r="R231" i="2"/>
  <c r="R239" i="2"/>
  <c r="R228" i="2"/>
  <c r="R236" i="2"/>
  <c r="R244" i="2"/>
  <c r="R230" i="2"/>
  <c r="R234" i="2"/>
  <c r="R238" i="2"/>
  <c r="R242" i="2"/>
  <c r="R246" i="2"/>
  <c r="R227" i="2"/>
  <c r="R235" i="2"/>
  <c r="R243" i="2"/>
  <c r="R232" i="2"/>
  <c r="R240" i="2"/>
  <c r="F15" i="6"/>
  <c r="R190" i="3"/>
  <c r="R189" i="3"/>
  <c r="R190" i="2"/>
  <c r="R189" i="2"/>
  <c r="D29" i="6"/>
  <c r="P29" i="6" s="1"/>
  <c r="R198" i="3"/>
  <c r="R187" i="3"/>
  <c r="R183" i="3"/>
  <c r="R179" i="3"/>
  <c r="R175" i="3"/>
  <c r="R171" i="3"/>
  <c r="R167" i="3"/>
  <c r="R163" i="3"/>
  <c r="R159" i="3"/>
  <c r="R155" i="3"/>
  <c r="R200" i="3"/>
  <c r="R197" i="3"/>
  <c r="R186" i="3"/>
  <c r="R178" i="3"/>
  <c r="R166" i="3"/>
  <c r="R158" i="3"/>
  <c r="R196" i="3"/>
  <c r="R185" i="3"/>
  <c r="R177" i="3"/>
  <c r="R169" i="3"/>
  <c r="R161" i="3"/>
  <c r="R199" i="3"/>
  <c r="R195" i="3"/>
  <c r="R188" i="3"/>
  <c r="R184" i="3"/>
  <c r="R180" i="3"/>
  <c r="R176" i="3"/>
  <c r="R172" i="3"/>
  <c r="R168" i="3"/>
  <c r="R164" i="3"/>
  <c r="R160" i="3"/>
  <c r="R156" i="3"/>
  <c r="R182" i="3"/>
  <c r="R174" i="3"/>
  <c r="R170" i="3"/>
  <c r="R162" i="3"/>
  <c r="R181" i="3"/>
  <c r="R173" i="3"/>
  <c r="R165" i="3"/>
  <c r="R157" i="3"/>
  <c r="R200" i="2"/>
  <c r="R199" i="2"/>
  <c r="R156" i="2"/>
  <c r="R160" i="2"/>
  <c r="R164" i="2"/>
  <c r="R168" i="2"/>
  <c r="R172" i="2"/>
  <c r="R176" i="2"/>
  <c r="R180" i="2"/>
  <c r="R184" i="2"/>
  <c r="R188" i="2"/>
  <c r="R158" i="2"/>
  <c r="R166" i="2"/>
  <c r="R174" i="2"/>
  <c r="R182" i="2"/>
  <c r="R163" i="2"/>
  <c r="R171" i="2"/>
  <c r="R179" i="2"/>
  <c r="R187" i="2"/>
  <c r="R196" i="2"/>
  <c r="R195" i="2"/>
  <c r="R157" i="2"/>
  <c r="R161" i="2"/>
  <c r="R165" i="2"/>
  <c r="R169" i="2"/>
  <c r="R173" i="2"/>
  <c r="R177" i="2"/>
  <c r="R181" i="2"/>
  <c r="R185" i="2"/>
  <c r="R155" i="2"/>
  <c r="R197" i="2"/>
  <c r="R162" i="2"/>
  <c r="R170" i="2"/>
  <c r="R178" i="2"/>
  <c r="R186" i="2"/>
  <c r="R198" i="2"/>
  <c r="R159" i="2"/>
  <c r="R167" i="2"/>
  <c r="R175" i="2"/>
  <c r="R183" i="2"/>
  <c r="R23" i="6"/>
  <c r="F11" i="6"/>
  <c r="Q11" i="6"/>
  <c r="I11" i="6"/>
  <c r="R24" i="6"/>
  <c r="M11" i="6"/>
  <c r="R22" i="6"/>
  <c r="E11" i="6"/>
  <c r="R25" i="6"/>
  <c r="H14" i="6"/>
  <c r="L14" i="6"/>
  <c r="P14" i="6"/>
  <c r="M14" i="6"/>
  <c r="F14" i="6"/>
  <c r="N14" i="6"/>
  <c r="G14" i="6"/>
  <c r="K14" i="6"/>
  <c r="O14" i="6"/>
  <c r="E14" i="6"/>
  <c r="I14" i="6"/>
  <c r="Q14" i="6"/>
  <c r="J14" i="6"/>
  <c r="D30" i="6"/>
  <c r="H29" i="6"/>
  <c r="L29" i="6"/>
  <c r="Q29" i="6"/>
  <c r="J29" i="6"/>
  <c r="O29" i="6"/>
  <c r="I29" i="6"/>
  <c r="E29" i="6"/>
  <c r="D26" i="6"/>
  <c r="Q15" i="6"/>
  <c r="M15" i="6"/>
  <c r="I15" i="6"/>
  <c r="P15" i="6"/>
  <c r="L15" i="6"/>
  <c r="H15" i="6"/>
  <c r="P11" i="6"/>
  <c r="L11" i="6"/>
  <c r="H11" i="6"/>
  <c r="E15" i="6"/>
  <c r="O15" i="6"/>
  <c r="K15" i="6"/>
  <c r="G15" i="6"/>
  <c r="O11" i="6"/>
  <c r="K11" i="6"/>
  <c r="G11" i="6"/>
  <c r="N15" i="6"/>
  <c r="J15" i="6"/>
  <c r="N11" i="6"/>
  <c r="J11" i="6"/>
  <c r="N29" i="6" l="1"/>
  <c r="K29" i="6"/>
  <c r="M29" i="6"/>
  <c r="F29" i="6"/>
  <c r="G29" i="6"/>
  <c r="F30" i="6"/>
  <c r="J30" i="6"/>
  <c r="N30" i="6"/>
  <c r="E30" i="6"/>
  <c r="G30" i="6"/>
  <c r="O30" i="6"/>
  <c r="H30" i="6"/>
  <c r="P30" i="6"/>
  <c r="I30" i="6"/>
  <c r="M30" i="6"/>
  <c r="Q30" i="6"/>
  <c r="K30" i="6"/>
  <c r="L30" i="6"/>
  <c r="R11" i="6"/>
  <c r="R14" i="6"/>
  <c r="R15" i="6"/>
  <c r="F26" i="6"/>
  <c r="J26" i="6"/>
  <c r="N26" i="6"/>
  <c r="G26" i="6"/>
  <c r="O26" i="6"/>
  <c r="L26" i="6"/>
  <c r="I26" i="6"/>
  <c r="M26" i="6"/>
  <c r="Q26" i="6"/>
  <c r="K26" i="6"/>
  <c r="E26" i="6"/>
  <c r="H26" i="6"/>
  <c r="P26" i="6"/>
  <c r="R29" i="6" l="1"/>
  <c r="R26" i="6"/>
  <c r="R30" i="6"/>
  <c r="D6" i="6"/>
  <c r="E9" i="6"/>
  <c r="R9" i="6" s="1"/>
  <c r="E10" i="6"/>
  <c r="R10" i="6" s="1"/>
  <c r="E8" i="6"/>
  <c r="R8" i="6" s="1"/>
  <c r="O410" i="3"/>
  <c r="N410" i="3"/>
  <c r="M410" i="3"/>
  <c r="L410" i="3"/>
  <c r="K410" i="3"/>
  <c r="J410" i="3"/>
  <c r="I410" i="3"/>
  <c r="H410" i="3"/>
  <c r="G410" i="3"/>
  <c r="F410" i="3"/>
  <c r="E410" i="3"/>
  <c r="D410" i="3"/>
  <c r="C410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C406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C403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C402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C401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O388" i="3"/>
  <c r="N388" i="3"/>
  <c r="M388" i="3"/>
  <c r="L388" i="3"/>
  <c r="L398" i="3" s="1"/>
  <c r="K388" i="3"/>
  <c r="J388" i="3"/>
  <c r="I388" i="3"/>
  <c r="H388" i="3"/>
  <c r="H398" i="3" s="1"/>
  <c r="G388" i="3"/>
  <c r="F388" i="3"/>
  <c r="E388" i="3"/>
  <c r="D388" i="3"/>
  <c r="D398" i="3" s="1"/>
  <c r="C388" i="3"/>
  <c r="O387" i="3"/>
  <c r="O398" i="3" s="1"/>
  <c r="O399" i="3" s="1"/>
  <c r="N387" i="3"/>
  <c r="N398" i="3" s="1"/>
  <c r="N399" i="3" s="1"/>
  <c r="M387" i="3"/>
  <c r="M398" i="3" s="1"/>
  <c r="L387" i="3"/>
  <c r="K387" i="3"/>
  <c r="K398" i="3" s="1"/>
  <c r="K399" i="3" s="1"/>
  <c r="J387" i="3"/>
  <c r="J398" i="3" s="1"/>
  <c r="J399" i="3" s="1"/>
  <c r="I387" i="3"/>
  <c r="I398" i="3" s="1"/>
  <c r="H387" i="3"/>
  <c r="G387" i="3"/>
  <c r="G398" i="3" s="1"/>
  <c r="G399" i="3" s="1"/>
  <c r="F387" i="3"/>
  <c r="F398" i="3" s="1"/>
  <c r="F399" i="3" s="1"/>
  <c r="E387" i="3"/>
  <c r="E398" i="3" s="1"/>
  <c r="D387" i="3"/>
  <c r="C387" i="3"/>
  <c r="C398" i="3" s="1"/>
  <c r="C399" i="3" s="1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O374" i="3"/>
  <c r="O384" i="3" s="1"/>
  <c r="N374" i="3"/>
  <c r="M374" i="3"/>
  <c r="L374" i="3"/>
  <c r="K374" i="3"/>
  <c r="K384" i="3" s="1"/>
  <c r="J374" i="3"/>
  <c r="I374" i="3"/>
  <c r="H374" i="3"/>
  <c r="G374" i="3"/>
  <c r="G384" i="3" s="1"/>
  <c r="F374" i="3"/>
  <c r="E374" i="3"/>
  <c r="D374" i="3"/>
  <c r="C374" i="3"/>
  <c r="C384" i="3" s="1"/>
  <c r="C385" i="3" s="1"/>
  <c r="O373" i="3"/>
  <c r="N373" i="3"/>
  <c r="N384" i="3" s="1"/>
  <c r="M373" i="3"/>
  <c r="M384" i="3" s="1"/>
  <c r="M385" i="3" s="1"/>
  <c r="L373" i="3"/>
  <c r="L384" i="3" s="1"/>
  <c r="L385" i="3" s="1"/>
  <c r="K373" i="3"/>
  <c r="J373" i="3"/>
  <c r="J384" i="3" s="1"/>
  <c r="I373" i="3"/>
  <c r="I384" i="3" s="1"/>
  <c r="I385" i="3" s="1"/>
  <c r="H373" i="3"/>
  <c r="H384" i="3" s="1"/>
  <c r="H385" i="3" s="1"/>
  <c r="G373" i="3"/>
  <c r="F373" i="3"/>
  <c r="F384" i="3" s="1"/>
  <c r="E373" i="3"/>
  <c r="E384" i="3" s="1"/>
  <c r="E385" i="3" s="1"/>
  <c r="D373" i="3"/>
  <c r="D384" i="3" s="1"/>
  <c r="D385" i="3" s="1"/>
  <c r="C373" i="3"/>
  <c r="D392" i="2"/>
  <c r="E392" i="2"/>
  <c r="F392" i="2"/>
  <c r="G392" i="2"/>
  <c r="H392" i="2"/>
  <c r="I392" i="2"/>
  <c r="J392" i="2"/>
  <c r="K392" i="2"/>
  <c r="L392" i="2"/>
  <c r="M392" i="2"/>
  <c r="N392" i="2"/>
  <c r="O392" i="2"/>
  <c r="C392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C378" i="2"/>
  <c r="R130" i="2" l="1"/>
  <c r="S133" i="2"/>
  <c r="S132" i="3"/>
  <c r="S130" i="2"/>
  <c r="S247" i="2" s="1"/>
  <c r="S130" i="3"/>
  <c r="S131" i="3"/>
  <c r="S131" i="2"/>
  <c r="R130" i="3"/>
  <c r="S132" i="2"/>
  <c r="S133" i="3"/>
  <c r="D21" i="6"/>
  <c r="N21" i="6" s="1"/>
  <c r="N32" i="6" s="1"/>
  <c r="R132" i="3"/>
  <c r="R131" i="3"/>
  <c r="R133" i="3"/>
  <c r="R133" i="2"/>
  <c r="R131" i="2"/>
  <c r="R247" i="2" s="1"/>
  <c r="R132" i="2"/>
  <c r="F21" i="6"/>
  <c r="F32" i="6" s="1"/>
  <c r="J21" i="6"/>
  <c r="J32" i="6" s="1"/>
  <c r="K21" i="6"/>
  <c r="K32" i="6" s="1"/>
  <c r="O21" i="6"/>
  <c r="O32" i="6" s="1"/>
  <c r="Q21" i="6"/>
  <c r="Q32" i="6" s="1"/>
  <c r="E21" i="6"/>
  <c r="P21" i="6"/>
  <c r="P32" i="6" s="1"/>
  <c r="F6" i="6"/>
  <c r="F17" i="6" s="1"/>
  <c r="J6" i="6"/>
  <c r="J17" i="6" s="1"/>
  <c r="N6" i="6"/>
  <c r="N17" i="6" s="1"/>
  <c r="G6" i="6"/>
  <c r="G17" i="6" s="1"/>
  <c r="K6" i="6"/>
  <c r="K17" i="6" s="1"/>
  <c r="O6" i="6"/>
  <c r="O17" i="6" s="1"/>
  <c r="E6" i="6"/>
  <c r="H6" i="6"/>
  <c r="H17" i="6" s="1"/>
  <c r="L6" i="6"/>
  <c r="L17" i="6" s="1"/>
  <c r="P6" i="6"/>
  <c r="P17" i="6" s="1"/>
  <c r="I6" i="6"/>
  <c r="I17" i="6" s="1"/>
  <c r="M6" i="6"/>
  <c r="M17" i="6" s="1"/>
  <c r="Q6" i="6"/>
  <c r="Q17" i="6" s="1"/>
  <c r="E399" i="3"/>
  <c r="I399" i="3"/>
  <c r="M399" i="3"/>
  <c r="D399" i="3"/>
  <c r="H399" i="3"/>
  <c r="L399" i="3"/>
  <c r="G385" i="3"/>
  <c r="K385" i="3"/>
  <c r="O385" i="3"/>
  <c r="F385" i="3"/>
  <c r="J385" i="3"/>
  <c r="N385" i="3"/>
  <c r="L21" i="6" l="1"/>
  <c r="L32" i="6" s="1"/>
  <c r="M21" i="6"/>
  <c r="M32" i="6" s="1"/>
  <c r="G21" i="6"/>
  <c r="G32" i="6" s="1"/>
  <c r="H21" i="6"/>
  <c r="H32" i="6" s="1"/>
  <c r="I21" i="6"/>
  <c r="I32" i="6" s="1"/>
  <c r="S247" i="3"/>
  <c r="R247" i="3"/>
  <c r="E17" i="6"/>
  <c r="R6" i="6"/>
  <c r="R17" i="6" s="1"/>
  <c r="E32" i="6"/>
  <c r="O382" i="2"/>
  <c r="N382" i="2"/>
  <c r="M382" i="2"/>
  <c r="L382" i="2"/>
  <c r="K382" i="2"/>
  <c r="J382" i="2"/>
  <c r="I382" i="2"/>
  <c r="H382" i="2"/>
  <c r="G382" i="2"/>
  <c r="F382" i="2"/>
  <c r="E382" i="2"/>
  <c r="D382" i="2"/>
  <c r="C382" i="2"/>
  <c r="O377" i="2"/>
  <c r="N377" i="2"/>
  <c r="M377" i="2"/>
  <c r="L377" i="2"/>
  <c r="K377" i="2"/>
  <c r="J377" i="2"/>
  <c r="I377" i="2"/>
  <c r="H377" i="2"/>
  <c r="G377" i="2"/>
  <c r="F377" i="2"/>
  <c r="E377" i="2"/>
  <c r="D377" i="2"/>
  <c r="C377" i="2"/>
  <c r="O375" i="2"/>
  <c r="N375" i="2"/>
  <c r="M375" i="2"/>
  <c r="L375" i="2"/>
  <c r="K375" i="2"/>
  <c r="J375" i="2"/>
  <c r="I375" i="2"/>
  <c r="H375" i="2"/>
  <c r="G375" i="2"/>
  <c r="F375" i="2"/>
  <c r="E375" i="2"/>
  <c r="D375" i="2"/>
  <c r="C375" i="2"/>
  <c r="O374" i="2"/>
  <c r="N374" i="2"/>
  <c r="M374" i="2"/>
  <c r="L374" i="2"/>
  <c r="K374" i="2"/>
  <c r="J374" i="2"/>
  <c r="I374" i="2"/>
  <c r="H374" i="2"/>
  <c r="G374" i="2"/>
  <c r="F374" i="2"/>
  <c r="E374" i="2"/>
  <c r="D374" i="2"/>
  <c r="C374" i="2"/>
  <c r="O373" i="2"/>
  <c r="N373" i="2"/>
  <c r="M373" i="2"/>
  <c r="L373" i="2"/>
  <c r="K373" i="2"/>
  <c r="J373" i="2"/>
  <c r="I373" i="2"/>
  <c r="H373" i="2"/>
  <c r="G373" i="2"/>
  <c r="F373" i="2"/>
  <c r="E373" i="2"/>
  <c r="D373" i="2"/>
  <c r="C373" i="2"/>
  <c r="O396" i="2"/>
  <c r="N396" i="2"/>
  <c r="M396" i="2"/>
  <c r="L396" i="2"/>
  <c r="K396" i="2"/>
  <c r="J396" i="2"/>
  <c r="I396" i="2"/>
  <c r="H396" i="2"/>
  <c r="G396" i="2"/>
  <c r="F396" i="2"/>
  <c r="E396" i="2"/>
  <c r="D396" i="2"/>
  <c r="C396" i="2"/>
  <c r="O391" i="2"/>
  <c r="N391" i="2"/>
  <c r="M391" i="2"/>
  <c r="L391" i="2"/>
  <c r="K391" i="2"/>
  <c r="J391" i="2"/>
  <c r="I391" i="2"/>
  <c r="H391" i="2"/>
  <c r="G391" i="2"/>
  <c r="F391" i="2"/>
  <c r="E391" i="2"/>
  <c r="D391" i="2"/>
  <c r="C391" i="2"/>
  <c r="O389" i="2"/>
  <c r="N389" i="2"/>
  <c r="M389" i="2"/>
  <c r="L389" i="2"/>
  <c r="K389" i="2"/>
  <c r="J389" i="2"/>
  <c r="I389" i="2"/>
  <c r="H389" i="2"/>
  <c r="G389" i="2"/>
  <c r="F389" i="2"/>
  <c r="E389" i="2"/>
  <c r="D389" i="2"/>
  <c r="C389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C388" i="2"/>
  <c r="O387" i="2"/>
  <c r="N387" i="2"/>
  <c r="M387" i="2"/>
  <c r="L387" i="2"/>
  <c r="K387" i="2"/>
  <c r="J387" i="2"/>
  <c r="I387" i="2"/>
  <c r="H387" i="2"/>
  <c r="G387" i="2"/>
  <c r="F387" i="2"/>
  <c r="E387" i="2"/>
  <c r="D387" i="2"/>
  <c r="C387" i="2"/>
  <c r="R21" i="6" l="1"/>
  <c r="R32" i="6" s="1"/>
  <c r="D398" i="2"/>
  <c r="H398" i="2"/>
  <c r="L398" i="2"/>
  <c r="D384" i="2"/>
  <c r="H384" i="2"/>
  <c r="L384" i="2"/>
  <c r="E398" i="2"/>
  <c r="I398" i="2"/>
  <c r="M398" i="2"/>
  <c r="E384" i="2"/>
  <c r="I384" i="2"/>
  <c r="M384" i="2"/>
  <c r="F398" i="2"/>
  <c r="J398" i="2"/>
  <c r="N398" i="2"/>
  <c r="F384" i="2"/>
  <c r="J384" i="2"/>
  <c r="N384" i="2"/>
  <c r="C398" i="2"/>
  <c r="G398" i="2"/>
  <c r="K398" i="2"/>
  <c r="O398" i="2"/>
  <c r="C384" i="2"/>
  <c r="G384" i="2"/>
  <c r="K384" i="2"/>
  <c r="O384" i="2"/>
  <c r="O247" i="2" l="1"/>
  <c r="O399" i="2" s="1"/>
  <c r="N247" i="2"/>
  <c r="N399" i="2" s="1"/>
  <c r="M247" i="2"/>
  <c r="M399" i="2" s="1"/>
  <c r="L247" i="2"/>
  <c r="L399" i="2" s="1"/>
  <c r="K247" i="2"/>
  <c r="K399" i="2" s="1"/>
  <c r="J247" i="2"/>
  <c r="J399" i="2" s="1"/>
  <c r="I247" i="2"/>
  <c r="I399" i="2" s="1"/>
  <c r="H247" i="2"/>
  <c r="H399" i="2" s="1"/>
  <c r="G247" i="2"/>
  <c r="G399" i="2" s="1"/>
  <c r="F247" i="2"/>
  <c r="F399" i="2" s="1"/>
  <c r="E247" i="2"/>
  <c r="E399" i="2" s="1"/>
  <c r="D247" i="2"/>
  <c r="D399" i="2" s="1"/>
  <c r="C247" i="2"/>
  <c r="C399" i="2" s="1"/>
  <c r="D125" i="2"/>
  <c r="D385" i="2" s="1"/>
  <c r="E125" i="2"/>
  <c r="E385" i="2" s="1"/>
  <c r="F125" i="2"/>
  <c r="F385" i="2" s="1"/>
  <c r="G125" i="2"/>
  <c r="G385" i="2" s="1"/>
  <c r="H125" i="2"/>
  <c r="H385" i="2" s="1"/>
  <c r="I125" i="2"/>
  <c r="I385" i="2" s="1"/>
  <c r="J125" i="2"/>
  <c r="J385" i="2" s="1"/>
  <c r="K125" i="2"/>
  <c r="K385" i="2" s="1"/>
  <c r="L125" i="2"/>
  <c r="L385" i="2" s="1"/>
  <c r="M125" i="2"/>
  <c r="M385" i="2" s="1"/>
  <c r="N125" i="2"/>
  <c r="N385" i="2" s="1"/>
  <c r="O125" i="2"/>
  <c r="O385" i="2" s="1"/>
  <c r="C125" i="2"/>
  <c r="C385" i="2" s="1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C250" i="2"/>
  <c r="C369" i="2" l="1"/>
  <c r="O369" i="2"/>
  <c r="K369" i="2"/>
  <c r="N369" i="2"/>
  <c r="J369" i="2"/>
  <c r="F369" i="2"/>
  <c r="M369" i="2"/>
  <c r="I369" i="2"/>
  <c r="E369" i="2"/>
  <c r="G369" i="2"/>
  <c r="L369" i="2"/>
  <c r="H369" i="2"/>
  <c r="D369" i="2"/>
  <c r="D250" i="3"/>
  <c r="E250" i="3"/>
  <c r="F250" i="3"/>
  <c r="G250" i="3"/>
  <c r="H250" i="3"/>
  <c r="I250" i="3"/>
  <c r="J250" i="3"/>
  <c r="K250" i="3"/>
  <c r="L250" i="3"/>
  <c r="M250" i="3"/>
  <c r="N250" i="3"/>
  <c r="O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D335" i="3"/>
  <c r="E335" i="3"/>
  <c r="F335" i="3"/>
  <c r="G335" i="3"/>
  <c r="H335" i="3"/>
  <c r="I335" i="3"/>
  <c r="J335" i="3"/>
  <c r="K335" i="3"/>
  <c r="L335" i="3"/>
  <c r="M335" i="3"/>
  <c r="N335" i="3"/>
  <c r="O335" i="3"/>
  <c r="D336" i="3"/>
  <c r="E336" i="3"/>
  <c r="F336" i="3"/>
  <c r="G336" i="3"/>
  <c r="H336" i="3"/>
  <c r="I336" i="3"/>
  <c r="J336" i="3"/>
  <c r="K336" i="3"/>
  <c r="L336" i="3"/>
  <c r="M336" i="3"/>
  <c r="N336" i="3"/>
  <c r="O336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250" i="3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412" i="3" l="1"/>
  <c r="K412" i="3"/>
  <c r="G412" i="3"/>
  <c r="N412" i="3"/>
  <c r="J412" i="3"/>
  <c r="F412" i="3"/>
  <c r="M412" i="3"/>
  <c r="I412" i="3"/>
  <c r="E412" i="3"/>
  <c r="L412" i="3"/>
  <c r="H412" i="3"/>
  <c r="D412" i="3"/>
  <c r="C412" i="3"/>
  <c r="D413" i="3" l="1"/>
  <c r="L413" i="3"/>
  <c r="K413" i="3"/>
  <c r="M413" i="3"/>
  <c r="J413" i="3"/>
  <c r="E413" i="3"/>
  <c r="C413" i="3"/>
  <c r="I413" i="3"/>
  <c r="F413" i="3"/>
  <c r="N413" i="3"/>
  <c r="H413" i="3"/>
  <c r="G413" i="3"/>
  <c r="O413" i="3"/>
</calcChain>
</file>

<file path=xl/comments1.xml><?xml version="1.0" encoding="utf-8"?>
<comments xmlns="http://schemas.openxmlformats.org/spreadsheetml/2006/main">
  <authors>
    <author>Walker, Kyle T.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O&amp;M_UPDATE.xlsx"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O&amp;M.xlsx"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Walker, Kyle T.:</t>
        </r>
        <r>
          <rPr>
            <sz val="9"/>
            <color indexed="81"/>
            <rFont val="Tahoma"/>
            <family val="2"/>
          </rPr>
          <t xml:space="preserve">
"TTM September 2017 O&amp;M_UPDATE.xlsx"</t>
        </r>
      </text>
    </comment>
  </commentList>
</comments>
</file>

<file path=xl/sharedStrings.xml><?xml version="1.0" encoding="utf-8"?>
<sst xmlns="http://schemas.openxmlformats.org/spreadsheetml/2006/main" count="1333" uniqueCount="183">
  <si>
    <t>NW Natural</t>
  </si>
  <si>
    <t>2018-19 Washington General Rate Case</t>
  </si>
  <si>
    <t>FERC Form 2 - Oregon</t>
  </si>
  <si>
    <t>GROSS PLANT</t>
  </si>
  <si>
    <t>FERC Acct.</t>
  </si>
  <si>
    <t>FERC Description</t>
  </si>
  <si>
    <t>ORGANIZATION</t>
  </si>
  <si>
    <t>FRANCHISES &amp; CONSENTS</t>
  </si>
  <si>
    <t>COMPUTER SOFTWARE</t>
  </si>
  <si>
    <t>CUSTOMER INFORMATION SYSTEM</t>
  </si>
  <si>
    <t>INDUSTRIAL &amp; COMMERCIAL BIL</t>
  </si>
  <si>
    <t>CRMS</t>
  </si>
  <si>
    <t>POWERPLANT SOFTWARE</t>
  </si>
  <si>
    <t>LAND</t>
  </si>
  <si>
    <t>P P O G STRU &amp; IMPR-SEWER S</t>
  </si>
  <si>
    <t>P P O G STRU &amp; IMPR-OTHER Y</t>
  </si>
  <si>
    <t>P P O G FUEL HANDLING AND S</t>
  </si>
  <si>
    <t>P P O G LIGHT OIL REFINING</t>
  </si>
  <si>
    <t>P P O G TAR PROCESSING</t>
  </si>
  <si>
    <t>NATURAL GAS PROD AND GATHER</t>
  </si>
  <si>
    <t>NATURAL GAS PROD &amp; GATHERIN</t>
  </si>
  <si>
    <t>GAS PRODUCTION - COTTAGE G</t>
  </si>
  <si>
    <t>STRUCTURES MIXING STATION</t>
  </si>
  <si>
    <t>P P OTHER-LIQUEFIED PETROLE</t>
  </si>
  <si>
    <t>P P OTHER-L P G GRANGER</t>
  </si>
  <si>
    <t>LIQUIFIED GAS EQUIPMENT COO</t>
  </si>
  <si>
    <t>LIQUIFIED GAS EQUIPMENT LIN</t>
  </si>
  <si>
    <t>GAS MIXING EQUIPMENT GASCO</t>
  </si>
  <si>
    <t>RIGHTS-OF-WAY</t>
  </si>
  <si>
    <t>STRUCTURES AND IMPROVEMENTS</t>
  </si>
  <si>
    <t>WELLS</t>
  </si>
  <si>
    <t>STORAGE LEASEHOLD &amp; RIGHTS</t>
  </si>
  <si>
    <t>RESERVOIRS</t>
  </si>
  <si>
    <t>NON-RECOVERABLE NATURAL GAS</t>
  </si>
  <si>
    <t>LINES</t>
  </si>
  <si>
    <t>COMPRESSOR STATION EQUIPMENT</t>
  </si>
  <si>
    <t>RECIP TURBINE #1</t>
  </si>
  <si>
    <t>RECIP TURBINE #2</t>
  </si>
  <si>
    <t>GAS FIRE TURBINE #1</t>
  </si>
  <si>
    <t>GAS FIRE TURBINE #2</t>
  </si>
  <si>
    <t>GF Turb #2 '15 Rebuild</t>
  </si>
  <si>
    <t>MEASURING / REGULATING EQUIPM</t>
  </si>
  <si>
    <t>PURIFICATION EQUIPMENT</t>
  </si>
  <si>
    <t>OTHER EQUIPMENT</t>
  </si>
  <si>
    <t>LAND - LNG LINNTON</t>
  </si>
  <si>
    <t>LAND - LNG NEWPORT</t>
  </si>
  <si>
    <t>LAND - OTHER</t>
  </si>
  <si>
    <t>STRUCTURES &amp; IMPROVEMENTS</t>
  </si>
  <si>
    <t>STRUCTURES &amp; IMPROVEMENTS -</t>
  </si>
  <si>
    <t>GAS HOLDERS - LNG LINNTON</t>
  </si>
  <si>
    <t>GAS HOLDERS - LNG NEWPORT</t>
  </si>
  <si>
    <t>GAS HOLDERS - LNG OTHER</t>
  </si>
  <si>
    <t>LIQUEFACTION EQUIP. - LINN</t>
  </si>
  <si>
    <t>LIQUEFACTION EQUIP - NEWPO</t>
  </si>
  <si>
    <t>VAPORIZING EQUIP - LINNTON</t>
  </si>
  <si>
    <t>VAPORIZING EQUIP - NEWPORT</t>
  </si>
  <si>
    <t>COMPRESSOR EQUIP - LINNTON</t>
  </si>
  <si>
    <t>COMPRESSOR EQUIPMENT - NE</t>
  </si>
  <si>
    <t>MEASURING &amp; REGULATING EQU</t>
  </si>
  <si>
    <t>CNG REFUELING FACILITIES</t>
  </si>
  <si>
    <t>LNG REFUELING FACILITIES</t>
  </si>
  <si>
    <t>LAND RIGHTS</t>
  </si>
  <si>
    <t>MAINS</t>
  </si>
  <si>
    <t>NORTH MIST TRANSMISSION LI</t>
  </si>
  <si>
    <t>SOUTH MIST TRANSMISSION LI</t>
  </si>
  <si>
    <t>11.7M S MIST TRANS LINE</t>
  </si>
  <si>
    <t>12M NORTH S MIST TRANS</t>
  </si>
  <si>
    <t>38M NORTH S MIST TRANS</t>
  </si>
  <si>
    <t>MEASURING &amp; REGULATE STATION</t>
  </si>
  <si>
    <t>MAINS &lt; 4"</t>
  </si>
  <si>
    <t>MAINS 4" &amp; &gt;</t>
  </si>
  <si>
    <t>MEASURING &amp; REG EQUIP - GENER</t>
  </si>
  <si>
    <t>MEASURING &amp; REG EQUIP - GATE</t>
  </si>
  <si>
    <t>SERVICES</t>
  </si>
  <si>
    <t>METERS</t>
  </si>
  <si>
    <t>METERS (ELECTRONIC)</t>
  </si>
  <si>
    <t>ERT (ENCODER RECEIVER TRANS</t>
  </si>
  <si>
    <t>METER INSTALLATIONS</t>
  </si>
  <si>
    <t>METER INSTALLATIONS (ELECTR</t>
  </si>
  <si>
    <t>ERT INSTALLATION (ENCODER</t>
  </si>
  <si>
    <t>HOUSE REGULATORS</t>
  </si>
  <si>
    <t>OTHER PROPERTY ON CUSTOMERS P</t>
  </si>
  <si>
    <t>MULTI-FAMILY METER ROOMS</t>
  </si>
  <si>
    <t>CATHODIC PROTECTION TESTING</t>
  </si>
  <si>
    <t>CALORIMETERS @ GATE STATIONS</t>
  </si>
  <si>
    <t>METER TESTING EQUIPMENT</t>
  </si>
  <si>
    <t>SOURCE CONTROL PLANT</t>
  </si>
  <si>
    <t>OFFICE FURNITURE &amp; EQUIPMEN</t>
  </si>
  <si>
    <t>COMPUTERS</t>
  </si>
  <si>
    <t>TRANSPORTATION EQUIPMENT</t>
  </si>
  <si>
    <t>STORES EQUIPMENT</t>
  </si>
  <si>
    <t>TOOLS - SHOP &amp; GARAGE EQUIPUI</t>
  </si>
  <si>
    <t>LABORATORY EQUIPMENT</t>
  </si>
  <si>
    <t>POWER OPERATED EQUIPMENT</t>
  </si>
  <si>
    <t>GEN PLANT-COMMUNICATION EQU</t>
  </si>
  <si>
    <t>MOBILE</t>
  </si>
  <si>
    <t>OTHER THAN MOBILE &amp; TELEMET</t>
  </si>
  <si>
    <t>TELEMETERING - OTHER</t>
  </si>
  <si>
    <t>TELEMETERING - MICROWAVE</t>
  </si>
  <si>
    <t>TELEPHONE EQUIPMENT</t>
  </si>
  <si>
    <t>GEN PLANT-MISCELLANEOUS EQU</t>
  </si>
  <si>
    <t>PRINT SHOP</t>
  </si>
  <si>
    <t>KITCHEN EQUIPMENT</t>
  </si>
  <si>
    <t>JANITORIAL EQUIPMENT</t>
  </si>
  <si>
    <t>INSTALLED IN LEASED BUILDINGS</t>
  </si>
  <si>
    <t>OTHER MISCELLANEOUS EQUIPMENT</t>
  </si>
  <si>
    <t xml:space="preserve">   TOTAL GROSS PLANT</t>
  </si>
  <si>
    <t>ACCUMULATED DEPRECIATION</t>
  </si>
  <si>
    <t>TRANSMISSION COMPRESSOR</t>
  </si>
  <si>
    <t>COMMUNICATION EQUIPMENT</t>
  </si>
  <si>
    <t>ON SITE BILLING</t>
  </si>
  <si>
    <t>RWIP</t>
  </si>
  <si>
    <t xml:space="preserve">   TOTAL ACCUMULATED DEPRECIATION</t>
  </si>
  <si>
    <t>FERC Form 2 - Washington</t>
  </si>
  <si>
    <t>Washington</t>
  </si>
  <si>
    <t>Oregon</t>
  </si>
  <si>
    <t>System</t>
  </si>
  <si>
    <t>Total Gross Plant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</si>
  <si>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</si>
  <si>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</si>
  <si>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</si>
  <si>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</si>
  <si>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</si>
  <si>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</si>
  <si>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</si>
  <si>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</si>
  <si>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</si>
  <si>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</si>
  <si>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</si>
  <si>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</si>
  <si>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</si>
  <si>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</si>
  <si>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</si>
  <si>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Employee Cost</t>
  </si>
  <si>
    <t>Regulatory</t>
  </si>
  <si>
    <t>Telemetering</t>
  </si>
  <si>
    <t>Direct-Wa</t>
  </si>
  <si>
    <t>Direct-Or</t>
  </si>
  <si>
    <t>Gross plant direct assign</t>
  </si>
  <si>
    <t>Transmission</t>
  </si>
  <si>
    <t>Depreciation</t>
  </si>
  <si>
    <t>Rate Base</t>
  </si>
  <si>
    <t>Distribution</t>
  </si>
  <si>
    <t>Production</t>
  </si>
  <si>
    <t>General</t>
  </si>
  <si>
    <t>Storage and storage transmission</t>
  </si>
  <si>
    <t>CNG and LNG Refueling</t>
  </si>
  <si>
    <t xml:space="preserve">   Total Gross Plant</t>
  </si>
  <si>
    <t>Intangible Software</t>
  </si>
  <si>
    <t>Intangible Other</t>
  </si>
  <si>
    <t>Direct</t>
  </si>
  <si>
    <t>Firm Volumes</t>
  </si>
  <si>
    <t>Customers All</t>
  </si>
  <si>
    <t>Allocation Method</t>
  </si>
  <si>
    <t>Allocation %</t>
  </si>
  <si>
    <t>3-Factor</t>
  </si>
  <si>
    <t>AMA</t>
  </si>
  <si>
    <t>Gross Plant</t>
  </si>
  <si>
    <t>Reserve</t>
  </si>
  <si>
    <t xml:space="preserve">   Total Reserve</t>
  </si>
  <si>
    <t>SMPE Issue</t>
  </si>
  <si>
    <t>Gross</t>
  </si>
  <si>
    <t>Washington Plant</t>
  </si>
  <si>
    <t>Structures</t>
  </si>
  <si>
    <t>Land</t>
  </si>
  <si>
    <t>Per Alloc History</t>
  </si>
  <si>
    <t>WA</t>
  </si>
  <si>
    <t>OR</t>
  </si>
  <si>
    <t>2016 Year-End Study</t>
  </si>
  <si>
    <t>firm sales volumes</t>
  </si>
  <si>
    <t>Perimeter</t>
  </si>
  <si>
    <t>Wash Alloc</t>
  </si>
  <si>
    <t>This file produces test year gross plant and accumulated depreciation for revenu requirements model</t>
  </si>
  <si>
    <t>"Gross" and "Resreve" tabs provide standard format that includes all FERC accounts in each state for accounts represented on a system basis</t>
  </si>
  <si>
    <t>"Gross" and "Resreve" tabs also provide summary categorical information (distribution, transmission, etc) on raw basis for each state and system</t>
  </si>
  <si>
    <t>"Summary" tab provides the Washington allocated amounts based on raw info and allocation methodology</t>
  </si>
  <si>
    <t>Actuals for each state are loaded into the file on "raw" tabs</t>
  </si>
  <si>
    <t>Procedure:</t>
  </si>
  <si>
    <t>"Summary" tab also includes AMA calculation as a column</t>
  </si>
  <si>
    <t>Summary tab is loaded into revenue requirement file on rate base tab</t>
  </si>
  <si>
    <t>Source</t>
  </si>
  <si>
    <t>181053-NWN-KSM-xlsx-WP9-1-4-2021</t>
  </si>
  <si>
    <t>181053-NWN-KSM-xlsx-WP8-1-4-2022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</si>
</sst>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3" fontId="7" fillId="0" borderId="0" applyFont="0" applyFill="0" applyBorder="0" applyAlignment="0" applyProtection="0">
      <alignment vertical="top"/>
    </xf>
    <xf numFmtId="0" fontId="4" fillId="0" borderId="0">
      <alignment vertical="top"/>
    </xf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0" fillId="0" borderId="0" xfId="0" applyFont="1" applyFill="1"/>
    <xf numFmtId="165" fontId="0" fillId="0" borderId="0" xfId="1" applyNumberFormat="1" applyFont="1" applyFill="1"/>
    <xf numFmtId="165" fontId="3" fillId="0" borderId="0" xfId="1" applyNumberFormat="1" applyFont="1"/>
    <xf numFmtId="165" fontId="0" fillId="0" borderId="0" xfId="1" applyNumberFormat="1" applyFont="1"/>
    <xf numFmtId="165" fontId="3" fillId="0" borderId="0" xfId="1" applyNumberFormat="1" applyFont="1" applyBorder="1"/>
    <xf numFmtId="165" fontId="3" fillId="0" borderId="0" xfId="1" applyNumberFormat="1" applyFont="1" applyFill="1"/>
    <xf numFmtId="165" fontId="0" fillId="0" borderId="2" xfId="0" applyNumberFormat="1" applyBorder="1"/>
    <xf numFmtId="0" fontId="0" fillId="0" borderId="0" xfId="0" applyAlignment="1">
      <alignment vertical="top"/>
    </xf>
    <xf numFmtId="165" fontId="0" fillId="0" borderId="0" xfId="1" applyNumberFormat="1" applyFont="1" applyAlignment="1">
      <alignment horizontal="right" vertical="top"/>
    </xf>
    <xf numFmtId="165" fontId="3" fillId="0" borderId="3" xfId="1" applyNumberFormat="1" applyFont="1" applyBorder="1"/>
    <xf numFmtId="0" fontId="0" fillId="0" borderId="0" xfId="0" applyAlignment="1">
      <alignment horizontal="left" vertical="top"/>
    </xf>
    <xf numFmtId="0" fontId="0" fillId="0" borderId="0" xfId="0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3" applyNumberFormat="1" applyFont="1" applyFill="1"/>
    <xf numFmtId="37" fontId="3" fillId="0" borderId="2" xfId="3" applyNumberFormat="1" applyFont="1" applyFill="1" applyBorder="1"/>
    <xf numFmtId="0" fontId="0" fillId="0" borderId="0" xfId="0" applyAlignment="1">
      <alignment horizontal="center"/>
    </xf>
    <xf numFmtId="165" fontId="0" fillId="0" borderId="0" xfId="0" applyNumberFormat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0" xfId="0" applyNumberFormat="1" applyBorder="1"/>
    <xf numFmtId="165" fontId="0" fillId="0" borderId="4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0" fontId="0" fillId="0" borderId="0" xfId="4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0" fontId="0" fillId="0" borderId="0" xfId="4" applyNumberFormat="1" applyFont="1"/>
    <xf numFmtId="165" fontId="0" fillId="0" borderId="0" xfId="0" applyNumberFormat="1" applyFont="1"/>
    <xf numFmtId="0" fontId="0" fillId="0" borderId="4" xfId="0" applyFont="1" applyBorder="1" applyAlignment="1">
      <alignment horizontal="center"/>
    </xf>
    <xf numFmtId="0" fontId="9" fillId="0" borderId="4" xfId="0" quotePrefix="1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left" vertical="top"/>
    </xf>
    <xf numFmtId="166" fontId="8" fillId="0" borderId="0" xfId="4" applyNumberFormat="1" applyFont="1" applyFill="1" applyAlignment="1">
      <alignment horizontal="right" vertical="center"/>
    </xf>
    <xf numFmtId="166" fontId="8" fillId="0" borderId="0" xfId="4" applyNumberFormat="1" applyFont="1" applyAlignment="1">
      <alignment horizontal="right" vertical="center"/>
    </xf>
    <xf numFmtId="166" fontId="8" fillId="0" borderId="0" xfId="4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top"/>
    </xf>
    <xf numFmtId="0" fontId="9" fillId="0" borderId="0" xfId="0" applyNumberFormat="1" applyFont="1" applyAlignment="1">
      <alignment vertical="top"/>
    </xf>
    <xf numFmtId="166" fontId="8" fillId="0" borderId="0" xfId="0" applyNumberFormat="1" applyFont="1" applyFill="1" applyBorder="1" applyAlignment="1" applyProtection="1">
      <alignment vertical="center"/>
    </xf>
    <xf numFmtId="3" fontId="9" fillId="0" borderId="0" xfId="6" applyNumberFormat="1" applyFont="1" applyAlignment="1">
      <alignment horizontal="center" vertical="center"/>
    </xf>
    <xf numFmtId="3" fontId="9" fillId="0" borderId="0" xfId="6" applyNumberFormat="1" applyFont="1" applyFill="1" applyAlignment="1">
      <alignment horizontal="center" vertical="center"/>
    </xf>
    <xf numFmtId="166" fontId="0" fillId="0" borderId="0" xfId="0" applyNumberFormat="1" applyFont="1"/>
    <xf numFmtId="0" fontId="2" fillId="0" borderId="4" xfId="0" applyFont="1" applyBorder="1" applyAlignment="1">
      <alignment horizontal="center"/>
    </xf>
    <xf numFmtId="3" fontId="8" fillId="0" borderId="0" xfId="0" applyNumberFormat="1" applyFont="1" applyFill="1" applyAlignment="1">
      <alignment vertical="top"/>
    </xf>
  </cellXfs>
  <cellStyles count="7">
    <cellStyle name="Comma" xfId="1" builtinId="3"/>
    <cellStyle name="Comma0" xfId="5"/>
    <cellStyle name="Normal" xfId="0" builtinId="0"/>
    <cellStyle name="Normal 3" xfId="2"/>
    <cellStyle name="Normal_2007 Oregon Earnings Test Report model" xfId="6"/>
    <cellStyle name="Normal_FERC Acquisition Report OREGON 20091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B11"/>
    </sheetView>
  </sheetViews>
  <sheetFormatPr defaultRowHeight="14.5" x14ac:dyDescent="0.35"/>
  <cols>
    <col min="1" max="1" width="4.453125" customWidth="1"/>
    <col min="2" max="2" width="123.54296875" bestFit="1" customWidth="1"/>
  </cols>
  <sheetData>
    <row r="1" spans="1:2" x14ac:dyDescent="0.35">
      <c r="A1" t="s">
        <v>172</v>
      </c>
    </row>
    <row r="3" spans="1:2" x14ac:dyDescent="0.35">
      <c r="A3" t="s">
        <v>177</v>
      </c>
    </row>
    <row r="4" spans="1:2" x14ac:dyDescent="0.35">
      <c r="B4" t="s">
        <v>176</v>
      </c>
    </row>
    <row r="5" spans="1:2" x14ac:dyDescent="0.35">
      <c r="B5" t="s">
        <v>173</v>
      </c>
    </row>
    <row r="6" spans="1:2" x14ac:dyDescent="0.35">
      <c r="B6" t="s">
        <v>174</v>
      </c>
    </row>
    <row r="7" spans="1:2" x14ac:dyDescent="0.35">
      <c r="B7" t="s">
        <v>175</v>
      </c>
    </row>
    <row r="8" spans="1:2" x14ac:dyDescent="0.35">
      <c r="B8" t="s">
        <v>178</v>
      </c>
    </row>
    <row r="9" spans="1:2" x14ac:dyDescent="0.35">
      <c r="B9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zoomScale="90" zoomScaleNormal="90" workbookViewId="0">
      <selection activeCell="H41" sqref="H41"/>
    </sheetView>
  </sheetViews>
  <sheetFormatPr defaultColWidth="9.1796875" defaultRowHeight="14.5" x14ac:dyDescent="0.35"/>
  <cols>
    <col min="1" max="1" width="3.81640625" style="15" customWidth="1"/>
    <col min="2" max="2" width="30.81640625" style="15" bestFit="1" customWidth="1"/>
    <col min="3" max="4" width="19.81640625" style="15" customWidth="1"/>
    <col min="5" max="18" width="15.7265625" style="15" customWidth="1"/>
    <col min="19" max="22" width="9.1796875" style="15"/>
    <col min="23" max="23" width="14.54296875" style="15" customWidth="1"/>
    <col min="24" max="16384" width="9.1796875" style="15"/>
  </cols>
  <sheetData>
    <row r="1" spans="1:23" x14ac:dyDescent="0.35">
      <c r="A1" s="27" t="s">
        <v>162</v>
      </c>
    </row>
    <row r="2" spans="1:23" x14ac:dyDescent="0.35">
      <c r="A2" s="27"/>
    </row>
    <row r="3" spans="1:23" x14ac:dyDescent="0.35">
      <c r="A3" s="26"/>
      <c r="B3" s="1"/>
      <c r="C3" s="31" t="s">
        <v>153</v>
      </c>
      <c r="D3" s="31" t="s">
        <v>154</v>
      </c>
      <c r="E3" s="30">
        <v>42979</v>
      </c>
      <c r="F3" s="30">
        <v>43009</v>
      </c>
      <c r="G3" s="30">
        <v>43040</v>
      </c>
      <c r="H3" s="30">
        <v>43070</v>
      </c>
      <c r="I3" s="30">
        <v>43101</v>
      </c>
      <c r="J3" s="30">
        <v>43132</v>
      </c>
      <c r="K3" s="30">
        <v>43160</v>
      </c>
      <c r="L3" s="30">
        <v>43191</v>
      </c>
      <c r="M3" s="30">
        <v>43221</v>
      </c>
      <c r="N3" s="30">
        <v>43252</v>
      </c>
      <c r="O3" s="30">
        <v>43282</v>
      </c>
      <c r="P3" s="30">
        <v>43313</v>
      </c>
      <c r="Q3" s="30">
        <v>43344</v>
      </c>
      <c r="R3" s="30" t="s">
        <v>156</v>
      </c>
    </row>
    <row r="4" spans="1:23" x14ac:dyDescent="0.35">
      <c r="C4" s="29"/>
      <c r="D4" s="29"/>
    </row>
    <row r="5" spans="1:23" x14ac:dyDescent="0.35">
      <c r="A5" s="1" t="s">
        <v>157</v>
      </c>
      <c r="B5" s="26"/>
      <c r="C5" s="26"/>
      <c r="D5" s="26"/>
    </row>
    <row r="6" spans="1:23" x14ac:dyDescent="0.35">
      <c r="A6" s="27"/>
      <c r="B6" s="27" t="s">
        <v>148</v>
      </c>
      <c r="C6" s="26" t="s">
        <v>152</v>
      </c>
      <c r="D6" s="28">
        <f>+Factors!D3</f>
        <v>0.11160000000000003</v>
      </c>
      <c r="E6" s="7">
        <f>+Gross!C401*Summary!$D6</f>
        <v>11421565.406064004</v>
      </c>
      <c r="F6" s="7">
        <f>+Gross!D401*Summary!$D6</f>
        <v>11471970.986820003</v>
      </c>
      <c r="G6" s="7">
        <f>+Gross!E401*Summary!$D6</f>
        <v>11595351.123468004</v>
      </c>
      <c r="H6" s="7">
        <f>+Gross!F401*Summary!$D6</f>
        <v>11737594.015992004</v>
      </c>
      <c r="I6" s="7">
        <f>+Gross!G401*Summary!$D6</f>
        <v>11741579.619156005</v>
      </c>
      <c r="J6" s="7">
        <f>+Gross!H401*Summary!$D6</f>
        <v>11827003.294548005</v>
      </c>
      <c r="K6" s="7">
        <f>+Gross!I401*Summary!$D6</f>
        <v>11822341.668804005</v>
      </c>
      <c r="L6" s="7">
        <f>+Gross!J401*Summary!$D6</f>
        <v>11825044.211232005</v>
      </c>
      <c r="M6" s="7">
        <f>+Gross!K401*Summary!$D6</f>
        <v>11825014.040172005</v>
      </c>
      <c r="N6" s="7">
        <f>+Gross!L401*Summary!$D6</f>
        <v>11867501.430180004</v>
      </c>
      <c r="O6" s="7">
        <f>+Gross!M401*Summary!$D6</f>
        <v>11868613.400304005</v>
      </c>
      <c r="P6" s="7">
        <f>+Gross!N401*Summary!$D6</f>
        <v>11867246.881740004</v>
      </c>
      <c r="Q6" s="7">
        <f>+Gross!O401*Summary!$D6</f>
        <v>12378453.222708005</v>
      </c>
      <c r="R6" s="7">
        <f t="shared" ref="R6:R30" si="0">(E6/2+Q6/2+SUM(F6:P6))/12</f>
        <v>11779105.832233503</v>
      </c>
      <c r="W6" s="7"/>
    </row>
    <row r="7" spans="1:23" x14ac:dyDescent="0.35">
      <c r="A7" s="27"/>
      <c r="B7" s="27" t="s">
        <v>149</v>
      </c>
      <c r="C7" s="26" t="s">
        <v>150</v>
      </c>
      <c r="D7" s="28">
        <v>1</v>
      </c>
      <c r="E7" s="7">
        <f>+Gross!C388</f>
        <v>447</v>
      </c>
      <c r="F7" s="7">
        <f>+Gross!D388</f>
        <v>447</v>
      </c>
      <c r="G7" s="7">
        <f>+Gross!E388</f>
        <v>447</v>
      </c>
      <c r="H7" s="7">
        <f>+Gross!F388</f>
        <v>447</v>
      </c>
      <c r="I7" s="7">
        <f>+Gross!G388</f>
        <v>447</v>
      </c>
      <c r="J7" s="7">
        <f>+Gross!H388</f>
        <v>447</v>
      </c>
      <c r="K7" s="7">
        <f>+Gross!I388</f>
        <v>447</v>
      </c>
      <c r="L7" s="7">
        <f>+Gross!J388</f>
        <v>447</v>
      </c>
      <c r="M7" s="7">
        <f>+Gross!K388</f>
        <v>447</v>
      </c>
      <c r="N7" s="7">
        <f>+Gross!L388</f>
        <v>447</v>
      </c>
      <c r="O7" s="7">
        <f>+Gross!M388</f>
        <v>447</v>
      </c>
      <c r="P7" s="7">
        <f>+Gross!N388</f>
        <v>447</v>
      </c>
      <c r="Q7" s="7">
        <f>+Gross!O388</f>
        <v>447</v>
      </c>
      <c r="R7" s="7">
        <f t="shared" si="0"/>
        <v>447</v>
      </c>
      <c r="W7" s="7"/>
    </row>
    <row r="8" spans="1:23" x14ac:dyDescent="0.35">
      <c r="A8" s="27"/>
      <c r="B8" s="27" t="s">
        <v>143</v>
      </c>
      <c r="C8" s="26" t="s">
        <v>150</v>
      </c>
      <c r="D8" s="28">
        <v>1</v>
      </c>
      <c r="E8" s="7">
        <f>+Gross!C389</f>
        <v>0</v>
      </c>
      <c r="F8" s="7">
        <f>+Gross!D389</f>
        <v>0</v>
      </c>
      <c r="G8" s="7">
        <f>+Gross!E389</f>
        <v>0</v>
      </c>
      <c r="H8" s="7">
        <f>+Gross!F389</f>
        <v>0</v>
      </c>
      <c r="I8" s="7">
        <f>+Gross!G389</f>
        <v>0</v>
      </c>
      <c r="J8" s="7">
        <f>+Gross!H389</f>
        <v>0</v>
      </c>
      <c r="K8" s="7">
        <f>+Gross!I389</f>
        <v>0</v>
      </c>
      <c r="L8" s="7">
        <f>+Gross!J389</f>
        <v>0</v>
      </c>
      <c r="M8" s="7">
        <f>+Gross!K389</f>
        <v>0</v>
      </c>
      <c r="N8" s="7">
        <f>+Gross!L389</f>
        <v>0</v>
      </c>
      <c r="O8" s="7">
        <f>+Gross!M389</f>
        <v>0</v>
      </c>
      <c r="P8" s="7">
        <f>+Gross!N389</f>
        <v>0</v>
      </c>
      <c r="Q8" s="7">
        <f>+Gross!O389</f>
        <v>0</v>
      </c>
      <c r="R8" s="7">
        <f t="shared" si="0"/>
        <v>0</v>
      </c>
      <c r="W8" s="7"/>
    </row>
    <row r="9" spans="1:23" x14ac:dyDescent="0.35">
      <c r="A9" s="27"/>
      <c r="B9" s="27" t="s">
        <v>139</v>
      </c>
      <c r="C9" s="26" t="s">
        <v>150</v>
      </c>
      <c r="D9" s="28">
        <v>1</v>
      </c>
      <c r="E9" s="7">
        <f>+Gross!C390</f>
        <v>1114673.6699999997</v>
      </c>
      <c r="F9" s="7">
        <f>+Gross!D390</f>
        <v>1114673.6699999997</v>
      </c>
      <c r="G9" s="7">
        <f>+Gross!E390</f>
        <v>1114673.6699999997</v>
      </c>
      <c r="H9" s="7">
        <f>+Gross!F390</f>
        <v>1114673.6699999997</v>
      </c>
      <c r="I9" s="7">
        <f>+Gross!G390</f>
        <v>1115001.0699999996</v>
      </c>
      <c r="J9" s="7">
        <f>+Gross!H390</f>
        <v>1115001.0699999996</v>
      </c>
      <c r="K9" s="7">
        <f>+Gross!I390</f>
        <v>1115001.0699999996</v>
      </c>
      <c r="L9" s="7">
        <f>+Gross!J390</f>
        <v>1115001.0699999996</v>
      </c>
      <c r="M9" s="7">
        <f>+Gross!K390</f>
        <v>1115001.0699999996</v>
      </c>
      <c r="N9" s="7">
        <f>+Gross!L390</f>
        <v>1115001.0699999996</v>
      </c>
      <c r="O9" s="7">
        <f>+Gross!M390</f>
        <v>1115001.0699999996</v>
      </c>
      <c r="P9" s="7">
        <f>+Gross!N390</f>
        <v>1115001.0699999996</v>
      </c>
      <c r="Q9" s="7">
        <f>+Gross!O390</f>
        <v>1115001.0699999996</v>
      </c>
      <c r="R9" s="7">
        <f t="shared" si="0"/>
        <v>1114905.5783333329</v>
      </c>
      <c r="W9" s="7"/>
    </row>
    <row r="10" spans="1:23" x14ac:dyDescent="0.35">
      <c r="A10" s="27"/>
      <c r="B10" s="27" t="s">
        <v>142</v>
      </c>
      <c r="C10" s="26" t="s">
        <v>150</v>
      </c>
      <c r="D10" s="28">
        <v>1</v>
      </c>
      <c r="E10" s="7">
        <f>+Gross!C391</f>
        <v>260330716.93000004</v>
      </c>
      <c r="F10" s="7">
        <f>+Gross!D391</f>
        <v>261778867.17000005</v>
      </c>
      <c r="G10" s="7">
        <f>+Gross!E391</f>
        <v>264513478.16000003</v>
      </c>
      <c r="H10" s="7">
        <f>+Gross!F391</f>
        <v>267685383.40000004</v>
      </c>
      <c r="I10" s="7">
        <f>+Gross!G391</f>
        <v>268646497.41000003</v>
      </c>
      <c r="J10" s="7">
        <f>+Gross!H391</f>
        <v>269005468.62</v>
      </c>
      <c r="K10" s="7">
        <f>+Gross!I391</f>
        <v>271664673.55000001</v>
      </c>
      <c r="L10" s="7">
        <f>+Gross!J391</f>
        <v>272703898.68000001</v>
      </c>
      <c r="M10" s="7">
        <f>+Gross!K391</f>
        <v>274534759.09999996</v>
      </c>
      <c r="N10" s="7">
        <f>+Gross!L391</f>
        <v>277930132.24000007</v>
      </c>
      <c r="O10" s="7">
        <f>+Gross!M391</f>
        <v>277960738.25999999</v>
      </c>
      <c r="P10" s="7">
        <f>+Gross!N391</f>
        <v>279877159.53000003</v>
      </c>
      <c r="Q10" s="7">
        <f>+Gross!O391</f>
        <v>281297948.56</v>
      </c>
      <c r="R10" s="7">
        <f t="shared" si="0"/>
        <v>271426282.40541667</v>
      </c>
      <c r="W10" s="7"/>
    </row>
    <row r="11" spans="1:23" x14ac:dyDescent="0.35">
      <c r="A11" s="27"/>
      <c r="B11" s="27" t="s">
        <v>144</v>
      </c>
      <c r="C11" s="49" t="s">
        <v>155</v>
      </c>
      <c r="D11" s="28">
        <f>+Factors!D8</f>
        <v>0.11209999999999998</v>
      </c>
      <c r="E11" s="7">
        <f>+Gross!C406*Summary!$D11</f>
        <v>14670296.022434</v>
      </c>
      <c r="F11" s="7">
        <f>+Gross!D406*Summary!$D11</f>
        <v>14277583.290374998</v>
      </c>
      <c r="G11" s="7">
        <f>+Gross!E406*Summary!$D11</f>
        <v>14673776.739765003</v>
      </c>
      <c r="H11" s="7">
        <f>+Gross!F406*Summary!$D11</f>
        <v>14831481.484844001</v>
      </c>
      <c r="I11" s="7">
        <f>+Gross!G406*Summary!$D11</f>
        <v>14978040.149342999</v>
      </c>
      <c r="J11" s="7">
        <f>+Gross!H406*Summary!$D11</f>
        <v>14976404.195572998</v>
      </c>
      <c r="K11" s="7">
        <f>+Gross!I406*Summary!$D11</f>
        <v>15003734.431160999</v>
      </c>
      <c r="L11" s="7">
        <f>+Gross!J406*Summary!$D11</f>
        <v>15012215.367871001</v>
      </c>
      <c r="M11" s="7">
        <f>+Gross!K406*Summary!$D11</f>
        <v>15121018.889131999</v>
      </c>
      <c r="N11" s="7">
        <f>+Gross!L406*Summary!$D11</f>
        <v>15698016.480224</v>
      </c>
      <c r="O11" s="7">
        <f>+Gross!M406*Summary!$D11</f>
        <v>15914441.536982998</v>
      </c>
      <c r="P11" s="7">
        <f>+Gross!N406*Summary!$D11</f>
        <v>15931541.700326001</v>
      </c>
      <c r="Q11" s="7">
        <f>+Gross!O406*Summary!$D11</f>
        <v>15954044.47945</v>
      </c>
      <c r="R11" s="7">
        <f t="shared" si="0"/>
        <v>15144202.043044917</v>
      </c>
      <c r="W11" s="7"/>
    </row>
    <row r="12" spans="1:23" x14ac:dyDescent="0.35">
      <c r="A12" s="27"/>
      <c r="B12" s="1" t="s">
        <v>164</v>
      </c>
      <c r="C12" s="50" t="s">
        <v>165</v>
      </c>
      <c r="D12" s="28">
        <f>+E42</f>
        <v>0.18305920390792541</v>
      </c>
      <c r="E12" s="7">
        <f>+Gross!C346*Summary!$D12</f>
        <v>1971164.4959887217</v>
      </c>
      <c r="F12" s="7">
        <f>+Gross!D346*Summary!$D12</f>
        <v>1971164.4959887217</v>
      </c>
      <c r="G12" s="7">
        <f>+Gross!E346*Summary!$D12</f>
        <v>1971164.4959887217</v>
      </c>
      <c r="H12" s="7">
        <f>+Gross!F346*Summary!$D12</f>
        <v>1971164.4959887217</v>
      </c>
      <c r="I12" s="7">
        <f>+Gross!G346*Summary!$D12</f>
        <v>1971164.4959887217</v>
      </c>
      <c r="J12" s="7">
        <f>+Gross!H346*Summary!$D12</f>
        <v>1971164.4959887217</v>
      </c>
      <c r="K12" s="7">
        <f>+Gross!I346*Summary!$D12</f>
        <v>1971164.4959887217</v>
      </c>
      <c r="L12" s="7">
        <f>+Gross!J346*Summary!$D12</f>
        <v>1971164.4959887217</v>
      </c>
      <c r="M12" s="7">
        <f>+Gross!K346*Summary!$D12</f>
        <v>1971164.4959887217</v>
      </c>
      <c r="N12" s="7">
        <f>+Gross!L346*Summary!$D12</f>
        <v>1971164.4959887217</v>
      </c>
      <c r="O12" s="7">
        <f>+Gross!M346*Summary!$D12</f>
        <v>1971164.4959887217</v>
      </c>
      <c r="P12" s="7">
        <f>+Gross!N346*Summary!$D12</f>
        <v>1971164.4959887217</v>
      </c>
      <c r="Q12" s="7">
        <f>+Gross!O346*Summary!$D12</f>
        <v>1971164.4959887217</v>
      </c>
      <c r="R12" s="7">
        <f t="shared" si="0"/>
        <v>1971164.495988722</v>
      </c>
      <c r="W12" s="7"/>
    </row>
    <row r="13" spans="1:23" x14ac:dyDescent="0.35">
      <c r="A13" s="27"/>
      <c r="B13" s="1" t="s">
        <v>163</v>
      </c>
      <c r="C13" s="50" t="s">
        <v>165</v>
      </c>
      <c r="D13" s="28">
        <f>+E41</f>
        <v>9.1038904479839866E-2</v>
      </c>
      <c r="E13" s="7">
        <f>+Gross!C347*Summary!$D13</f>
        <v>5469156.0260237139</v>
      </c>
      <c r="F13" s="7">
        <f>+Gross!D347*Summary!$D13</f>
        <v>5469572.914106275</v>
      </c>
      <c r="G13" s="7">
        <f>+Gross!E347*Summary!$D13</f>
        <v>5470574.086236231</v>
      </c>
      <c r="H13" s="7">
        <f>+Gross!F347*Summary!$D13</f>
        <v>5496551.9028919749</v>
      </c>
      <c r="I13" s="7">
        <f>+Gross!G347*Summary!$D13</f>
        <v>5497218.4078155626</v>
      </c>
      <c r="J13" s="7">
        <f>+Gross!H347*Summary!$D13</f>
        <v>5497386.1697567925</v>
      </c>
      <c r="K13" s="7">
        <f>+Gross!I347*Summary!$D13</f>
        <v>5497552.6990312561</v>
      </c>
      <c r="L13" s="7">
        <f>+Gross!J347*Summary!$D13</f>
        <v>5497714.979520048</v>
      </c>
      <c r="M13" s="7">
        <f>+Gross!K347*Summary!$D13</f>
        <v>5496838.1446842737</v>
      </c>
      <c r="N13" s="7">
        <f>+Gross!L347*Summary!$D13</f>
        <v>5502135.6284359982</v>
      </c>
      <c r="O13" s="7">
        <f>+Gross!M347*Summary!$D13</f>
        <v>5502220.7143065147</v>
      </c>
      <c r="P13" s="7">
        <f>+Gross!N347*Summary!$D13</f>
        <v>5503346.7845303053</v>
      </c>
      <c r="Q13" s="7">
        <f>+Gross!O347*Summary!$D13</f>
        <v>5507609.9406934511</v>
      </c>
      <c r="R13" s="7">
        <f t="shared" si="0"/>
        <v>5493291.2845561514</v>
      </c>
      <c r="W13" s="7"/>
    </row>
    <row r="14" spans="1:23" x14ac:dyDescent="0.35">
      <c r="A14" s="27"/>
      <c r="B14" s="27" t="s">
        <v>145</v>
      </c>
      <c r="C14" s="26" t="s">
        <v>151</v>
      </c>
      <c r="D14" s="28">
        <f>+Factors!D9</f>
        <v>0.10419999999999996</v>
      </c>
      <c r="E14" s="7">
        <f>(+Gross!C409-E37)*Summary!$D14</f>
        <v>29152691.685392</v>
      </c>
      <c r="F14" s="7">
        <f>(+Gross!D409-F37)*Summary!$D14</f>
        <v>29520865.666502003</v>
      </c>
      <c r="G14" s="7">
        <f>(+Gross!E409-G37)*Summary!$D14</f>
        <v>29561051.659406003</v>
      </c>
      <c r="H14" s="7">
        <f>(+Gross!F409-H37)*Summary!$D14</f>
        <v>29303140.560506001</v>
      </c>
      <c r="I14" s="7">
        <f>(+Gross!G409-I37)*Summary!$D14</f>
        <v>29305513.363310002</v>
      </c>
      <c r="J14" s="7">
        <f>(+Gross!H409-J37)*Summary!$D14</f>
        <v>29703139.943319999</v>
      </c>
      <c r="K14" s="7">
        <f>(+Gross!I409-K37)*Summary!$D14</f>
        <v>29706215.803321999</v>
      </c>
      <c r="L14" s="7">
        <f>(+Gross!J409-L37)*Summary!$D14</f>
        <v>29708791.0636</v>
      </c>
      <c r="M14" s="7">
        <f>(+Gross!K409-M37)*Summary!$D14</f>
        <v>29707225.907702003</v>
      </c>
      <c r="N14" s="7">
        <f>(+Gross!L409-N37)*Summary!$D14</f>
        <v>29948016.744454</v>
      </c>
      <c r="O14" s="7">
        <f>(+Gross!M409-O37)*Summary!$D14</f>
        <v>29948903.750080004</v>
      </c>
      <c r="P14" s="7">
        <f>(+Gross!N409-P37)*Summary!$D14</f>
        <v>29948784.718251999</v>
      </c>
      <c r="Q14" s="7">
        <f>(+Gross!O409-Q37)*Summary!$D14</f>
        <v>30014702.601060003</v>
      </c>
      <c r="R14" s="7">
        <f t="shared" si="0"/>
        <v>29662112.193640005</v>
      </c>
      <c r="W14" s="7"/>
    </row>
    <row r="15" spans="1:23" x14ac:dyDescent="0.35">
      <c r="A15" s="27"/>
      <c r="B15" s="27" t="s">
        <v>146</v>
      </c>
      <c r="C15" s="49" t="s">
        <v>155</v>
      </c>
      <c r="D15" s="28">
        <f>+Factors!D8</f>
        <v>0.11209999999999998</v>
      </c>
      <c r="E15" s="23">
        <f>+Gross!C410*Summary!$D15</f>
        <v>424945.14772899996</v>
      </c>
      <c r="F15" s="23">
        <f>+Gross!D410*Summary!$D15</f>
        <v>424945.14772899996</v>
      </c>
      <c r="G15" s="23">
        <f>+Gross!E410*Summary!$D15</f>
        <v>424945.14772899996</v>
      </c>
      <c r="H15" s="23">
        <f>+Gross!F410*Summary!$D15</f>
        <v>424945.14772899996</v>
      </c>
      <c r="I15" s="23">
        <f>+Gross!G410*Summary!$D15</f>
        <v>424945.14772899996</v>
      </c>
      <c r="J15" s="23">
        <f>+Gross!H410*Summary!$D15</f>
        <v>424945.14772899996</v>
      </c>
      <c r="K15" s="23">
        <f>+Gross!I410*Summary!$D15</f>
        <v>424945.14772899996</v>
      </c>
      <c r="L15" s="23">
        <f>+Gross!J410*Summary!$D15</f>
        <v>424945.14772899996</v>
      </c>
      <c r="M15" s="23">
        <f>+Gross!K410*Summary!$D15</f>
        <v>424945.14772899996</v>
      </c>
      <c r="N15" s="23">
        <f>+Gross!L410*Summary!$D15</f>
        <v>424945.14772899996</v>
      </c>
      <c r="O15" s="23">
        <f>+Gross!M410*Summary!$D15</f>
        <v>424945.14772899996</v>
      </c>
      <c r="P15" s="23">
        <f>+Gross!N410*Summary!$D15</f>
        <v>424945.14772899996</v>
      </c>
      <c r="Q15" s="23">
        <f>+Gross!O410*Summary!$D15</f>
        <v>424945.14772899996</v>
      </c>
      <c r="R15" s="23">
        <f t="shared" si="0"/>
        <v>424945.14772900002</v>
      </c>
      <c r="W15" s="7"/>
    </row>
    <row r="16" spans="1:23" x14ac:dyDescent="0.35">
      <c r="A16" s="27"/>
      <c r="B16" s="27"/>
      <c r="C16" s="27"/>
      <c r="D16" s="2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W16" s="7"/>
    </row>
    <row r="17" spans="1:23" x14ac:dyDescent="0.35">
      <c r="A17" s="27"/>
      <c r="B17" s="27" t="s">
        <v>147</v>
      </c>
      <c r="C17" s="27"/>
      <c r="D17" s="27"/>
      <c r="E17" s="7">
        <f>SUM(E6:E16)</f>
        <v>324555656.38363147</v>
      </c>
      <c r="F17" s="7">
        <f t="shared" ref="F17:R17" si="1">SUM(F6:F16)</f>
        <v>326030090.34152102</v>
      </c>
      <c r="G17" s="7">
        <f t="shared" si="1"/>
        <v>329325462.08259296</v>
      </c>
      <c r="H17" s="7">
        <f t="shared" si="1"/>
        <v>332565381.67795175</v>
      </c>
      <c r="I17" s="7">
        <f t="shared" si="1"/>
        <v>333680406.6633423</v>
      </c>
      <c r="J17" s="7">
        <f t="shared" si="1"/>
        <v>334520959.93691546</v>
      </c>
      <c r="K17" s="7">
        <f t="shared" si="1"/>
        <v>337206075.86603594</v>
      </c>
      <c r="L17" s="7">
        <f t="shared" si="1"/>
        <v>338259222.01594073</v>
      </c>
      <c r="M17" s="7">
        <f t="shared" si="1"/>
        <v>340196413.79540801</v>
      </c>
      <c r="N17" s="7">
        <f t="shared" si="1"/>
        <v>344457360.23701179</v>
      </c>
      <c r="O17" s="7">
        <f t="shared" si="1"/>
        <v>344706475.37539124</v>
      </c>
      <c r="P17" s="7">
        <f t="shared" si="1"/>
        <v>346639637.32856607</v>
      </c>
      <c r="Q17" s="7">
        <f t="shared" si="1"/>
        <v>348664316.51762909</v>
      </c>
      <c r="R17" s="7">
        <f t="shared" si="1"/>
        <v>337016455.98094231</v>
      </c>
      <c r="W17" s="7"/>
    </row>
    <row r="20" spans="1:23" x14ac:dyDescent="0.35">
      <c r="A20" s="1" t="s">
        <v>158</v>
      </c>
      <c r="B20" s="26"/>
      <c r="C20" s="26"/>
      <c r="D20" s="26"/>
    </row>
    <row r="21" spans="1:23" x14ac:dyDescent="0.35">
      <c r="A21" s="27"/>
      <c r="B21" s="27" t="s">
        <v>148</v>
      </c>
      <c r="C21" s="26" t="s">
        <v>152</v>
      </c>
      <c r="D21" s="28">
        <f t="shared" ref="D21:D30" si="2">+D6</f>
        <v>0.11160000000000003</v>
      </c>
      <c r="E21" s="7">
        <f>Reserve!C401*Summary!$D21</f>
        <v>6977716.071696003</v>
      </c>
      <c r="F21" s="7">
        <f>Reserve!D401*Summary!$D21</f>
        <v>7003926.9777960032</v>
      </c>
      <c r="G21" s="7">
        <f>Reserve!E401*Summary!$D21</f>
        <v>7030449.9889200022</v>
      </c>
      <c r="H21" s="7">
        <f>Reserve!F401*Summary!$D21</f>
        <v>7057447.2922320021</v>
      </c>
      <c r="I21" s="7">
        <f>Reserve!G401*Summary!$D21</f>
        <v>7084709.9211960034</v>
      </c>
      <c r="J21" s="7">
        <f>Reserve!H401*Summary!$D21</f>
        <v>7112133.0901080025</v>
      </c>
      <c r="K21" s="7">
        <f>Reserve!I401*Summary!$D21</f>
        <v>7139701.3233960029</v>
      </c>
      <c r="L21" s="7">
        <f>Reserve!J401*Summary!$D21</f>
        <v>7167266.0211960031</v>
      </c>
      <c r="M21" s="7">
        <f>Reserve!K401*Summary!$D21</f>
        <v>7194835.5289560026</v>
      </c>
      <c r="N21" s="7">
        <f>Reserve!L401*Summary!$D21</f>
        <v>7222481.2695600027</v>
      </c>
      <c r="O21" s="7">
        <f>Reserve!M401*Summary!$D21</f>
        <v>7250205.3254640019</v>
      </c>
      <c r="P21" s="7">
        <f>Reserve!N401*Summary!$D21</f>
        <v>7277928.8992560022</v>
      </c>
      <c r="Q21" s="7">
        <f>Reserve!O401*Summary!$D21</f>
        <v>7306568.0740440022</v>
      </c>
      <c r="R21" s="7">
        <f t="shared" si="0"/>
        <v>7140268.975912503</v>
      </c>
    </row>
    <row r="22" spans="1:23" x14ac:dyDescent="0.35">
      <c r="A22" s="27"/>
      <c r="B22" s="27" t="s">
        <v>149</v>
      </c>
      <c r="C22" s="26" t="s">
        <v>150</v>
      </c>
      <c r="D22" s="28">
        <f t="shared" si="2"/>
        <v>1</v>
      </c>
      <c r="E22" s="7">
        <f>+Reserve!C388</f>
        <v>0</v>
      </c>
      <c r="F22" s="7">
        <f>+Reserve!D388</f>
        <v>0</v>
      </c>
      <c r="G22" s="7">
        <f>+Reserve!E388</f>
        <v>0</v>
      </c>
      <c r="H22" s="7">
        <f>+Reserve!F388</f>
        <v>0</v>
      </c>
      <c r="I22" s="7">
        <f>+Reserve!G388</f>
        <v>0</v>
      </c>
      <c r="J22" s="7">
        <f>+Reserve!H388</f>
        <v>0</v>
      </c>
      <c r="K22" s="7">
        <f>+Reserve!I388</f>
        <v>0</v>
      </c>
      <c r="L22" s="7">
        <f>+Reserve!J388</f>
        <v>0</v>
      </c>
      <c r="M22" s="7">
        <f>+Reserve!K388</f>
        <v>0</v>
      </c>
      <c r="N22" s="7">
        <f>+Reserve!L388</f>
        <v>0</v>
      </c>
      <c r="O22" s="7">
        <f>+Reserve!M388</f>
        <v>0</v>
      </c>
      <c r="P22" s="7">
        <f>+Reserve!N388</f>
        <v>0</v>
      </c>
      <c r="Q22" s="7">
        <f>+Reserve!O388</f>
        <v>0</v>
      </c>
      <c r="R22" s="7">
        <f t="shared" si="0"/>
        <v>0</v>
      </c>
    </row>
    <row r="23" spans="1:23" x14ac:dyDescent="0.35">
      <c r="A23" s="27"/>
      <c r="B23" s="27" t="s">
        <v>143</v>
      </c>
      <c r="C23" s="26" t="s">
        <v>150</v>
      </c>
      <c r="D23" s="28">
        <f t="shared" si="2"/>
        <v>1</v>
      </c>
      <c r="E23" s="7">
        <f>+Reserve!C389</f>
        <v>0</v>
      </c>
      <c r="F23" s="7">
        <f>+Reserve!D389</f>
        <v>0</v>
      </c>
      <c r="G23" s="7">
        <f>+Reserve!E389</f>
        <v>0</v>
      </c>
      <c r="H23" s="7">
        <f>+Reserve!F389</f>
        <v>0</v>
      </c>
      <c r="I23" s="7">
        <f>+Reserve!G389</f>
        <v>0</v>
      </c>
      <c r="J23" s="7">
        <f>+Reserve!H389</f>
        <v>0</v>
      </c>
      <c r="K23" s="7">
        <f>+Reserve!I389</f>
        <v>0</v>
      </c>
      <c r="L23" s="7">
        <f>+Reserve!J389</f>
        <v>0</v>
      </c>
      <c r="M23" s="7">
        <f>+Reserve!K389</f>
        <v>0</v>
      </c>
      <c r="N23" s="7">
        <f>+Reserve!L389</f>
        <v>0</v>
      </c>
      <c r="O23" s="7">
        <f>+Reserve!M389</f>
        <v>0</v>
      </c>
      <c r="P23" s="7">
        <f>+Reserve!N389</f>
        <v>0</v>
      </c>
      <c r="Q23" s="7">
        <f>+Reserve!O389</f>
        <v>0</v>
      </c>
      <c r="R23" s="7">
        <f t="shared" si="0"/>
        <v>0</v>
      </c>
    </row>
    <row r="24" spans="1:23" x14ac:dyDescent="0.35">
      <c r="A24" s="27"/>
      <c r="B24" s="27" t="s">
        <v>139</v>
      </c>
      <c r="C24" s="26" t="s">
        <v>150</v>
      </c>
      <c r="D24" s="28">
        <f t="shared" si="2"/>
        <v>1</v>
      </c>
      <c r="E24" s="7">
        <f>+Reserve!C390</f>
        <v>142343.25</v>
      </c>
      <c r="F24" s="7">
        <f>+Reserve!D390</f>
        <v>144247.47</v>
      </c>
      <c r="G24" s="7">
        <f>+Reserve!E390</f>
        <v>146151.71</v>
      </c>
      <c r="H24" s="7">
        <f>+Reserve!F390</f>
        <v>148055.94</v>
      </c>
      <c r="I24" s="7">
        <f>+Reserve!G390</f>
        <v>149960.45000000001</v>
      </c>
      <c r="J24" s="7">
        <f>+Reserve!H390</f>
        <v>151865.25</v>
      </c>
      <c r="K24" s="7">
        <f>+Reserve!I390</f>
        <v>153770.06</v>
      </c>
      <c r="L24" s="7">
        <f>+Reserve!J390</f>
        <v>155674.84</v>
      </c>
      <c r="M24" s="7">
        <f>+Reserve!K390</f>
        <v>157579.62</v>
      </c>
      <c r="N24" s="7">
        <f>+Reserve!L390</f>
        <v>159484.42000000001</v>
      </c>
      <c r="O24" s="7">
        <f>+Reserve!M390</f>
        <v>161389.22</v>
      </c>
      <c r="P24" s="7">
        <f>+Reserve!N390</f>
        <v>163293.99</v>
      </c>
      <c r="Q24" s="7">
        <f>+Reserve!O390</f>
        <v>165198.81</v>
      </c>
      <c r="R24" s="7">
        <f t="shared" si="0"/>
        <v>153770.33333333334</v>
      </c>
    </row>
    <row r="25" spans="1:23" x14ac:dyDescent="0.35">
      <c r="A25" s="27"/>
      <c r="B25" s="27" t="s">
        <v>142</v>
      </c>
      <c r="C25" s="26" t="s">
        <v>150</v>
      </c>
      <c r="D25" s="28">
        <f t="shared" si="2"/>
        <v>1</v>
      </c>
      <c r="E25" s="7">
        <f>+Reserve!C391</f>
        <v>105955041.16250001</v>
      </c>
      <c r="F25" s="7">
        <f>+Reserve!D391</f>
        <v>106374361.06000002</v>
      </c>
      <c r="G25" s="7">
        <f>+Reserve!E391</f>
        <v>106868265.04000002</v>
      </c>
      <c r="H25" s="7">
        <f>+Reserve!F391</f>
        <v>107403156.14000002</v>
      </c>
      <c r="I25" s="7">
        <f>+Reserve!G391</f>
        <v>107922695.62000002</v>
      </c>
      <c r="J25" s="7">
        <f>+Reserve!H391</f>
        <v>108475864.66999999</v>
      </c>
      <c r="K25" s="7">
        <f>+Reserve!I391</f>
        <v>109032955.55999999</v>
      </c>
      <c r="L25" s="7">
        <f>+Reserve!J391</f>
        <v>109570211.27</v>
      </c>
      <c r="M25" s="7">
        <f>+Reserve!K391</f>
        <v>110067678.03000002</v>
      </c>
      <c r="N25" s="7">
        <f>+Reserve!L391</f>
        <v>110578630.31</v>
      </c>
      <c r="O25" s="7">
        <f>+Reserve!M391</f>
        <v>110734781.75999999</v>
      </c>
      <c r="P25" s="7">
        <f>+Reserve!N391</f>
        <v>111277217.59</v>
      </c>
      <c r="Q25" s="7">
        <f>+Reserve!O391</f>
        <v>111862300.07000002</v>
      </c>
      <c r="R25" s="7">
        <f t="shared" si="0"/>
        <v>108934540.63885415</v>
      </c>
    </row>
    <row r="26" spans="1:23" x14ac:dyDescent="0.35">
      <c r="A26" s="27"/>
      <c r="B26" s="27" t="s">
        <v>144</v>
      </c>
      <c r="C26" s="49" t="s">
        <v>155</v>
      </c>
      <c r="D26" s="28">
        <f t="shared" si="2"/>
        <v>0.11209999999999998</v>
      </c>
      <c r="E26" s="7">
        <f>Reserve!C406*Summary!$D26</f>
        <v>6074167.0339339999</v>
      </c>
      <c r="F26" s="7">
        <f>Reserve!D406*Summary!$D26</f>
        <v>5700716.485231</v>
      </c>
      <c r="G26" s="7">
        <f>Reserve!E406*Summary!$D26</f>
        <v>5786814.5987709984</v>
      </c>
      <c r="H26" s="7">
        <f>Reserve!F406*Summary!$D26</f>
        <v>5875688.7085079988</v>
      </c>
      <c r="I26" s="7">
        <f>Reserve!G406*Summary!$D26</f>
        <v>5969807.0143059986</v>
      </c>
      <c r="J26" s="7">
        <f>Reserve!H406*Summary!$D26</f>
        <v>6024790.2000829987</v>
      </c>
      <c r="K26" s="7">
        <f>Reserve!I406*Summary!$D26</f>
        <v>6092697.0551969977</v>
      </c>
      <c r="L26" s="7">
        <f>Reserve!J406*Summary!$D26</f>
        <v>6184133.593816</v>
      </c>
      <c r="M26" s="7">
        <f>Reserve!K406*Summary!$D26</f>
        <v>6235554.7101709992</v>
      </c>
      <c r="N26" s="7">
        <f>Reserve!L406*Summary!$D26</f>
        <v>6329121.8325999975</v>
      </c>
      <c r="O26" s="7">
        <f>Reserve!M406*Summary!$D26</f>
        <v>6429555.731329998</v>
      </c>
      <c r="P26" s="7">
        <f>Reserve!N406*Summary!$D26</f>
        <v>6530309.1105759982</v>
      </c>
      <c r="Q26" s="7">
        <f>Reserve!O406*Summary!$D26</f>
        <v>6618685.4335369989</v>
      </c>
      <c r="R26" s="7">
        <f t="shared" si="0"/>
        <v>6125467.9395270413</v>
      </c>
    </row>
    <row r="27" spans="1:23" x14ac:dyDescent="0.35">
      <c r="A27" s="27"/>
      <c r="B27" s="1" t="s">
        <v>164</v>
      </c>
      <c r="C27" s="50" t="s">
        <v>165</v>
      </c>
      <c r="D27" s="28">
        <f t="shared" si="2"/>
        <v>0.18305920390792541</v>
      </c>
      <c r="E27" s="7">
        <f>Reserve!C346*Summary!$D27</f>
        <v>80061.125888335082</v>
      </c>
      <c r="F27" s="7">
        <f>Reserve!D346*Summary!$D27</f>
        <v>80061.125888335082</v>
      </c>
      <c r="G27" s="7">
        <f>Reserve!E346*Summary!$D27</f>
        <v>80061.125888335082</v>
      </c>
      <c r="H27" s="7">
        <f>Reserve!F346*Summary!$D27</f>
        <v>80061.125888335082</v>
      </c>
      <c r="I27" s="7">
        <f>Reserve!G346*Summary!$D27</f>
        <v>80061.125888335082</v>
      </c>
      <c r="J27" s="7">
        <f>Reserve!H346*Summary!$D27</f>
        <v>80061.125888335082</v>
      </c>
      <c r="K27" s="7">
        <f>Reserve!I346*Summary!$D27</f>
        <v>80061.125888335082</v>
      </c>
      <c r="L27" s="7">
        <f>Reserve!J346*Summary!$D27</f>
        <v>80061.125888335082</v>
      </c>
      <c r="M27" s="7">
        <f>Reserve!K346*Summary!$D27</f>
        <v>80061.125888335082</v>
      </c>
      <c r="N27" s="7">
        <f>Reserve!L346*Summary!$D27</f>
        <v>80061.125888335082</v>
      </c>
      <c r="O27" s="7">
        <f>Reserve!M346*Summary!$D27</f>
        <v>80061.125888335082</v>
      </c>
      <c r="P27" s="7">
        <f>Reserve!N346*Summary!$D27</f>
        <v>80061.125888335082</v>
      </c>
      <c r="Q27" s="7">
        <f>Reserve!O346*Summary!$D27</f>
        <v>80061.125888335082</v>
      </c>
      <c r="R27" s="7">
        <f t="shared" si="0"/>
        <v>80061.125888335067</v>
      </c>
    </row>
    <row r="28" spans="1:23" x14ac:dyDescent="0.35">
      <c r="A28" s="27"/>
      <c r="B28" s="1" t="s">
        <v>163</v>
      </c>
      <c r="C28" s="50" t="s">
        <v>165</v>
      </c>
      <c r="D28" s="28">
        <f t="shared" si="2"/>
        <v>9.1038904479839866E-2</v>
      </c>
      <c r="E28" s="7">
        <f>Reserve!C347*Summary!$D28</f>
        <v>941661.52482060692</v>
      </c>
      <c r="F28" s="7">
        <f>Reserve!D347*Summary!$D28</f>
        <v>950557.29396022682</v>
      </c>
      <c r="G28" s="7">
        <f>Reserve!E347*Summary!$D28</f>
        <v>959454.19289265119</v>
      </c>
      <c r="H28" s="7">
        <f>Reserve!F347*Summary!$D28</f>
        <v>968373.02855949895</v>
      </c>
      <c r="I28" s="7">
        <f>Reserve!G347*Summary!$D28</f>
        <v>977313.94753340643</v>
      </c>
      <c r="J28" s="7">
        <f>Reserve!H347*Summary!$D28</f>
        <v>986255.59390816058</v>
      </c>
      <c r="K28" s="7">
        <f>Reserve!I347*Summary!$D28</f>
        <v>995197.48881912418</v>
      </c>
      <c r="L28" s="7">
        <f>Reserve!J347*Summary!$D28</f>
        <v>1004139.6786961382</v>
      </c>
      <c r="M28" s="7">
        <f>Reserve!K347*Summary!$D28</f>
        <v>1013081.295028054</v>
      </c>
      <c r="N28" s="7">
        <f>Reserve!L347*Summary!$D28</f>
        <v>1022026.4809954144</v>
      </c>
      <c r="O28" s="7">
        <f>Reserve!M347*Summary!$D28</f>
        <v>1030976.097826256</v>
      </c>
      <c r="P28" s="7">
        <f>Reserve!N347*Summary!$D28</f>
        <v>1039926.7415759402</v>
      </c>
      <c r="Q28" s="7">
        <f>Reserve!O347*Summary!$D28</f>
        <v>1048881.7879670446</v>
      </c>
      <c r="R28" s="7">
        <f t="shared" si="0"/>
        <v>995214.45801572467</v>
      </c>
    </row>
    <row r="29" spans="1:23" x14ac:dyDescent="0.35">
      <c r="A29" s="27"/>
      <c r="B29" s="27" t="s">
        <v>145</v>
      </c>
      <c r="C29" s="26" t="s">
        <v>151</v>
      </c>
      <c r="D29" s="28">
        <f t="shared" si="2"/>
        <v>0.10419999999999996</v>
      </c>
      <c r="E29" s="7">
        <f>(Reserve!C409+E38)*Summary!$D29</f>
        <v>13152930.549679989</v>
      </c>
      <c r="F29" s="7">
        <f>(Reserve!D409+F38)*Summary!$D29</f>
        <v>13210764.919507995</v>
      </c>
      <c r="G29" s="7">
        <f>(Reserve!E409+G38)*Summary!$D29</f>
        <v>13268709.576699993</v>
      </c>
      <c r="H29" s="7">
        <f>(Reserve!F409+H38)*Summary!$D29</f>
        <v>12985612.797001991</v>
      </c>
      <c r="I29" s="7">
        <f>(Reserve!G409+I38)*Summary!$D29</f>
        <v>13043370.81011199</v>
      </c>
      <c r="J29" s="7">
        <f>(Reserve!H409+J38)*Summary!$D29</f>
        <v>13101619.137363993</v>
      </c>
      <c r="K29" s="7">
        <f>(Reserve!I409+K38)*Summary!$D29</f>
        <v>13160101.560336003</v>
      </c>
      <c r="L29" s="7">
        <f>(Reserve!J409+L38)*Summary!$D29</f>
        <v>13218632.707227988</v>
      </c>
      <c r="M29" s="7">
        <f>(Reserve!K409+M38)*Summary!$D29</f>
        <v>13277125.989923995</v>
      </c>
      <c r="N29" s="7">
        <f>(Reserve!L409+N38)*Summary!$D29</f>
        <v>13335858.592927989</v>
      </c>
      <c r="O29" s="7">
        <f>(Reserve!M409+O38)*Summary!$D29</f>
        <v>13394748.733827991</v>
      </c>
      <c r="P29" s="7">
        <f>(Reserve!N409+P38)*Summary!$D29</f>
        <v>13453638.986221997</v>
      </c>
      <c r="Q29" s="7">
        <f>(Reserve!O409+Q38)*Summary!$D29</f>
        <v>13512642.958327996</v>
      </c>
      <c r="R29" s="7">
        <f t="shared" si="0"/>
        <v>13231914.213762997</v>
      </c>
    </row>
    <row r="30" spans="1:23" x14ac:dyDescent="0.35">
      <c r="A30" s="27"/>
      <c r="B30" s="27" t="s">
        <v>146</v>
      </c>
      <c r="C30" s="49" t="s">
        <v>155</v>
      </c>
      <c r="D30" s="28">
        <f t="shared" si="2"/>
        <v>0.11209999999999998</v>
      </c>
      <c r="E30" s="23">
        <f>Reserve!C410*Summary!$D30</f>
        <v>238078.40934299995</v>
      </c>
      <c r="F30" s="23">
        <f>Reserve!D410*Summary!$D30</f>
        <v>238374.85442999992</v>
      </c>
      <c r="G30" s="23">
        <f>Reserve!E410*Summary!$D30</f>
        <v>238671.30063799999</v>
      </c>
      <c r="H30" s="23">
        <f>Reserve!F410*Summary!$D30</f>
        <v>238967.74460399998</v>
      </c>
      <c r="I30" s="23">
        <f>Reserve!G410*Summary!$D30</f>
        <v>239264.18408599996</v>
      </c>
      <c r="J30" s="23">
        <f>Reserve!H410*Summary!$D30</f>
        <v>239560.63365699994</v>
      </c>
      <c r="K30" s="23">
        <f>Reserve!I410*Summary!$D30</f>
        <v>239857.075381</v>
      </c>
      <c r="L30" s="23">
        <f>Reserve!J410*Summary!$D30</f>
        <v>240153.51710499992</v>
      </c>
      <c r="M30" s="23">
        <f>Reserve!K410*Summary!$D30</f>
        <v>240449.95658699994</v>
      </c>
      <c r="N30" s="23">
        <f>Reserve!L410*Summary!$D30</f>
        <v>240746.40615799994</v>
      </c>
      <c r="O30" s="23">
        <f>Reserve!M410*Summary!$D30</f>
        <v>241042.84900299992</v>
      </c>
      <c r="P30" s="23">
        <f>Reserve!N410*Summary!$D30</f>
        <v>241339.29296899991</v>
      </c>
      <c r="Q30" s="23">
        <f>Reserve!O410*Summary!$D30</f>
        <v>241635.73245099996</v>
      </c>
      <c r="R30" s="23">
        <f t="shared" si="0"/>
        <v>239857.07379291661</v>
      </c>
    </row>
    <row r="31" spans="1:23" x14ac:dyDescent="0.35">
      <c r="A31" s="27"/>
      <c r="B31" s="27"/>
      <c r="C31" s="27"/>
      <c r="D31" s="2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23" x14ac:dyDescent="0.35">
      <c r="A32" s="27"/>
      <c r="B32" s="27" t="s">
        <v>159</v>
      </c>
      <c r="C32" s="27"/>
      <c r="D32" s="27"/>
      <c r="E32" s="7">
        <f>SUM(E21:E31)</f>
        <v>133561999.12786195</v>
      </c>
      <c r="F32" s="7">
        <f t="shared" ref="F32" si="3">SUM(F21:F31)</f>
        <v>133703010.18681358</v>
      </c>
      <c r="G32" s="7">
        <f t="shared" ref="G32" si="4">SUM(G21:G31)</f>
        <v>134378577.53380999</v>
      </c>
      <c r="H32" s="7">
        <f t="shared" ref="H32" si="5">SUM(H21:H31)</f>
        <v>134757362.77679384</v>
      </c>
      <c r="I32" s="7">
        <f t="shared" ref="I32" si="6">SUM(I21:I31)</f>
        <v>135467183.07312176</v>
      </c>
      <c r="J32" s="7">
        <f t="shared" ref="J32" si="7">SUM(J21:J31)</f>
        <v>136172149.7010085</v>
      </c>
      <c r="K32" s="7">
        <f t="shared" ref="K32" si="8">SUM(K21:K31)</f>
        <v>136894341.24901745</v>
      </c>
      <c r="L32" s="7">
        <f t="shared" ref="L32" si="9">SUM(L21:L31)</f>
        <v>137620272.75392947</v>
      </c>
      <c r="M32" s="7">
        <f t="shared" ref="M32" si="10">SUM(M21:M31)</f>
        <v>138266366.25655439</v>
      </c>
      <c r="N32" s="7">
        <f t="shared" ref="N32" si="11">SUM(N21:N31)</f>
        <v>138968410.43812972</v>
      </c>
      <c r="O32" s="7">
        <f t="shared" ref="O32" si="12">SUM(O21:O31)</f>
        <v>139322760.84333956</v>
      </c>
      <c r="P32" s="7">
        <f t="shared" ref="P32" si="13">SUM(P21:P31)</f>
        <v>140063715.73648727</v>
      </c>
      <c r="Q32" s="7">
        <f t="shared" ref="Q32:R32" si="14">SUM(Q21:Q31)</f>
        <v>140835973.99221539</v>
      </c>
      <c r="R32" s="7">
        <f t="shared" si="14"/>
        <v>136901094.75908697</v>
      </c>
    </row>
    <row r="34" spans="1:18" x14ac:dyDescent="0.35">
      <c r="A34" s="1"/>
    </row>
    <row r="37" spans="1:18" x14ac:dyDescent="0.35">
      <c r="B37" s="1" t="s">
        <v>160</v>
      </c>
      <c r="C37" s="1" t="s">
        <v>161</v>
      </c>
      <c r="E37" s="7">
        <v>33000000</v>
      </c>
      <c r="F37" s="7">
        <v>33000000</v>
      </c>
      <c r="G37" s="7">
        <v>33000000</v>
      </c>
      <c r="H37" s="7">
        <v>33000000</v>
      </c>
      <c r="I37" s="7">
        <v>33000000</v>
      </c>
      <c r="J37" s="7">
        <v>33000000</v>
      </c>
      <c r="K37" s="7">
        <v>33000000</v>
      </c>
      <c r="L37" s="7">
        <v>33000000</v>
      </c>
      <c r="M37" s="7">
        <v>33000000</v>
      </c>
      <c r="N37" s="7">
        <v>33000000</v>
      </c>
      <c r="O37" s="7">
        <v>33000000</v>
      </c>
      <c r="P37" s="7">
        <v>33000000</v>
      </c>
      <c r="Q37" s="7">
        <v>33000000</v>
      </c>
      <c r="R37" s="7">
        <f t="shared" ref="R37:R38" si="15">(E37/2+Q37/2+SUM(F37:P37))/12</f>
        <v>33000000</v>
      </c>
    </row>
    <row r="38" spans="1:18" x14ac:dyDescent="0.35">
      <c r="B38" s="1"/>
      <c r="C38" s="1" t="s">
        <v>158</v>
      </c>
      <c r="E38" s="7">
        <v>-10206340</v>
      </c>
      <c r="F38" s="7">
        <v>-10277840</v>
      </c>
      <c r="G38" s="7">
        <v>-10349340</v>
      </c>
      <c r="H38" s="7">
        <v>-10420840</v>
      </c>
      <c r="I38" s="7">
        <v>-10492340</v>
      </c>
      <c r="J38" s="7">
        <v>-10563840</v>
      </c>
      <c r="K38" s="7">
        <v>-10635340</v>
      </c>
      <c r="L38" s="7">
        <v>-10706840</v>
      </c>
      <c r="M38" s="7">
        <v>-10778340</v>
      </c>
      <c r="N38" s="7">
        <v>-10849840</v>
      </c>
      <c r="O38" s="7">
        <v>-10921340</v>
      </c>
      <c r="P38" s="7">
        <v>-10992840</v>
      </c>
      <c r="Q38" s="7">
        <v>-11064340</v>
      </c>
      <c r="R38" s="7">
        <f t="shared" si="15"/>
        <v>-10635340</v>
      </c>
    </row>
    <row r="40" spans="1:18" x14ac:dyDescent="0.35">
      <c r="E40" s="34" t="s">
        <v>166</v>
      </c>
      <c r="F40" s="34" t="s">
        <v>167</v>
      </c>
      <c r="G40" s="52" t="s">
        <v>180</v>
      </c>
      <c r="H40" s="52"/>
    </row>
    <row r="41" spans="1:18" x14ac:dyDescent="0.35">
      <c r="B41" s="1" t="s">
        <v>168</v>
      </c>
      <c r="C41" s="1" t="s">
        <v>163</v>
      </c>
      <c r="E41" s="32">
        <f>1-F41</f>
        <v>9.1038904479839866E-2</v>
      </c>
      <c r="F41" s="32">
        <v>0.90896109552016013</v>
      </c>
      <c r="G41" s="53" t="s">
        <v>181</v>
      </c>
    </row>
    <row r="42" spans="1:18" x14ac:dyDescent="0.35">
      <c r="B42" s="1" t="s">
        <v>168</v>
      </c>
      <c r="C42" s="1" t="s">
        <v>164</v>
      </c>
      <c r="E42" s="32">
        <v>0.18305920390792541</v>
      </c>
      <c r="F42" s="32">
        <v>0.81694079609207471</v>
      </c>
      <c r="G42" s="53" t="s">
        <v>182</v>
      </c>
    </row>
    <row r="46" spans="1:18" x14ac:dyDescent="0.35">
      <c r="A46" s="52" t="s">
        <v>116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18" x14ac:dyDescent="0.35"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</row>
    <row r="48" spans="1:18" x14ac:dyDescent="0.35">
      <c r="A48" s="1" t="s">
        <v>157</v>
      </c>
      <c r="B48" s="1"/>
      <c r="D48" s="26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35">
      <c r="A49" s="1"/>
      <c r="B49" s="1" t="s">
        <v>148</v>
      </c>
      <c r="C49" s="26"/>
      <c r="D49" s="27"/>
      <c r="E49" s="7">
        <f>+Gross!C401</f>
        <v>102343776.04000001</v>
      </c>
      <c r="F49" s="7">
        <f>+Gross!D401</f>
        <v>102795438.95</v>
      </c>
      <c r="G49" s="7">
        <f>+Gross!E401</f>
        <v>103900995.73</v>
      </c>
      <c r="H49" s="7">
        <f>+Gross!F401</f>
        <v>105175573.62</v>
      </c>
      <c r="I49" s="7">
        <f>+Gross!G401</f>
        <v>105211286.91000001</v>
      </c>
      <c r="J49" s="7">
        <f>+Gross!H401</f>
        <v>105976732.03000002</v>
      </c>
      <c r="K49" s="7">
        <f>+Gross!I401</f>
        <v>105934961.19000001</v>
      </c>
      <c r="L49" s="7">
        <f>+Gross!J401</f>
        <v>105959177.52000001</v>
      </c>
      <c r="M49" s="7">
        <f>+Gross!K401</f>
        <v>105958907.17000002</v>
      </c>
      <c r="N49" s="7">
        <f>+Gross!L401</f>
        <v>106339618.55000001</v>
      </c>
      <c r="O49" s="7">
        <f>+Gross!M401</f>
        <v>106349582.44000001</v>
      </c>
      <c r="P49" s="7">
        <f>+Gross!N401</f>
        <v>106337337.65000001</v>
      </c>
      <c r="Q49" s="7">
        <f>+Gross!O401</f>
        <v>110918039.63000001</v>
      </c>
      <c r="R49" s="7">
        <f>+Gross!P401</f>
        <v>105547543.29958335</v>
      </c>
    </row>
    <row r="50" spans="1:18" x14ac:dyDescent="0.35">
      <c r="A50" s="1"/>
      <c r="B50" s="1" t="s">
        <v>149</v>
      </c>
      <c r="C50" s="26"/>
      <c r="D50" s="27"/>
      <c r="E50" s="7">
        <f>+Gross!C402</f>
        <v>84795.27</v>
      </c>
      <c r="F50" s="7">
        <f>+Gross!D402</f>
        <v>84795.27</v>
      </c>
      <c r="G50" s="7">
        <f>+Gross!E402</f>
        <v>84795.27</v>
      </c>
      <c r="H50" s="7">
        <f>+Gross!F402</f>
        <v>84795.27</v>
      </c>
      <c r="I50" s="7">
        <f>+Gross!G402</f>
        <v>84795.27</v>
      </c>
      <c r="J50" s="7">
        <f>+Gross!H402</f>
        <v>84795.27</v>
      </c>
      <c r="K50" s="7">
        <f>+Gross!I402</f>
        <v>84795.27</v>
      </c>
      <c r="L50" s="7">
        <f>+Gross!J402</f>
        <v>84795.27</v>
      </c>
      <c r="M50" s="7">
        <f>+Gross!K402</f>
        <v>84795.27</v>
      </c>
      <c r="N50" s="7">
        <f>+Gross!L402</f>
        <v>84795.27</v>
      </c>
      <c r="O50" s="7">
        <f>+Gross!M402</f>
        <v>84795.27</v>
      </c>
      <c r="P50" s="7">
        <f>+Gross!N402</f>
        <v>84795.27</v>
      </c>
      <c r="Q50" s="7">
        <f>+Gross!O402</f>
        <v>84795.27</v>
      </c>
      <c r="R50" s="7">
        <f>+Gross!P402</f>
        <v>84795.27</v>
      </c>
    </row>
    <row r="51" spans="1:18" x14ac:dyDescent="0.35">
      <c r="A51" s="1"/>
      <c r="B51" s="1" t="s">
        <v>143</v>
      </c>
      <c r="C51" s="26"/>
      <c r="D51" s="27"/>
      <c r="E51" s="7">
        <f>+Gross!C403</f>
        <v>675198</v>
      </c>
      <c r="F51" s="7">
        <f>+Gross!D403</f>
        <v>675198</v>
      </c>
      <c r="G51" s="7">
        <f>+Gross!E403</f>
        <v>675198</v>
      </c>
      <c r="H51" s="7">
        <f>+Gross!F403</f>
        <v>675198</v>
      </c>
      <c r="I51" s="7">
        <f>+Gross!G403</f>
        <v>675198</v>
      </c>
      <c r="J51" s="7">
        <f>+Gross!H403</f>
        <v>675198</v>
      </c>
      <c r="K51" s="7">
        <f>+Gross!I403</f>
        <v>675198</v>
      </c>
      <c r="L51" s="7">
        <f>+Gross!J403</f>
        <v>675198</v>
      </c>
      <c r="M51" s="7">
        <f>+Gross!K403</f>
        <v>675198</v>
      </c>
      <c r="N51" s="7">
        <f>+Gross!L403</f>
        <v>675198</v>
      </c>
      <c r="O51" s="7">
        <f>+Gross!M403</f>
        <v>675198</v>
      </c>
      <c r="P51" s="7">
        <f>+Gross!N403</f>
        <v>675198</v>
      </c>
      <c r="Q51" s="7">
        <f>+Gross!O403</f>
        <v>675198</v>
      </c>
      <c r="R51" s="7">
        <f>+Gross!P403</f>
        <v>675198</v>
      </c>
    </row>
    <row r="52" spans="1:18" x14ac:dyDescent="0.35">
      <c r="A52" s="1"/>
      <c r="B52" s="1" t="s">
        <v>139</v>
      </c>
      <c r="C52" s="26"/>
      <c r="D52" s="27"/>
      <c r="E52" s="7">
        <f>+Gross!C404</f>
        <v>165102347.74999997</v>
      </c>
      <c r="F52" s="7">
        <f>+Gross!D404</f>
        <v>165326950.46999997</v>
      </c>
      <c r="G52" s="7">
        <f>+Gross!E404</f>
        <v>165348541.76999998</v>
      </c>
      <c r="H52" s="7">
        <f>+Gross!F404</f>
        <v>166587143.39999998</v>
      </c>
      <c r="I52" s="7">
        <f>+Gross!G404</f>
        <v>166646960.35999998</v>
      </c>
      <c r="J52" s="7">
        <f>+Gross!H404</f>
        <v>166671736.08999997</v>
      </c>
      <c r="K52" s="7">
        <f>+Gross!I404</f>
        <v>167823514.48999998</v>
      </c>
      <c r="L52" s="7">
        <f>+Gross!J404</f>
        <v>167860782.07999998</v>
      </c>
      <c r="M52" s="7">
        <f>+Gross!K404</f>
        <v>168195224.75999999</v>
      </c>
      <c r="N52" s="7">
        <f>+Gross!L404</f>
        <v>168592916.39999998</v>
      </c>
      <c r="O52" s="7">
        <f>+Gross!M404</f>
        <v>168666085.76999998</v>
      </c>
      <c r="P52" s="7">
        <f>+Gross!N404</f>
        <v>168694326.54999998</v>
      </c>
      <c r="Q52" s="7">
        <f>+Gross!O404</f>
        <v>169634548.50999996</v>
      </c>
      <c r="R52" s="7">
        <f>+Gross!P404</f>
        <v>167315219.18916664</v>
      </c>
    </row>
    <row r="53" spans="1:18" x14ac:dyDescent="0.35">
      <c r="A53" s="1"/>
      <c r="B53" s="1" t="s">
        <v>142</v>
      </c>
      <c r="C53" s="26"/>
      <c r="D53" s="27"/>
      <c r="E53" s="7">
        <f>+Gross!C405</f>
        <v>2132874661.9300005</v>
      </c>
      <c r="F53" s="7">
        <f>+Gross!D405</f>
        <v>2140000757.28</v>
      </c>
      <c r="G53" s="7">
        <f>+Gross!E405</f>
        <v>2148386972.1500001</v>
      </c>
      <c r="H53" s="7">
        <f>+Gross!F405</f>
        <v>2161775493.0299997</v>
      </c>
      <c r="I53" s="7">
        <f>+Gross!G405</f>
        <v>2168079145.48</v>
      </c>
      <c r="J53" s="7">
        <f>+Gross!H405</f>
        <v>2171328431.1499991</v>
      </c>
      <c r="K53" s="7">
        <f>+Gross!I405</f>
        <v>2183114102.3999996</v>
      </c>
      <c r="L53" s="7">
        <f>+Gross!J405</f>
        <v>2187035911.79</v>
      </c>
      <c r="M53" s="7">
        <f>+Gross!K405</f>
        <v>2194049822.1999998</v>
      </c>
      <c r="N53" s="7">
        <f>+Gross!L405</f>
        <v>2203962401.0700002</v>
      </c>
      <c r="O53" s="7">
        <f>+Gross!M405</f>
        <v>2209442463.2499995</v>
      </c>
      <c r="P53" s="7">
        <f>+Gross!N405</f>
        <v>2217186171.1000009</v>
      </c>
      <c r="Q53" s="7">
        <f>+Gross!O405</f>
        <v>2226387112.1399999</v>
      </c>
      <c r="R53" s="7">
        <f>+Gross!P405</f>
        <v>2180332713.1612501</v>
      </c>
    </row>
    <row r="54" spans="1:18" x14ac:dyDescent="0.35">
      <c r="A54" s="1"/>
      <c r="B54" s="1" t="s">
        <v>144</v>
      </c>
      <c r="C54" s="26"/>
      <c r="D54" s="27"/>
      <c r="E54" s="7">
        <f>+Gross!C406</f>
        <v>130867939.54000002</v>
      </c>
      <c r="F54" s="7">
        <f>+Gross!D406</f>
        <v>127364703.75000001</v>
      </c>
      <c r="G54" s="7">
        <f>+Gross!E406</f>
        <v>130898989.65000005</v>
      </c>
      <c r="H54" s="7">
        <f>+Gross!F406</f>
        <v>132305811.64000003</v>
      </c>
      <c r="I54" s="7">
        <f>+Gross!G406</f>
        <v>133613203.83000001</v>
      </c>
      <c r="J54" s="7">
        <f>+Gross!H406</f>
        <v>133598610.13000001</v>
      </c>
      <c r="K54" s="7">
        <f>+Gross!I406</f>
        <v>133842412.41000003</v>
      </c>
      <c r="L54" s="7">
        <f>+Gross!J406</f>
        <v>133918067.51000004</v>
      </c>
      <c r="M54" s="7">
        <f>+Gross!K406</f>
        <v>134888660.92000002</v>
      </c>
      <c r="N54" s="7">
        <f>+Gross!L406</f>
        <v>140035829.44000003</v>
      </c>
      <c r="O54" s="7">
        <f>+Gross!M406</f>
        <v>141966472.23000002</v>
      </c>
      <c r="P54" s="7">
        <f>+Gross!N406</f>
        <v>142119016.06000003</v>
      </c>
      <c r="Q54" s="7">
        <f>+Gross!O406</f>
        <v>142319754.50000003</v>
      </c>
      <c r="R54" s="7">
        <f>+Gross!P406</f>
        <v>135095468.71583334</v>
      </c>
    </row>
    <row r="55" spans="1:18" x14ac:dyDescent="0.35">
      <c r="A55" s="1"/>
      <c r="B55" s="1" t="s">
        <v>164</v>
      </c>
      <c r="C55" s="26"/>
      <c r="D55" s="1"/>
      <c r="E55" s="7">
        <f>+Gross!C407</f>
        <v>10767907.07</v>
      </c>
      <c r="F55" s="7">
        <f>+Gross!D407</f>
        <v>10767907.07</v>
      </c>
      <c r="G55" s="7">
        <f>+Gross!E407</f>
        <v>10767907.07</v>
      </c>
      <c r="H55" s="7">
        <f>+Gross!F407</f>
        <v>10767907.07</v>
      </c>
      <c r="I55" s="7">
        <f>+Gross!G407</f>
        <v>10767907.07</v>
      </c>
      <c r="J55" s="7">
        <f>+Gross!H407</f>
        <v>10767907.07</v>
      </c>
      <c r="K55" s="7">
        <f>+Gross!I407</f>
        <v>10767907.07</v>
      </c>
      <c r="L55" s="7">
        <f>+Gross!J407</f>
        <v>10767907.07</v>
      </c>
      <c r="M55" s="7">
        <f>+Gross!K407</f>
        <v>10767907.07</v>
      </c>
      <c r="N55" s="7">
        <f>+Gross!L407</f>
        <v>10767907.07</v>
      </c>
      <c r="O55" s="7">
        <f>+Gross!M407</f>
        <v>10767907.07</v>
      </c>
      <c r="P55" s="7">
        <f>+Gross!N407</f>
        <v>10767907.07</v>
      </c>
      <c r="Q55" s="7">
        <f>+Gross!O407</f>
        <v>10767907.07</v>
      </c>
      <c r="R55" s="7">
        <f>+Gross!P407</f>
        <v>10767907.069999998</v>
      </c>
    </row>
    <row r="56" spans="1:18" x14ac:dyDescent="0.35">
      <c r="A56" s="1"/>
      <c r="B56" s="1" t="s">
        <v>163</v>
      </c>
      <c r="C56" s="26"/>
      <c r="D56" s="1"/>
      <c r="E56" s="7">
        <f>+Gross!C408</f>
        <v>60074932.329999998</v>
      </c>
      <c r="F56" s="7">
        <f>+Gross!D408</f>
        <v>60079511.559999995</v>
      </c>
      <c r="G56" s="7">
        <f>+Gross!E408</f>
        <v>60090508.749999993</v>
      </c>
      <c r="H56" s="7">
        <f>+Gross!F408</f>
        <v>60375857.269999996</v>
      </c>
      <c r="I56" s="7">
        <f>+Gross!G408</f>
        <v>60383178.369999997</v>
      </c>
      <c r="J56" s="7">
        <f>+Gross!H408</f>
        <v>60385021.119999997</v>
      </c>
      <c r="K56" s="7">
        <f>+Gross!I408</f>
        <v>60386850.329999998</v>
      </c>
      <c r="L56" s="7">
        <f>+Gross!J408</f>
        <v>60388632.869999997</v>
      </c>
      <c r="M56" s="7">
        <f>+Gross!K408</f>
        <v>60379001.439999998</v>
      </c>
      <c r="N56" s="7">
        <f>+Gross!L408</f>
        <v>60437190.669999994</v>
      </c>
      <c r="O56" s="7">
        <f>+Gross!M408</f>
        <v>60438125.279999994</v>
      </c>
      <c r="P56" s="7">
        <f>+Gross!N408</f>
        <v>60450494.389999993</v>
      </c>
      <c r="Q56" s="7">
        <f>+Gross!O408</f>
        <v>60497322.239999995</v>
      </c>
      <c r="R56" s="7">
        <f>+Gross!P408</f>
        <v>60340041.611249991</v>
      </c>
    </row>
    <row r="57" spans="1:18" x14ac:dyDescent="0.35">
      <c r="A57" s="1"/>
      <c r="B57" s="1" t="s">
        <v>145</v>
      </c>
      <c r="C57" s="26"/>
      <c r="D57" s="27"/>
      <c r="E57" s="7">
        <f>+Gross!C409</f>
        <v>312776311.76000011</v>
      </c>
      <c r="F57" s="7">
        <f>+Gross!D409</f>
        <v>316309651.31000012</v>
      </c>
      <c r="G57" s="7">
        <f>+Gross!E409</f>
        <v>316695313.43000013</v>
      </c>
      <c r="H57" s="7">
        <f>+Gross!F409</f>
        <v>314220158.93000013</v>
      </c>
      <c r="I57" s="7">
        <f>+Gross!G409</f>
        <v>314242930.55000013</v>
      </c>
      <c r="J57" s="7">
        <f>+Gross!H409</f>
        <v>318058924.60000008</v>
      </c>
      <c r="K57" s="7">
        <f>+Gross!I409</f>
        <v>318088443.41000009</v>
      </c>
      <c r="L57" s="7">
        <f>+Gross!J409</f>
        <v>318113158.00000012</v>
      </c>
      <c r="M57" s="7">
        <f>+Gross!K409</f>
        <v>318098137.31000012</v>
      </c>
      <c r="N57" s="7">
        <f>+Gross!L409</f>
        <v>320408989.87000012</v>
      </c>
      <c r="O57" s="7">
        <f>+Gross!M409</f>
        <v>320417502.40000015</v>
      </c>
      <c r="P57" s="7">
        <f>+Gross!N409</f>
        <v>320416360.06000012</v>
      </c>
      <c r="Q57" s="7">
        <f>+Gross!O409</f>
        <v>321048969.30000013</v>
      </c>
      <c r="R57" s="7">
        <f>+Gross!P409</f>
        <v>317665184.20000005</v>
      </c>
    </row>
    <row r="58" spans="1:18" x14ac:dyDescent="0.35">
      <c r="A58" s="1"/>
      <c r="B58" s="1" t="s">
        <v>146</v>
      </c>
      <c r="C58" s="26"/>
      <c r="D58" s="27"/>
      <c r="E58" s="7">
        <f>+Gross!C410</f>
        <v>3790768.49</v>
      </c>
      <c r="F58" s="7">
        <f>+Gross!D410</f>
        <v>3790768.49</v>
      </c>
      <c r="G58" s="7">
        <f>+Gross!E410</f>
        <v>3790768.49</v>
      </c>
      <c r="H58" s="7">
        <f>+Gross!F410</f>
        <v>3790768.49</v>
      </c>
      <c r="I58" s="7">
        <f>+Gross!G410</f>
        <v>3790768.49</v>
      </c>
      <c r="J58" s="7">
        <f>+Gross!H410</f>
        <v>3790768.49</v>
      </c>
      <c r="K58" s="7">
        <f>+Gross!I410</f>
        <v>3790768.49</v>
      </c>
      <c r="L58" s="7">
        <f>+Gross!J410</f>
        <v>3790768.49</v>
      </c>
      <c r="M58" s="7">
        <f>+Gross!K410</f>
        <v>3790768.49</v>
      </c>
      <c r="N58" s="7">
        <f>+Gross!L410</f>
        <v>3790768.49</v>
      </c>
      <c r="O58" s="7">
        <f>+Gross!M410</f>
        <v>3790768.49</v>
      </c>
      <c r="P58" s="7">
        <f>+Gross!N410</f>
        <v>3790768.49</v>
      </c>
      <c r="Q58" s="7">
        <f>+Gross!O410</f>
        <v>3790768.49</v>
      </c>
      <c r="R58" s="7">
        <f>+Gross!P410</f>
        <v>3790768.4900000007</v>
      </c>
    </row>
    <row r="59" spans="1:18" x14ac:dyDescent="0.35">
      <c r="A59" s="1"/>
      <c r="B59" s="1"/>
      <c r="C59" s="26"/>
      <c r="D59" s="2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35">
      <c r="A60" s="1"/>
      <c r="B60" s="1" t="s">
        <v>147</v>
      </c>
      <c r="C60" s="26"/>
      <c r="D60" s="27"/>
      <c r="E60" s="7">
        <f>SUM(E49:E59)</f>
        <v>2919358638.1800008</v>
      </c>
      <c r="F60" s="7">
        <f t="shared" ref="F60:R60" si="16">SUM(F49:F59)</f>
        <v>2927195682.1499996</v>
      </c>
      <c r="G60" s="7">
        <f t="shared" si="16"/>
        <v>2940639990.3100004</v>
      </c>
      <c r="H60" s="7">
        <f t="shared" si="16"/>
        <v>2955758706.7199998</v>
      </c>
      <c r="I60" s="7">
        <f t="shared" si="16"/>
        <v>2963495374.3299999</v>
      </c>
      <c r="J60" s="7">
        <f t="shared" si="16"/>
        <v>2971338123.9499989</v>
      </c>
      <c r="K60" s="7">
        <f t="shared" si="16"/>
        <v>2984508953.0599995</v>
      </c>
      <c r="L60" s="7">
        <f t="shared" si="16"/>
        <v>2988594398.5999999</v>
      </c>
      <c r="M60" s="7">
        <f t="shared" si="16"/>
        <v>2996888422.6299996</v>
      </c>
      <c r="N60" s="7">
        <f t="shared" si="16"/>
        <v>3015095614.8299999</v>
      </c>
      <c r="O60" s="7">
        <f t="shared" si="16"/>
        <v>3022598900.1999998</v>
      </c>
      <c r="P60" s="7">
        <f t="shared" si="16"/>
        <v>3030522374.6400003</v>
      </c>
      <c r="Q60" s="7">
        <f t="shared" si="16"/>
        <v>3046124415.1499996</v>
      </c>
      <c r="R60" s="7">
        <f t="shared" si="16"/>
        <v>2981614839.0070829</v>
      </c>
    </row>
    <row r="61" spans="1:18" x14ac:dyDescent="0.35">
      <c r="A61" s="1"/>
      <c r="B61" s="1"/>
    </row>
    <row r="62" spans="1:18" x14ac:dyDescent="0.35">
      <c r="A62" s="1"/>
      <c r="B62" s="1"/>
      <c r="C62" s="27"/>
      <c r="D62" s="26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35">
      <c r="A63" s="1" t="s">
        <v>158</v>
      </c>
      <c r="B63" s="1"/>
      <c r="C63" s="26"/>
      <c r="D63" s="27"/>
    </row>
    <row r="64" spans="1:18" x14ac:dyDescent="0.35">
      <c r="A64" s="1"/>
      <c r="B64" s="1" t="s">
        <v>148</v>
      </c>
      <c r="C64" s="26"/>
      <c r="D64" s="27"/>
      <c r="E64" s="7">
        <f>+Reserve!C401</f>
        <v>62524337.56000001</v>
      </c>
      <c r="F64" s="7">
        <f>+Reserve!D401</f>
        <v>62759202.31000001</v>
      </c>
      <c r="G64" s="7">
        <f>+Reserve!E401</f>
        <v>62996863.700000003</v>
      </c>
      <c r="H64" s="7">
        <f>+Reserve!F401</f>
        <v>63238775.020000003</v>
      </c>
      <c r="I64" s="7">
        <f>+Reserve!G401</f>
        <v>63483063.81000001</v>
      </c>
      <c r="J64" s="7">
        <f>+Reserve!H401</f>
        <v>63728791.130000003</v>
      </c>
      <c r="K64" s="7">
        <f>+Reserve!I401</f>
        <v>63975818.31000001</v>
      </c>
      <c r="L64" s="7">
        <f>+Reserve!J401</f>
        <v>64222813.81000001</v>
      </c>
      <c r="M64" s="7">
        <f>+Reserve!K401</f>
        <v>64469852.410000004</v>
      </c>
      <c r="N64" s="7">
        <f>+Reserve!L401</f>
        <v>64717574.100000001</v>
      </c>
      <c r="O64" s="7">
        <f>+Reserve!M401</f>
        <v>64965997.539999999</v>
      </c>
      <c r="P64" s="7">
        <f>+Reserve!N401</f>
        <v>65214416.660000004</v>
      </c>
      <c r="Q64" s="7">
        <f>+Reserve!O401</f>
        <v>65471040.090000004</v>
      </c>
      <c r="R64" s="7">
        <f>+Reserve!P401</f>
        <v>63980904.802083336</v>
      </c>
    </row>
    <row r="65" spans="1:18" x14ac:dyDescent="0.35">
      <c r="A65" s="1"/>
      <c r="B65" s="1" t="s">
        <v>149</v>
      </c>
      <c r="C65" s="26"/>
      <c r="D65" s="27"/>
      <c r="E65" s="7">
        <f>+Reserve!C402</f>
        <v>0</v>
      </c>
      <c r="F65" s="7">
        <f>+Reserve!D402</f>
        <v>0</v>
      </c>
      <c r="G65" s="7">
        <f>+Reserve!E402</f>
        <v>0</v>
      </c>
      <c r="H65" s="7">
        <f>+Reserve!F402</f>
        <v>0</v>
      </c>
      <c r="I65" s="7">
        <f>+Reserve!G402</f>
        <v>0</v>
      </c>
      <c r="J65" s="7">
        <f>+Reserve!H402</f>
        <v>0</v>
      </c>
      <c r="K65" s="7">
        <f>+Reserve!I402</f>
        <v>0</v>
      </c>
      <c r="L65" s="7">
        <f>+Reserve!J402</f>
        <v>0</v>
      </c>
      <c r="M65" s="7">
        <f>+Reserve!K402</f>
        <v>0</v>
      </c>
      <c r="N65" s="7">
        <f>+Reserve!L402</f>
        <v>0</v>
      </c>
      <c r="O65" s="7">
        <f>+Reserve!M402</f>
        <v>0</v>
      </c>
      <c r="P65" s="7">
        <f>+Reserve!N402</f>
        <v>0</v>
      </c>
      <c r="Q65" s="7">
        <f>+Reserve!O402</f>
        <v>0</v>
      </c>
      <c r="R65" s="7">
        <f>+Reserve!P402</f>
        <v>0</v>
      </c>
    </row>
    <row r="66" spans="1:18" x14ac:dyDescent="0.35">
      <c r="A66" s="1"/>
      <c r="B66" s="1" t="s">
        <v>143</v>
      </c>
      <c r="C66" s="26"/>
      <c r="D66" s="27"/>
      <c r="E66" s="7">
        <f>+Reserve!C403</f>
        <v>691035.75</v>
      </c>
      <c r="F66" s="7">
        <f>+Reserve!D403</f>
        <v>691035.75</v>
      </c>
      <c r="G66" s="7">
        <f>+Reserve!E403</f>
        <v>691035.75</v>
      </c>
      <c r="H66" s="7">
        <f>+Reserve!F403</f>
        <v>691035.75</v>
      </c>
      <c r="I66" s="7">
        <f>+Reserve!G403</f>
        <v>691035.69</v>
      </c>
      <c r="J66" s="7">
        <f>+Reserve!H403</f>
        <v>691035.7</v>
      </c>
      <c r="K66" s="7">
        <f>+Reserve!I403</f>
        <v>691035.7</v>
      </c>
      <c r="L66" s="7">
        <f>+Reserve!J403</f>
        <v>691035.7</v>
      </c>
      <c r="M66" s="7">
        <f>+Reserve!K403</f>
        <v>691035.71</v>
      </c>
      <c r="N66" s="7">
        <f>+Reserve!L403</f>
        <v>691035.7</v>
      </c>
      <c r="O66" s="7">
        <f>+Reserve!M403</f>
        <v>691035.7</v>
      </c>
      <c r="P66" s="7">
        <f>+Reserve!N403</f>
        <v>691035.69</v>
      </c>
      <c r="Q66" s="7">
        <f>+Reserve!O403</f>
        <v>691035.69</v>
      </c>
      <c r="R66" s="7">
        <f>+Reserve!P403</f>
        <v>691035.71333333326</v>
      </c>
    </row>
    <row r="67" spans="1:18" x14ac:dyDescent="0.35">
      <c r="A67" s="1"/>
      <c r="B67" s="1" t="s">
        <v>139</v>
      </c>
      <c r="C67" s="26"/>
      <c r="D67" s="27"/>
      <c r="E67" s="7">
        <f>+Reserve!C404</f>
        <v>35198591.270000003</v>
      </c>
      <c r="F67" s="7">
        <f>+Reserve!D404</f>
        <v>35611863.93</v>
      </c>
      <c r="G67" s="7">
        <f>+Reserve!E404</f>
        <v>36025881.670000002</v>
      </c>
      <c r="H67" s="7">
        <f>+Reserve!F404</f>
        <v>36441031.539999999</v>
      </c>
      <c r="I67" s="7">
        <f>+Reserve!G404</f>
        <v>36857900.759999998</v>
      </c>
      <c r="J67" s="7">
        <f>+Reserve!H404</f>
        <v>37276168.989999995</v>
      </c>
      <c r="K67" s="7">
        <f>+Reserve!I404</f>
        <v>37694606.850000001</v>
      </c>
      <c r="L67" s="7">
        <f>+Reserve!J404</f>
        <v>38115049.399999999</v>
      </c>
      <c r="M67" s="7">
        <f>+Reserve!K404</f>
        <v>38535521.539999992</v>
      </c>
      <c r="N67" s="7">
        <f>+Reserve!L404</f>
        <v>38957364.340000004</v>
      </c>
      <c r="O67" s="7">
        <f>+Reserve!M404</f>
        <v>39379388.189999998</v>
      </c>
      <c r="P67" s="7">
        <f>+Reserve!N404</f>
        <v>39801542.710000001</v>
      </c>
      <c r="Q67" s="7">
        <f>+Reserve!O404</f>
        <v>40224172.430000007</v>
      </c>
      <c r="R67" s="7">
        <f>+Reserve!P404</f>
        <v>37700641.814166673</v>
      </c>
    </row>
    <row r="68" spans="1:18" x14ac:dyDescent="0.35">
      <c r="A68" s="1"/>
      <c r="B68" s="1" t="s">
        <v>142</v>
      </c>
      <c r="C68" s="26"/>
      <c r="D68" s="27"/>
      <c r="E68" s="7">
        <f>+Reserve!C405</f>
        <v>990378349.65999997</v>
      </c>
      <c r="F68" s="7">
        <f>+Reserve!D405</f>
        <v>994028244.84999979</v>
      </c>
      <c r="G68" s="7">
        <f>+Reserve!E405</f>
        <v>997877668.97000027</v>
      </c>
      <c r="H68" s="7">
        <f>+Reserve!F405</f>
        <v>1001460545.9400001</v>
      </c>
      <c r="I68" s="7">
        <f>+Reserve!G405</f>
        <v>1004738481.9</v>
      </c>
      <c r="J68" s="7">
        <f>+Reserve!H405</f>
        <v>1008257483.3</v>
      </c>
      <c r="K68" s="7">
        <f>+Reserve!I405</f>
        <v>1011729124.3700001</v>
      </c>
      <c r="L68" s="7">
        <f>+Reserve!J405</f>
        <v>1015259307.63</v>
      </c>
      <c r="M68" s="7">
        <f>+Reserve!K405</f>
        <v>1019060727.45</v>
      </c>
      <c r="N68" s="7">
        <f>+Reserve!L405</f>
        <v>1022176196.7500004</v>
      </c>
      <c r="O68" s="7">
        <f>+Reserve!M405</f>
        <v>1025018668.8299999</v>
      </c>
      <c r="P68" s="7">
        <f>+Reserve!N405</f>
        <v>1028199174.58</v>
      </c>
      <c r="Q68" s="7">
        <f>+Reserve!O405</f>
        <v>1032025124.5699999</v>
      </c>
      <c r="R68" s="7">
        <f>+Reserve!P405</f>
        <v>1011583946.8070834</v>
      </c>
    </row>
    <row r="69" spans="1:18" x14ac:dyDescent="0.35">
      <c r="A69" s="1"/>
      <c r="B69" s="1" t="s">
        <v>144</v>
      </c>
      <c r="C69" s="26"/>
      <c r="D69" s="1"/>
      <c r="E69" s="7">
        <f>+Reserve!C406</f>
        <v>54185254.540000007</v>
      </c>
      <c r="F69" s="7">
        <f>+Reserve!D406</f>
        <v>50853849.110000014</v>
      </c>
      <c r="G69" s="7">
        <f>+Reserve!E406</f>
        <v>51621896.509999998</v>
      </c>
      <c r="H69" s="7">
        <f>+Reserve!F406</f>
        <v>52414707.479999997</v>
      </c>
      <c r="I69" s="7">
        <f>+Reserve!G406</f>
        <v>53254299.859999999</v>
      </c>
      <c r="J69" s="7">
        <f>+Reserve!H406</f>
        <v>53744783.229999997</v>
      </c>
      <c r="K69" s="7">
        <f>+Reserve!I406</f>
        <v>54350553.569999993</v>
      </c>
      <c r="L69" s="7">
        <f>+Reserve!J406</f>
        <v>55166222.960000008</v>
      </c>
      <c r="M69" s="7">
        <f>+Reserve!K406</f>
        <v>55624930.510000005</v>
      </c>
      <c r="N69" s="7">
        <f>+Reserve!L406</f>
        <v>56459605.999999993</v>
      </c>
      <c r="O69" s="7">
        <f>+Reserve!M406</f>
        <v>57355537.299999997</v>
      </c>
      <c r="P69" s="7">
        <f>+Reserve!N406</f>
        <v>58254318.559999995</v>
      </c>
      <c r="Q69" s="7">
        <f>+Reserve!O406</f>
        <v>59042688.969999999</v>
      </c>
      <c r="R69" s="7">
        <f>+Reserve!P406</f>
        <v>54642889.737083338</v>
      </c>
    </row>
    <row r="70" spans="1:18" x14ac:dyDescent="0.35">
      <c r="A70" s="1"/>
      <c r="B70" s="1" t="s">
        <v>164</v>
      </c>
      <c r="C70" s="26"/>
      <c r="D70" s="1"/>
      <c r="E70" s="7">
        <f>+Reserve!C407</f>
        <v>437351</v>
      </c>
      <c r="F70" s="7">
        <f>+Reserve!D407</f>
        <v>437351</v>
      </c>
      <c r="G70" s="7">
        <f>+Reserve!E407</f>
        <v>437351</v>
      </c>
      <c r="H70" s="7">
        <f>+Reserve!F407</f>
        <v>437351</v>
      </c>
      <c r="I70" s="7">
        <f>+Reserve!G407</f>
        <v>437351</v>
      </c>
      <c r="J70" s="7">
        <f>+Reserve!H407</f>
        <v>437351</v>
      </c>
      <c r="K70" s="7">
        <f>+Reserve!I407</f>
        <v>437351</v>
      </c>
      <c r="L70" s="7">
        <f>+Reserve!J407</f>
        <v>437351</v>
      </c>
      <c r="M70" s="7">
        <f>+Reserve!K407</f>
        <v>437351</v>
      </c>
      <c r="N70" s="7">
        <f>+Reserve!L407</f>
        <v>437351</v>
      </c>
      <c r="O70" s="7">
        <f>+Reserve!M407</f>
        <v>437351</v>
      </c>
      <c r="P70" s="7">
        <f>+Reserve!N407</f>
        <v>437351</v>
      </c>
      <c r="Q70" s="7">
        <f>+Reserve!O407</f>
        <v>437351</v>
      </c>
      <c r="R70" s="7">
        <f>+Reserve!P407</f>
        <v>437351</v>
      </c>
    </row>
    <row r="71" spans="1:18" x14ac:dyDescent="0.35">
      <c r="A71" s="1"/>
      <c r="B71" s="1" t="s">
        <v>163</v>
      </c>
      <c r="C71" s="26"/>
      <c r="D71" s="27"/>
      <c r="E71" s="7">
        <f>+Reserve!C408</f>
        <v>10343506.77</v>
      </c>
      <c r="F71" s="7">
        <f>+Reserve!D408</f>
        <v>10441220.700000001</v>
      </c>
      <c r="G71" s="7">
        <f>+Reserve!E408</f>
        <v>10538947.040000001</v>
      </c>
      <c r="H71" s="7">
        <f>+Reserve!F408</f>
        <v>10636914.34</v>
      </c>
      <c r="I71" s="7">
        <f>+Reserve!G408</f>
        <v>10735124.210000001</v>
      </c>
      <c r="J71" s="7">
        <f>+Reserve!H408</f>
        <v>10833342.069999998</v>
      </c>
      <c r="K71" s="7">
        <f>+Reserve!I408</f>
        <v>10931562.66</v>
      </c>
      <c r="L71" s="7">
        <f>+Reserve!J408</f>
        <v>11029786.49</v>
      </c>
      <c r="M71" s="7">
        <f>+Reserve!K408</f>
        <v>11128004.02</v>
      </c>
      <c r="N71" s="7">
        <f>+Reserve!L408</f>
        <v>11226260.76</v>
      </c>
      <c r="O71" s="7">
        <f>+Reserve!M408</f>
        <v>11324566.17</v>
      </c>
      <c r="P71" s="7">
        <f>+Reserve!N408</f>
        <v>11422882.860000001</v>
      </c>
      <c r="Q71" s="7">
        <f>+Reserve!O408</f>
        <v>11521247.91</v>
      </c>
      <c r="R71" s="7">
        <f>+Reserve!P408</f>
        <v>10931749.055000002</v>
      </c>
    </row>
    <row r="72" spans="1:18" x14ac:dyDescent="0.35">
      <c r="A72" s="1"/>
      <c r="B72" s="1" t="s">
        <v>145</v>
      </c>
      <c r="C72" s="26"/>
      <c r="D72" s="27"/>
      <c r="E72" s="7">
        <f>+Reserve!C409</f>
        <v>136434080.39999995</v>
      </c>
      <c r="F72" s="7">
        <f>+Reserve!D409</f>
        <v>137060612.74000001</v>
      </c>
      <c r="G72" s="7">
        <f>+Reserve!E409</f>
        <v>137688203.49999997</v>
      </c>
      <c r="H72" s="7">
        <f>+Reserve!F409</f>
        <v>135042843.80999997</v>
      </c>
      <c r="I72" s="7">
        <f>+Reserve!G409</f>
        <v>135668643.35999995</v>
      </c>
      <c r="J72" s="7">
        <f>+Reserve!H409</f>
        <v>136299148.41999999</v>
      </c>
      <c r="K72" s="7">
        <f>+Reserve!I409</f>
        <v>136931900.08000007</v>
      </c>
      <c r="L72" s="7">
        <f>+Reserve!J409</f>
        <v>137565119.33999994</v>
      </c>
      <c r="M72" s="7">
        <f>+Reserve!K409</f>
        <v>138197975.22</v>
      </c>
      <c r="N72" s="7">
        <f>+Reserve!L409</f>
        <v>138833127.83999994</v>
      </c>
      <c r="O72" s="7">
        <f>+Reserve!M409</f>
        <v>139469792.33999997</v>
      </c>
      <c r="P72" s="7">
        <f>+Reserve!N409</f>
        <v>140106457.91000003</v>
      </c>
      <c r="Q72" s="7">
        <f>+Reserve!O409</f>
        <v>140744214.84</v>
      </c>
      <c r="R72" s="7">
        <f>+Reserve!P409</f>
        <v>137621081.01499999</v>
      </c>
    </row>
    <row r="73" spans="1:18" x14ac:dyDescent="0.35">
      <c r="A73" s="1"/>
      <c r="B73" s="1" t="s">
        <v>146</v>
      </c>
      <c r="C73" s="26"/>
      <c r="D73" s="27"/>
      <c r="E73" s="7">
        <f>+Reserve!C410</f>
        <v>2123803.83</v>
      </c>
      <c r="F73" s="7">
        <f>+Reserve!D410</f>
        <v>2126448.2999999998</v>
      </c>
      <c r="G73" s="7">
        <f>+Reserve!E410</f>
        <v>2129092.7800000003</v>
      </c>
      <c r="H73" s="7">
        <f>+Reserve!F410</f>
        <v>2131737.2400000002</v>
      </c>
      <c r="I73" s="7">
        <f>+Reserve!G410</f>
        <v>2134381.66</v>
      </c>
      <c r="J73" s="7">
        <f>+Reserve!H410</f>
        <v>2137026.17</v>
      </c>
      <c r="K73" s="7">
        <f>+Reserve!I410</f>
        <v>2139670.6100000003</v>
      </c>
      <c r="L73" s="7">
        <f>+Reserve!J410</f>
        <v>2142315.0499999998</v>
      </c>
      <c r="M73" s="7">
        <f>+Reserve!K410</f>
        <v>2144959.4699999997</v>
      </c>
      <c r="N73" s="7">
        <f>+Reserve!L410</f>
        <v>2147603.98</v>
      </c>
      <c r="O73" s="7">
        <f>+Reserve!M410</f>
        <v>2150248.4299999997</v>
      </c>
      <c r="P73" s="7">
        <f>+Reserve!N410</f>
        <v>2152892.8899999997</v>
      </c>
      <c r="Q73" s="7">
        <f>+Reserve!O410</f>
        <v>2155537.31</v>
      </c>
      <c r="R73" s="7">
        <f>+Reserve!P410</f>
        <v>2139670.5958333332</v>
      </c>
    </row>
    <row r="74" spans="1:18" x14ac:dyDescent="0.35">
      <c r="A74" s="1"/>
      <c r="B74" s="1"/>
      <c r="C74" s="26"/>
      <c r="D74" s="2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35">
      <c r="A75" s="1"/>
      <c r="B75" s="1" t="s">
        <v>159</v>
      </c>
      <c r="E75" s="7">
        <f>SUM(E64:E74)</f>
        <v>1292316310.7799997</v>
      </c>
      <c r="F75" s="7">
        <f t="shared" ref="F75:R75" si="17">SUM(F64:F74)</f>
        <v>1294009828.6899998</v>
      </c>
      <c r="G75" s="7">
        <f t="shared" si="17"/>
        <v>1300006940.9200001</v>
      </c>
      <c r="H75" s="7">
        <f t="shared" si="17"/>
        <v>1302494942.1199999</v>
      </c>
      <c r="I75" s="7">
        <f t="shared" si="17"/>
        <v>1308000282.25</v>
      </c>
      <c r="J75" s="7">
        <f t="shared" si="17"/>
        <v>1313405130.01</v>
      </c>
      <c r="K75" s="7">
        <f t="shared" si="17"/>
        <v>1318881623.1500001</v>
      </c>
      <c r="L75" s="7">
        <f t="shared" si="17"/>
        <v>1324629001.3799999</v>
      </c>
      <c r="M75" s="7">
        <f t="shared" si="17"/>
        <v>1330290357.3300002</v>
      </c>
      <c r="N75" s="7">
        <f t="shared" si="17"/>
        <v>1335646120.4700003</v>
      </c>
      <c r="O75" s="7">
        <f t="shared" si="17"/>
        <v>1340792585.5</v>
      </c>
      <c r="P75" s="7">
        <f t="shared" si="17"/>
        <v>1346280072.8600001</v>
      </c>
      <c r="Q75" s="7">
        <f t="shared" si="17"/>
        <v>1352312412.8099999</v>
      </c>
      <c r="R75" s="7">
        <f t="shared" si="17"/>
        <v>1319729270.5395837</v>
      </c>
    </row>
  </sheetData>
  <mergeCells count="2">
    <mergeCell ref="A46:R46"/>
    <mergeCell ref="G40:H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25"/>
  <sheetViews>
    <sheetView workbookViewId="0">
      <pane xSplit="2" ySplit="5" topLeftCell="C362" activePane="bottomRight" state="frozen"/>
      <selection pane="topRight" activeCell="C1" sqref="C1"/>
      <selection pane="bottomLeft" activeCell="A6" sqref="A6"/>
      <selection pane="bottomRight" activeCell="D365" sqref="D365"/>
    </sheetView>
  </sheetViews>
  <sheetFormatPr defaultRowHeight="14.5" x14ac:dyDescent="0.35"/>
  <cols>
    <col min="1" max="1" width="9.54296875" style="26" customWidth="1"/>
    <col min="2" max="2" width="38.7265625" style="1" customWidth="1"/>
    <col min="3" max="17" width="15.54296875" customWidth="1"/>
    <col min="18" max="19" width="15.54296875" style="7" customWidth="1"/>
  </cols>
  <sheetData>
    <row r="3" spans="1:19" x14ac:dyDescent="0.35">
      <c r="R3" s="31" t="s">
        <v>171</v>
      </c>
      <c r="S3" s="31" t="s">
        <v>171</v>
      </c>
    </row>
    <row r="4" spans="1:19" x14ac:dyDescent="0.35">
      <c r="C4" s="3">
        <v>42979</v>
      </c>
      <c r="D4" s="3">
        <v>43009</v>
      </c>
      <c r="E4" s="3">
        <v>43040</v>
      </c>
      <c r="F4" s="3">
        <v>43070</v>
      </c>
      <c r="G4" s="3">
        <v>43101</v>
      </c>
      <c r="H4" s="3">
        <v>43132</v>
      </c>
      <c r="I4" s="3">
        <v>43160</v>
      </c>
      <c r="J4" s="3">
        <v>43191</v>
      </c>
      <c r="K4" s="3">
        <v>43221</v>
      </c>
      <c r="L4" s="3">
        <v>43252</v>
      </c>
      <c r="M4" s="3">
        <v>43282</v>
      </c>
      <c r="N4" s="3">
        <v>43313</v>
      </c>
      <c r="O4" s="3">
        <v>43344</v>
      </c>
      <c r="P4" s="3" t="s">
        <v>156</v>
      </c>
      <c r="R4" s="3">
        <v>43344</v>
      </c>
      <c r="S4" s="3" t="s">
        <v>156</v>
      </c>
    </row>
    <row r="5" spans="1:19" x14ac:dyDescent="0.35">
      <c r="A5" s="26" t="s">
        <v>115</v>
      </c>
    </row>
    <row r="6" spans="1:19" x14ac:dyDescent="0.35">
      <c r="A6" s="26">
        <v>301</v>
      </c>
      <c r="B6" s="1" t="s">
        <v>6</v>
      </c>
      <c r="C6" s="7">
        <v>852</v>
      </c>
      <c r="D6" s="7">
        <v>852</v>
      </c>
      <c r="E6" s="7">
        <v>852</v>
      </c>
      <c r="F6" s="7">
        <v>852</v>
      </c>
      <c r="G6" s="7">
        <v>852</v>
      </c>
      <c r="H6" s="7">
        <v>852</v>
      </c>
      <c r="I6" s="7">
        <v>852</v>
      </c>
      <c r="J6" s="7">
        <v>852</v>
      </c>
      <c r="K6" s="7">
        <v>852</v>
      </c>
      <c r="L6" s="7">
        <v>852</v>
      </c>
      <c r="M6" s="7">
        <v>852</v>
      </c>
      <c r="N6" s="7">
        <v>852</v>
      </c>
      <c r="O6" s="7">
        <v>852</v>
      </c>
      <c r="P6" s="7">
        <f t="shared" ref="P6:P69" si="0">(C6/2+O6/2+SUM(D6:N6))/12</f>
        <v>852</v>
      </c>
    </row>
    <row r="7" spans="1:19" x14ac:dyDescent="0.35">
      <c r="A7" s="26">
        <v>302</v>
      </c>
      <c r="B7" s="1" t="s">
        <v>7</v>
      </c>
      <c r="C7" s="7">
        <v>83496.27</v>
      </c>
      <c r="D7" s="7">
        <v>83496.27</v>
      </c>
      <c r="E7" s="7">
        <v>83496.27</v>
      </c>
      <c r="F7" s="7">
        <v>83496.27</v>
      </c>
      <c r="G7" s="7">
        <v>83496.27</v>
      </c>
      <c r="H7" s="7">
        <v>83496.27</v>
      </c>
      <c r="I7" s="7">
        <v>83496.27</v>
      </c>
      <c r="J7" s="7">
        <v>83496.27</v>
      </c>
      <c r="K7" s="7">
        <v>83496.27</v>
      </c>
      <c r="L7" s="7">
        <v>83496.27</v>
      </c>
      <c r="M7" s="7">
        <v>83496.27</v>
      </c>
      <c r="N7" s="7">
        <v>83496.27</v>
      </c>
      <c r="O7" s="7">
        <v>83496.27</v>
      </c>
      <c r="P7" s="7">
        <f t="shared" si="0"/>
        <v>83496.27</v>
      </c>
    </row>
    <row r="8" spans="1:19" x14ac:dyDescent="0.35">
      <c r="A8" s="26">
        <v>303.10000000000002</v>
      </c>
      <c r="B8" s="1" t="s">
        <v>8</v>
      </c>
      <c r="C8" s="7">
        <v>65165764.760000005</v>
      </c>
      <c r="D8" s="7">
        <v>65617427.670000002</v>
      </c>
      <c r="E8" s="7">
        <v>66722984.450000003</v>
      </c>
      <c r="F8" s="7">
        <v>67997562.340000004</v>
      </c>
      <c r="G8" s="7">
        <v>68033275.63000001</v>
      </c>
      <c r="H8" s="7">
        <v>68798720.750000015</v>
      </c>
      <c r="I8" s="7">
        <v>68756949.910000011</v>
      </c>
      <c r="J8" s="7">
        <v>68781166.24000001</v>
      </c>
      <c r="K8" s="7">
        <v>68780895.890000015</v>
      </c>
      <c r="L8" s="7">
        <v>69161607.270000011</v>
      </c>
      <c r="M8" s="7">
        <v>69171571.160000011</v>
      </c>
      <c r="N8" s="7">
        <v>69159326.370000005</v>
      </c>
      <c r="O8" s="7">
        <v>73740028.350000009</v>
      </c>
      <c r="P8" s="7">
        <f t="shared" si="0"/>
        <v>68369532.019583344</v>
      </c>
    </row>
    <row r="9" spans="1:19" x14ac:dyDescent="0.35">
      <c r="A9" s="26">
        <v>303.2</v>
      </c>
      <c r="B9" s="1" t="s">
        <v>9</v>
      </c>
      <c r="C9" s="7">
        <v>30488304.73</v>
      </c>
      <c r="D9" s="7">
        <v>30488304.73</v>
      </c>
      <c r="E9" s="7">
        <v>30488304.73</v>
      </c>
      <c r="F9" s="7">
        <v>30488304.73</v>
      </c>
      <c r="G9" s="7">
        <v>30488304.73</v>
      </c>
      <c r="H9" s="7">
        <v>30488304.73</v>
      </c>
      <c r="I9" s="7">
        <v>30488304.73</v>
      </c>
      <c r="J9" s="7">
        <v>30488304.73</v>
      </c>
      <c r="K9" s="7">
        <v>30488304.73</v>
      </c>
      <c r="L9" s="7">
        <v>30488304.73</v>
      </c>
      <c r="M9" s="7">
        <v>30488304.73</v>
      </c>
      <c r="N9" s="7">
        <v>30488304.73</v>
      </c>
      <c r="O9" s="7">
        <v>30488304.73</v>
      </c>
      <c r="P9" s="7">
        <f t="shared" si="0"/>
        <v>30488304.730000004</v>
      </c>
    </row>
    <row r="10" spans="1:19" x14ac:dyDescent="0.35">
      <c r="A10" s="26">
        <v>303.3</v>
      </c>
      <c r="B10" s="1" t="s">
        <v>10</v>
      </c>
      <c r="C10" s="7">
        <v>4146951</v>
      </c>
      <c r="D10" s="7">
        <v>4146951</v>
      </c>
      <c r="E10" s="7">
        <v>4146951</v>
      </c>
      <c r="F10" s="7">
        <v>4146951</v>
      </c>
      <c r="G10" s="7">
        <v>4146951</v>
      </c>
      <c r="H10" s="7">
        <v>4146951</v>
      </c>
      <c r="I10" s="7">
        <v>4146951</v>
      </c>
      <c r="J10" s="7">
        <v>4146951</v>
      </c>
      <c r="K10" s="7">
        <v>4146951</v>
      </c>
      <c r="L10" s="7">
        <v>4146951</v>
      </c>
      <c r="M10" s="7">
        <v>4146951</v>
      </c>
      <c r="N10" s="7">
        <v>4146951</v>
      </c>
      <c r="O10" s="7">
        <v>4146951</v>
      </c>
      <c r="P10" s="7">
        <f t="shared" si="0"/>
        <v>4146951</v>
      </c>
    </row>
    <row r="11" spans="1:19" x14ac:dyDescent="0.35">
      <c r="A11" s="26">
        <v>303.39999999999998</v>
      </c>
      <c r="B11" s="1" t="s">
        <v>11</v>
      </c>
      <c r="C11" s="7">
        <v>682892.55</v>
      </c>
      <c r="D11" s="7">
        <v>682892.55</v>
      </c>
      <c r="E11" s="7">
        <v>682892.55</v>
      </c>
      <c r="F11" s="7">
        <v>682892.55</v>
      </c>
      <c r="G11" s="7">
        <v>682892.55</v>
      </c>
      <c r="H11" s="7">
        <v>682892.55</v>
      </c>
      <c r="I11" s="7">
        <v>682892.55</v>
      </c>
      <c r="J11" s="7">
        <v>682892.55</v>
      </c>
      <c r="K11" s="7">
        <v>682892.55</v>
      </c>
      <c r="L11" s="7">
        <v>682892.55</v>
      </c>
      <c r="M11" s="7">
        <v>682892.55</v>
      </c>
      <c r="N11" s="7">
        <v>682892.55</v>
      </c>
      <c r="O11" s="7">
        <v>682892.55</v>
      </c>
      <c r="P11" s="7">
        <f t="shared" si="0"/>
        <v>682892.54999999993</v>
      </c>
    </row>
    <row r="12" spans="1:19" x14ac:dyDescent="0.35">
      <c r="A12" s="26">
        <v>303.5</v>
      </c>
      <c r="B12" s="1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9" x14ac:dyDescent="0.35">
      <c r="A13" s="26">
        <v>304.10000000000002</v>
      </c>
      <c r="B13" s="1" t="s">
        <v>13</v>
      </c>
      <c r="C13" s="7">
        <v>24998</v>
      </c>
      <c r="D13" s="7">
        <v>24998</v>
      </c>
      <c r="E13" s="7">
        <v>24998</v>
      </c>
      <c r="F13" s="7">
        <v>24998</v>
      </c>
      <c r="G13" s="7">
        <v>24998</v>
      </c>
      <c r="H13" s="7">
        <v>24998</v>
      </c>
      <c r="I13" s="7">
        <v>24998</v>
      </c>
      <c r="J13" s="7">
        <v>24998</v>
      </c>
      <c r="K13" s="7">
        <v>24998</v>
      </c>
      <c r="L13" s="7">
        <v>24998</v>
      </c>
      <c r="M13" s="7">
        <v>24998</v>
      </c>
      <c r="N13" s="7">
        <v>24998</v>
      </c>
      <c r="O13" s="7">
        <v>24998</v>
      </c>
      <c r="P13" s="7">
        <f t="shared" si="0"/>
        <v>24998</v>
      </c>
    </row>
    <row r="14" spans="1:19" x14ac:dyDescent="0.35">
      <c r="A14" s="26">
        <v>305.2</v>
      </c>
      <c r="B14" s="1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9" x14ac:dyDescent="0.35">
      <c r="A15" s="26">
        <v>305.5</v>
      </c>
      <c r="B15" s="1" t="s">
        <v>15</v>
      </c>
      <c r="C15" s="7">
        <v>13156</v>
      </c>
      <c r="D15" s="7">
        <v>13156</v>
      </c>
      <c r="E15" s="7">
        <v>13156</v>
      </c>
      <c r="F15" s="7">
        <v>13156</v>
      </c>
      <c r="G15" s="7">
        <v>13156</v>
      </c>
      <c r="H15" s="7">
        <v>13156</v>
      </c>
      <c r="I15" s="7">
        <v>13156</v>
      </c>
      <c r="J15" s="7">
        <v>13156</v>
      </c>
      <c r="K15" s="7">
        <v>13156</v>
      </c>
      <c r="L15" s="7">
        <v>13156</v>
      </c>
      <c r="M15" s="7">
        <v>13156</v>
      </c>
      <c r="N15" s="7">
        <v>13156</v>
      </c>
      <c r="O15" s="7">
        <v>13156</v>
      </c>
      <c r="P15" s="7">
        <f t="shared" si="0"/>
        <v>13156</v>
      </c>
    </row>
    <row r="16" spans="1:19" x14ac:dyDescent="0.35">
      <c r="A16" s="26">
        <v>312.3</v>
      </c>
      <c r="B16" s="1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x14ac:dyDescent="0.35">
      <c r="A17" s="26">
        <v>318.3</v>
      </c>
      <c r="B17" s="1" t="s">
        <v>17</v>
      </c>
      <c r="C17" s="7">
        <v>144896</v>
      </c>
      <c r="D17" s="7">
        <v>144896</v>
      </c>
      <c r="E17" s="7">
        <v>144896</v>
      </c>
      <c r="F17" s="7">
        <v>144896</v>
      </c>
      <c r="G17" s="7">
        <v>144896</v>
      </c>
      <c r="H17" s="7">
        <v>144896</v>
      </c>
      <c r="I17" s="7">
        <v>144896</v>
      </c>
      <c r="J17" s="7">
        <v>144896</v>
      </c>
      <c r="K17" s="7">
        <v>144896</v>
      </c>
      <c r="L17" s="7">
        <v>144896</v>
      </c>
      <c r="M17" s="7">
        <v>144896</v>
      </c>
      <c r="N17" s="7">
        <v>144896</v>
      </c>
      <c r="O17" s="7">
        <v>144896</v>
      </c>
      <c r="P17" s="7">
        <f t="shared" si="0"/>
        <v>144896</v>
      </c>
    </row>
    <row r="18" spans="1:16" x14ac:dyDescent="0.35">
      <c r="A18" s="26">
        <v>318.5</v>
      </c>
      <c r="B18" s="1" t="s">
        <v>18</v>
      </c>
      <c r="C18" s="7">
        <v>243551</v>
      </c>
      <c r="D18" s="7">
        <v>243551</v>
      </c>
      <c r="E18" s="7">
        <v>243551</v>
      </c>
      <c r="F18" s="7">
        <v>243551</v>
      </c>
      <c r="G18" s="7">
        <v>243551</v>
      </c>
      <c r="H18" s="7">
        <v>243551</v>
      </c>
      <c r="I18" s="7">
        <v>243551</v>
      </c>
      <c r="J18" s="7">
        <v>243551</v>
      </c>
      <c r="K18" s="7">
        <v>243551</v>
      </c>
      <c r="L18" s="7">
        <v>243551</v>
      </c>
      <c r="M18" s="7">
        <v>243551</v>
      </c>
      <c r="N18" s="7">
        <v>243551</v>
      </c>
      <c r="O18" s="7">
        <v>243551</v>
      </c>
      <c r="P18" s="7">
        <f t="shared" si="0"/>
        <v>243551</v>
      </c>
    </row>
    <row r="19" spans="1:16" x14ac:dyDescent="0.35">
      <c r="A19" s="26">
        <v>325</v>
      </c>
      <c r="B19" s="1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x14ac:dyDescent="0.35">
      <c r="A20" s="26">
        <v>327</v>
      </c>
      <c r="B20" s="1" t="s">
        <v>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x14ac:dyDescent="0.35">
      <c r="A21" s="26">
        <v>328</v>
      </c>
      <c r="B21" s="1" t="s">
        <v>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x14ac:dyDescent="0.35">
      <c r="A22" s="26">
        <v>331</v>
      </c>
      <c r="B22" s="1" t="s">
        <v>20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x14ac:dyDescent="0.35">
      <c r="A23" s="26">
        <v>332</v>
      </c>
      <c r="B23" s="1" t="s">
        <v>20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x14ac:dyDescent="0.35">
      <c r="A24" s="26">
        <v>333</v>
      </c>
      <c r="B24" s="1" t="s">
        <v>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x14ac:dyDescent="0.35">
      <c r="A25" s="26">
        <v>334</v>
      </c>
      <c r="B25" s="1" t="s">
        <v>20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x14ac:dyDescent="0.35">
      <c r="A26" s="26">
        <v>305.11</v>
      </c>
      <c r="B26" s="1" t="s">
        <v>21</v>
      </c>
      <c r="C26" s="7">
        <v>8320</v>
      </c>
      <c r="D26" s="7">
        <v>8320</v>
      </c>
      <c r="E26" s="7">
        <v>8320</v>
      </c>
      <c r="F26" s="7">
        <v>8320</v>
      </c>
      <c r="G26" s="7">
        <v>8320</v>
      </c>
      <c r="H26" s="7">
        <v>8320</v>
      </c>
      <c r="I26" s="7">
        <v>8320</v>
      </c>
      <c r="J26" s="7">
        <v>8320</v>
      </c>
      <c r="K26" s="7">
        <v>8320</v>
      </c>
      <c r="L26" s="7">
        <v>8320</v>
      </c>
      <c r="M26" s="7">
        <v>8320</v>
      </c>
      <c r="N26" s="7">
        <v>8320</v>
      </c>
      <c r="O26" s="7">
        <v>8320</v>
      </c>
      <c r="P26" s="7">
        <f t="shared" si="0"/>
        <v>8320</v>
      </c>
    </row>
    <row r="27" spans="1:16" x14ac:dyDescent="0.35">
      <c r="A27" s="26">
        <v>305.17</v>
      </c>
      <c r="B27" s="1" t="s">
        <v>22</v>
      </c>
      <c r="C27" s="7">
        <v>46587</v>
      </c>
      <c r="D27" s="7">
        <v>46587</v>
      </c>
      <c r="E27" s="7">
        <v>46587</v>
      </c>
      <c r="F27" s="7">
        <v>46587</v>
      </c>
      <c r="G27" s="7">
        <v>46587</v>
      </c>
      <c r="H27" s="7">
        <v>46587</v>
      </c>
      <c r="I27" s="7">
        <v>46587</v>
      </c>
      <c r="J27" s="7">
        <v>46587</v>
      </c>
      <c r="K27" s="7">
        <v>46587</v>
      </c>
      <c r="L27" s="7">
        <v>46587</v>
      </c>
      <c r="M27" s="7">
        <v>46587</v>
      </c>
      <c r="N27" s="7">
        <v>46587</v>
      </c>
      <c r="O27" s="7">
        <v>46587</v>
      </c>
      <c r="P27" s="7">
        <f t="shared" si="0"/>
        <v>46587</v>
      </c>
    </row>
    <row r="28" spans="1:16" x14ac:dyDescent="0.35">
      <c r="A28" s="26">
        <v>311</v>
      </c>
      <c r="B28" s="1" t="s">
        <v>23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f t="shared" si="0"/>
        <v>0</v>
      </c>
    </row>
    <row r="29" spans="1:16" x14ac:dyDescent="0.35">
      <c r="A29" s="26">
        <v>311.39999999999998</v>
      </c>
      <c r="B29" s="1" t="s">
        <v>24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x14ac:dyDescent="0.35">
      <c r="A30" s="26">
        <v>311.7</v>
      </c>
      <c r="B30" s="1" t="s">
        <v>25</v>
      </c>
      <c r="C30" s="7">
        <v>4033</v>
      </c>
      <c r="D30" s="7">
        <v>4033</v>
      </c>
      <c r="E30" s="7">
        <v>4033</v>
      </c>
      <c r="F30" s="7">
        <v>4033</v>
      </c>
      <c r="G30" s="7">
        <v>4033</v>
      </c>
      <c r="H30" s="7">
        <v>4033</v>
      </c>
      <c r="I30" s="7">
        <v>4033</v>
      </c>
      <c r="J30" s="7">
        <v>4033</v>
      </c>
      <c r="K30" s="7">
        <v>4033</v>
      </c>
      <c r="L30" s="7">
        <v>4033</v>
      </c>
      <c r="M30" s="7">
        <v>4033</v>
      </c>
      <c r="N30" s="7">
        <v>4033</v>
      </c>
      <c r="O30" s="7">
        <v>4033</v>
      </c>
      <c r="P30" s="7">
        <f t="shared" si="0"/>
        <v>4033</v>
      </c>
    </row>
    <row r="31" spans="1:16" x14ac:dyDescent="0.35">
      <c r="A31" s="26">
        <v>311.8</v>
      </c>
      <c r="B31" s="1" t="s">
        <v>26</v>
      </c>
      <c r="C31" s="7">
        <v>4209</v>
      </c>
      <c r="D31" s="7">
        <v>4209</v>
      </c>
      <c r="E31" s="7">
        <v>4209</v>
      </c>
      <c r="F31" s="7">
        <v>4209</v>
      </c>
      <c r="G31" s="7">
        <v>4209</v>
      </c>
      <c r="H31" s="7">
        <v>4209</v>
      </c>
      <c r="I31" s="7">
        <v>4209</v>
      </c>
      <c r="J31" s="7">
        <v>4209</v>
      </c>
      <c r="K31" s="7">
        <v>4209</v>
      </c>
      <c r="L31" s="7">
        <v>4209</v>
      </c>
      <c r="M31" s="7">
        <v>4209</v>
      </c>
      <c r="N31" s="7">
        <v>4209</v>
      </c>
      <c r="O31" s="7">
        <v>4209</v>
      </c>
      <c r="P31" s="7">
        <f t="shared" si="0"/>
        <v>4209</v>
      </c>
    </row>
    <row r="32" spans="1:16" x14ac:dyDescent="0.35">
      <c r="A32" s="26">
        <v>319</v>
      </c>
      <c r="B32" s="1" t="s">
        <v>27</v>
      </c>
      <c r="C32" s="7">
        <v>185448</v>
      </c>
      <c r="D32" s="7">
        <v>185448</v>
      </c>
      <c r="E32" s="7">
        <v>185448</v>
      </c>
      <c r="F32" s="7">
        <v>185448</v>
      </c>
      <c r="G32" s="7">
        <v>185448</v>
      </c>
      <c r="H32" s="7">
        <v>185448</v>
      </c>
      <c r="I32" s="7">
        <v>185448</v>
      </c>
      <c r="J32" s="7">
        <v>185448</v>
      </c>
      <c r="K32" s="7">
        <v>185448</v>
      </c>
      <c r="L32" s="7">
        <v>185448</v>
      </c>
      <c r="M32" s="7">
        <v>185448</v>
      </c>
      <c r="N32" s="7">
        <v>185448</v>
      </c>
      <c r="O32" s="7">
        <v>185448</v>
      </c>
      <c r="P32" s="7">
        <f t="shared" si="0"/>
        <v>185448</v>
      </c>
    </row>
    <row r="33" spans="1:16" x14ac:dyDescent="0.35">
      <c r="A33" s="26">
        <v>350.1</v>
      </c>
      <c r="B33" s="1" t="s">
        <v>13</v>
      </c>
      <c r="C33" s="7">
        <v>106549</v>
      </c>
      <c r="D33" s="7">
        <v>106549</v>
      </c>
      <c r="E33" s="7">
        <v>106549</v>
      </c>
      <c r="F33" s="7">
        <v>106549</v>
      </c>
      <c r="G33" s="7">
        <v>106549</v>
      </c>
      <c r="H33" s="7">
        <v>106549</v>
      </c>
      <c r="I33" s="7">
        <v>106549</v>
      </c>
      <c r="J33" s="7">
        <v>106549</v>
      </c>
      <c r="K33" s="7">
        <v>106549</v>
      </c>
      <c r="L33" s="7">
        <v>106549</v>
      </c>
      <c r="M33" s="7">
        <v>106549</v>
      </c>
      <c r="N33" s="7">
        <v>106549</v>
      </c>
      <c r="O33" s="7">
        <v>106549</v>
      </c>
      <c r="P33" s="7">
        <f t="shared" si="0"/>
        <v>106549</v>
      </c>
    </row>
    <row r="34" spans="1:16" x14ac:dyDescent="0.35">
      <c r="A34" s="26">
        <v>350.2</v>
      </c>
      <c r="B34" s="1" t="s">
        <v>28</v>
      </c>
      <c r="C34" s="7">
        <v>109624.94</v>
      </c>
      <c r="D34" s="7">
        <v>109624.94</v>
      </c>
      <c r="E34" s="7">
        <v>109624.94</v>
      </c>
      <c r="F34" s="7">
        <v>109624.94</v>
      </c>
      <c r="G34" s="7">
        <v>109624.94</v>
      </c>
      <c r="H34" s="7">
        <v>109624.94</v>
      </c>
      <c r="I34" s="7">
        <v>109624.94</v>
      </c>
      <c r="J34" s="7">
        <v>109624.94</v>
      </c>
      <c r="K34" s="7">
        <v>109624.94</v>
      </c>
      <c r="L34" s="7">
        <v>109624.94</v>
      </c>
      <c r="M34" s="7">
        <v>109624.94</v>
      </c>
      <c r="N34" s="7">
        <v>109624.94</v>
      </c>
      <c r="O34" s="7">
        <v>109624.94</v>
      </c>
      <c r="P34" s="7">
        <f t="shared" si="0"/>
        <v>109624.93999999996</v>
      </c>
    </row>
    <row r="35" spans="1:16" x14ac:dyDescent="0.35">
      <c r="A35" s="26">
        <v>351</v>
      </c>
      <c r="B35" s="1" t="s">
        <v>29</v>
      </c>
      <c r="C35" s="7">
        <v>7254419.3600000013</v>
      </c>
      <c r="D35" s="7">
        <v>7254419.3600000013</v>
      </c>
      <c r="E35" s="7">
        <v>7254419.3600000013</v>
      </c>
      <c r="F35" s="7">
        <v>7382069.2300000014</v>
      </c>
      <c r="G35" s="7">
        <v>7382069.2300000014</v>
      </c>
      <c r="H35" s="7">
        <v>7382069.2300000014</v>
      </c>
      <c r="I35" s="7">
        <v>7382069.2300000014</v>
      </c>
      <c r="J35" s="7">
        <v>7382069.2300000014</v>
      </c>
      <c r="K35" s="7">
        <v>7382069.2300000014</v>
      </c>
      <c r="L35" s="7">
        <v>8582708.8600000013</v>
      </c>
      <c r="M35" s="7">
        <v>8582708.8600000013</v>
      </c>
      <c r="N35" s="7">
        <v>8582708.8600000013</v>
      </c>
      <c r="O35" s="7">
        <v>8582708.8600000013</v>
      </c>
      <c r="P35" s="7">
        <f t="shared" si="0"/>
        <v>7705662.0658333348</v>
      </c>
    </row>
    <row r="36" spans="1:16" x14ac:dyDescent="0.35">
      <c r="A36" s="26">
        <v>352</v>
      </c>
      <c r="B36" s="1" t="s">
        <v>30</v>
      </c>
      <c r="C36" s="7">
        <v>20047076.030000001</v>
      </c>
      <c r="D36" s="7">
        <v>20047076.030000001</v>
      </c>
      <c r="E36" s="7">
        <v>20047076.030000001</v>
      </c>
      <c r="F36" s="7">
        <v>20047076.030000001</v>
      </c>
      <c r="G36" s="7">
        <v>20047076.030000001</v>
      </c>
      <c r="H36" s="7">
        <v>23165836.07</v>
      </c>
      <c r="I36" s="7">
        <v>23178402.699999999</v>
      </c>
      <c r="J36" s="7">
        <v>23183101.849999998</v>
      </c>
      <c r="K36" s="7">
        <v>23191779.599999998</v>
      </c>
      <c r="L36" s="7">
        <v>23199946.879999999</v>
      </c>
      <c r="M36" s="7">
        <v>23208624.619999997</v>
      </c>
      <c r="N36" s="7">
        <v>23220939.929999996</v>
      </c>
      <c r="O36" s="7">
        <v>23230707.559999995</v>
      </c>
      <c r="P36" s="7">
        <f t="shared" si="0"/>
        <v>22014652.297083333</v>
      </c>
    </row>
    <row r="37" spans="1:16" x14ac:dyDescent="0.35">
      <c r="A37" s="26">
        <v>352.1</v>
      </c>
      <c r="B37" s="1" t="s">
        <v>31</v>
      </c>
      <c r="C37" s="7">
        <v>3938491.32</v>
      </c>
      <c r="D37" s="7">
        <v>3938491.32</v>
      </c>
      <c r="E37" s="7">
        <v>3938491.32</v>
      </c>
      <c r="F37" s="7">
        <v>3938491.32</v>
      </c>
      <c r="G37" s="7">
        <v>3938491.32</v>
      </c>
      <c r="H37" s="7">
        <v>3938491.32</v>
      </c>
      <c r="I37" s="7">
        <v>3938491.32</v>
      </c>
      <c r="J37" s="7">
        <v>3938491.32</v>
      </c>
      <c r="K37" s="7">
        <v>3938491.32</v>
      </c>
      <c r="L37" s="7">
        <v>3938491.32</v>
      </c>
      <c r="M37" s="7">
        <v>3938491.32</v>
      </c>
      <c r="N37" s="7">
        <v>3938491.32</v>
      </c>
      <c r="O37" s="7">
        <v>3938491.32</v>
      </c>
      <c r="P37" s="7">
        <f t="shared" si="0"/>
        <v>3938491.32</v>
      </c>
    </row>
    <row r="38" spans="1:16" x14ac:dyDescent="0.35">
      <c r="A38" s="26">
        <v>352.2</v>
      </c>
      <c r="B38" s="1" t="s">
        <v>32</v>
      </c>
      <c r="C38" s="7">
        <v>7272553.0899999999</v>
      </c>
      <c r="D38" s="7">
        <v>7272553.0899999999</v>
      </c>
      <c r="E38" s="7">
        <v>7272553.0899999999</v>
      </c>
      <c r="F38" s="7">
        <v>7272553.0899999999</v>
      </c>
      <c r="G38" s="7">
        <v>7272553.0899999999</v>
      </c>
      <c r="H38" s="7">
        <v>7272553.0899999999</v>
      </c>
      <c r="I38" s="7">
        <v>7272553.0899999999</v>
      </c>
      <c r="J38" s="7">
        <v>7272553.0899999999</v>
      </c>
      <c r="K38" s="7">
        <v>7272553.0899999999</v>
      </c>
      <c r="L38" s="7">
        <v>7272553.0899999999</v>
      </c>
      <c r="M38" s="7">
        <v>7272553.0899999999</v>
      </c>
      <c r="N38" s="7">
        <v>7272553.0899999999</v>
      </c>
      <c r="O38" s="7">
        <v>7272553.0899999999</v>
      </c>
      <c r="P38" s="7">
        <f t="shared" si="0"/>
        <v>7272553.0900000026</v>
      </c>
    </row>
    <row r="39" spans="1:16" x14ac:dyDescent="0.35">
      <c r="A39" s="26">
        <v>352.3</v>
      </c>
      <c r="B39" s="1" t="s">
        <v>33</v>
      </c>
      <c r="C39" s="7">
        <v>6440889.8200000003</v>
      </c>
      <c r="D39" s="7">
        <v>6440889.8200000003</v>
      </c>
      <c r="E39" s="7">
        <v>6440889.8200000003</v>
      </c>
      <c r="F39" s="7">
        <v>6440889.8200000003</v>
      </c>
      <c r="G39" s="7">
        <v>6440889.8200000003</v>
      </c>
      <c r="H39" s="7">
        <v>6440889.8200000003</v>
      </c>
      <c r="I39" s="7">
        <v>6440889.8200000003</v>
      </c>
      <c r="J39" s="7">
        <v>6440889.8200000003</v>
      </c>
      <c r="K39" s="7">
        <v>6440889.8200000003</v>
      </c>
      <c r="L39" s="7">
        <v>6440889.8200000003</v>
      </c>
      <c r="M39" s="7">
        <v>6440889.8200000003</v>
      </c>
      <c r="N39" s="7">
        <v>6440889.8200000003</v>
      </c>
      <c r="O39" s="7">
        <v>6440889.8200000003</v>
      </c>
      <c r="P39" s="7">
        <f t="shared" si="0"/>
        <v>6440889.8200000003</v>
      </c>
    </row>
    <row r="40" spans="1:16" x14ac:dyDescent="0.35">
      <c r="A40" s="26">
        <v>353</v>
      </c>
      <c r="B40" s="1" t="s">
        <v>34</v>
      </c>
      <c r="C40" s="7">
        <v>6552220.3200000003</v>
      </c>
      <c r="D40" s="7">
        <v>6552220.3200000003</v>
      </c>
      <c r="E40" s="7">
        <v>6552220.3200000003</v>
      </c>
      <c r="F40" s="7">
        <v>6552220.3200000003</v>
      </c>
      <c r="G40" s="7">
        <v>6552220.3200000003</v>
      </c>
      <c r="H40" s="7">
        <v>6552220.3200000003</v>
      </c>
      <c r="I40" s="7">
        <v>6552220.3200000003</v>
      </c>
      <c r="J40" s="7">
        <v>6552220.3200000003</v>
      </c>
      <c r="K40" s="7">
        <v>6552220.3200000003</v>
      </c>
      <c r="L40" s="7">
        <v>6552220.3200000003</v>
      </c>
      <c r="M40" s="7">
        <v>6552220.3200000003</v>
      </c>
      <c r="N40" s="7">
        <v>6552220.3200000003</v>
      </c>
      <c r="O40" s="7">
        <v>6918695.5200000005</v>
      </c>
      <c r="P40" s="7">
        <f t="shared" si="0"/>
        <v>6567490.120000001</v>
      </c>
    </row>
    <row r="41" spans="1:16" x14ac:dyDescent="0.35">
      <c r="A41" s="26">
        <v>354</v>
      </c>
      <c r="B41" s="1" t="s">
        <v>35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x14ac:dyDescent="0.35">
      <c r="A42" s="26">
        <v>354.1</v>
      </c>
      <c r="B42" s="1" t="s">
        <v>36</v>
      </c>
      <c r="C42" s="7">
        <v>4154699.66</v>
      </c>
      <c r="D42" s="7">
        <v>4154699.66</v>
      </c>
      <c r="E42" s="7">
        <v>4154699.66</v>
      </c>
      <c r="F42" s="7">
        <v>4154699.66</v>
      </c>
      <c r="G42" s="7">
        <v>4154699.66</v>
      </c>
      <c r="H42" s="7">
        <v>4154699.66</v>
      </c>
      <c r="I42" s="7">
        <v>4154699.66</v>
      </c>
      <c r="J42" s="7">
        <v>4154699.66</v>
      </c>
      <c r="K42" s="7">
        <v>4154699.66</v>
      </c>
      <c r="L42" s="7">
        <v>4154699.66</v>
      </c>
      <c r="M42" s="7">
        <v>4154699.66</v>
      </c>
      <c r="N42" s="7">
        <v>4154699.66</v>
      </c>
      <c r="O42" s="7">
        <v>4154699.66</v>
      </c>
      <c r="P42" s="7">
        <f t="shared" si="0"/>
        <v>4154699.6599999988</v>
      </c>
    </row>
    <row r="43" spans="1:16" x14ac:dyDescent="0.35">
      <c r="A43" s="26">
        <v>354.2</v>
      </c>
      <c r="B43" s="1" t="s">
        <v>37</v>
      </c>
      <c r="C43" s="7">
        <v>4154699</v>
      </c>
      <c r="D43" s="7">
        <v>4154699</v>
      </c>
      <c r="E43" s="7">
        <v>4154699</v>
      </c>
      <c r="F43" s="7">
        <v>4154699</v>
      </c>
      <c r="G43" s="7">
        <v>4154699</v>
      </c>
      <c r="H43" s="7">
        <v>4154699</v>
      </c>
      <c r="I43" s="7">
        <v>4154699</v>
      </c>
      <c r="J43" s="7">
        <v>4154699</v>
      </c>
      <c r="K43" s="7">
        <v>4154699</v>
      </c>
      <c r="L43" s="7">
        <v>4154699</v>
      </c>
      <c r="M43" s="7">
        <v>4154699</v>
      </c>
      <c r="N43" s="7">
        <v>4154699</v>
      </c>
      <c r="O43" s="7">
        <v>4154699</v>
      </c>
      <c r="P43" s="7">
        <f t="shared" si="0"/>
        <v>4154699</v>
      </c>
    </row>
    <row r="44" spans="1:16" x14ac:dyDescent="0.35">
      <c r="A44" s="26">
        <v>354.3</v>
      </c>
      <c r="B44" s="1" t="s">
        <v>38</v>
      </c>
      <c r="C44" s="7">
        <v>19640514.359999999</v>
      </c>
      <c r="D44" s="7">
        <v>19640514.359999999</v>
      </c>
      <c r="E44" s="7">
        <v>19640514.359999999</v>
      </c>
      <c r="F44" s="7">
        <v>19640514.359999999</v>
      </c>
      <c r="G44" s="7">
        <v>19640514.359999999</v>
      </c>
      <c r="H44" s="7">
        <v>19640514.359999999</v>
      </c>
      <c r="I44" s="7">
        <v>19640514.359999999</v>
      </c>
      <c r="J44" s="7">
        <v>19640514.359999999</v>
      </c>
      <c r="K44" s="7">
        <v>19640514.359999999</v>
      </c>
      <c r="L44" s="7">
        <v>19640514.359999999</v>
      </c>
      <c r="M44" s="7">
        <v>19640514.359999999</v>
      </c>
      <c r="N44" s="7">
        <v>19640514.359999999</v>
      </c>
      <c r="O44" s="7">
        <v>19640514.359999999</v>
      </c>
      <c r="P44" s="7">
        <f t="shared" si="0"/>
        <v>19640514.360000003</v>
      </c>
    </row>
    <row r="45" spans="1:16" x14ac:dyDescent="0.35">
      <c r="A45" s="26">
        <v>354.4</v>
      </c>
      <c r="B45" s="1" t="s">
        <v>39</v>
      </c>
      <c r="C45" s="7">
        <v>3316171.17</v>
      </c>
      <c r="D45" s="7">
        <v>3316171.17</v>
      </c>
      <c r="E45" s="7">
        <v>3316171.17</v>
      </c>
      <c r="F45" s="7">
        <v>3316171.17</v>
      </c>
      <c r="G45" s="7">
        <v>3316171.17</v>
      </c>
      <c r="H45" s="7">
        <v>3316171.17</v>
      </c>
      <c r="I45" s="7">
        <v>3316171.17</v>
      </c>
      <c r="J45" s="7">
        <v>3316171.17</v>
      </c>
      <c r="K45" s="7">
        <v>3316171.17</v>
      </c>
      <c r="L45" s="7">
        <v>3316171.17</v>
      </c>
      <c r="M45" s="7">
        <v>3316171.17</v>
      </c>
      <c r="N45" s="7">
        <v>3316171.17</v>
      </c>
      <c r="O45" s="7">
        <v>3316171.17</v>
      </c>
      <c r="P45" s="7">
        <f t="shared" si="0"/>
        <v>3316171.1700000004</v>
      </c>
    </row>
    <row r="46" spans="1:16" x14ac:dyDescent="0.35">
      <c r="A46" s="26">
        <v>354.6</v>
      </c>
      <c r="B46" s="1" t="s">
        <v>40</v>
      </c>
      <c r="C46" s="7">
        <v>85727.360000000001</v>
      </c>
      <c r="D46" s="7">
        <v>85727.360000000001</v>
      </c>
      <c r="E46" s="7">
        <v>85727.360000000001</v>
      </c>
      <c r="F46" s="7">
        <v>86631.360000000001</v>
      </c>
      <c r="G46" s="7">
        <v>86631.360000000001</v>
      </c>
      <c r="H46" s="7">
        <v>86631.360000000001</v>
      </c>
      <c r="I46" s="7">
        <v>86631.360000000001</v>
      </c>
      <c r="J46" s="7">
        <v>86631.360000000001</v>
      </c>
      <c r="K46" s="7">
        <v>86631.360000000001</v>
      </c>
      <c r="L46" s="7">
        <v>86631.360000000001</v>
      </c>
      <c r="M46" s="7">
        <v>86631.360000000001</v>
      </c>
      <c r="N46" s="7">
        <v>86631.360000000001</v>
      </c>
      <c r="O46" s="7">
        <v>86631.360000000001</v>
      </c>
      <c r="P46" s="7">
        <f t="shared" si="0"/>
        <v>86443.026666666658</v>
      </c>
    </row>
    <row r="47" spans="1:16" x14ac:dyDescent="0.35">
      <c r="A47" s="26">
        <v>355</v>
      </c>
      <c r="B47" s="1" t="s">
        <v>41</v>
      </c>
      <c r="C47" s="7">
        <v>7407338.3700000001</v>
      </c>
      <c r="D47" s="7">
        <v>7407338.3700000001</v>
      </c>
      <c r="E47" s="7">
        <v>7407338.3700000001</v>
      </c>
      <c r="F47" s="7">
        <v>7408127.1799999997</v>
      </c>
      <c r="G47" s="7">
        <v>7408127.1799999997</v>
      </c>
      <c r="H47" s="7">
        <v>7408127.1799999997</v>
      </c>
      <c r="I47" s="7">
        <v>7408127.1799999997</v>
      </c>
      <c r="J47" s="7">
        <v>7408127.1799999997</v>
      </c>
      <c r="K47" s="7">
        <v>7408127.1799999997</v>
      </c>
      <c r="L47" s="7">
        <v>7408127.1799999997</v>
      </c>
      <c r="M47" s="7">
        <v>7408127.1799999997</v>
      </c>
      <c r="N47" s="7">
        <v>7408127.1799999997</v>
      </c>
      <c r="O47" s="7">
        <v>7408127.1799999997</v>
      </c>
      <c r="P47" s="7">
        <f t="shared" si="0"/>
        <v>7407962.8445833353</v>
      </c>
    </row>
    <row r="48" spans="1:16" x14ac:dyDescent="0.35">
      <c r="A48" s="26">
        <v>356</v>
      </c>
      <c r="B48" s="1" t="s">
        <v>42</v>
      </c>
      <c r="C48" s="7">
        <v>297363</v>
      </c>
      <c r="D48" s="7">
        <v>297363</v>
      </c>
      <c r="E48" s="7">
        <v>297363</v>
      </c>
      <c r="F48" s="7">
        <v>297363</v>
      </c>
      <c r="G48" s="7">
        <v>297363</v>
      </c>
      <c r="H48" s="7">
        <v>297363</v>
      </c>
      <c r="I48" s="7">
        <v>297363</v>
      </c>
      <c r="J48" s="7">
        <v>297363</v>
      </c>
      <c r="K48" s="7">
        <v>297363</v>
      </c>
      <c r="L48" s="7">
        <v>363595.51</v>
      </c>
      <c r="M48" s="7">
        <v>363430.3</v>
      </c>
      <c r="N48" s="7">
        <v>363430.3</v>
      </c>
      <c r="O48" s="7">
        <v>363430.3</v>
      </c>
      <c r="P48" s="7">
        <f t="shared" si="0"/>
        <v>316646.39666666661</v>
      </c>
    </row>
    <row r="49" spans="1:16" x14ac:dyDescent="0.35">
      <c r="A49" s="26">
        <v>357</v>
      </c>
      <c r="B49" s="1" t="s">
        <v>43</v>
      </c>
      <c r="C49" s="7">
        <v>1332028.8500000001</v>
      </c>
      <c r="D49" s="7">
        <v>1332028.8500000001</v>
      </c>
      <c r="E49" s="7">
        <v>1332028.8500000001</v>
      </c>
      <c r="F49" s="7">
        <v>1332028.8500000001</v>
      </c>
      <c r="G49" s="7">
        <v>1332028.8500000001</v>
      </c>
      <c r="H49" s="7">
        <v>1332028.8500000001</v>
      </c>
      <c r="I49" s="7">
        <v>1332028.8500000001</v>
      </c>
      <c r="J49" s="7">
        <v>1332028.8500000001</v>
      </c>
      <c r="K49" s="7">
        <v>1332028.8500000001</v>
      </c>
      <c r="L49" s="7">
        <v>2357694.38</v>
      </c>
      <c r="M49" s="7">
        <v>2357694.38</v>
      </c>
      <c r="N49" s="7">
        <v>2357694.38</v>
      </c>
      <c r="O49" s="7">
        <v>2357694.38</v>
      </c>
      <c r="P49" s="7">
        <f t="shared" si="0"/>
        <v>1631181.2962499997</v>
      </c>
    </row>
    <row r="50" spans="1:16" x14ac:dyDescent="0.35">
      <c r="A50" s="26">
        <v>360.11</v>
      </c>
      <c r="B50" s="1" t="s">
        <v>44</v>
      </c>
      <c r="C50" s="7">
        <v>83598</v>
      </c>
      <c r="D50" s="7">
        <v>83598</v>
      </c>
      <c r="E50" s="7">
        <v>83598</v>
      </c>
      <c r="F50" s="7">
        <v>83598</v>
      </c>
      <c r="G50" s="7">
        <v>83598</v>
      </c>
      <c r="H50" s="7">
        <v>83598</v>
      </c>
      <c r="I50" s="7">
        <v>83598</v>
      </c>
      <c r="J50" s="7">
        <v>83598</v>
      </c>
      <c r="K50" s="7">
        <v>83598</v>
      </c>
      <c r="L50" s="7">
        <v>83598</v>
      </c>
      <c r="M50" s="7">
        <v>83598</v>
      </c>
      <c r="N50" s="7">
        <v>83598</v>
      </c>
      <c r="O50" s="7">
        <v>83598</v>
      </c>
      <c r="P50" s="7">
        <f t="shared" si="0"/>
        <v>83598</v>
      </c>
    </row>
    <row r="51" spans="1:16" x14ac:dyDescent="0.35">
      <c r="A51" s="26">
        <v>360.12</v>
      </c>
      <c r="B51" s="1" t="s">
        <v>45</v>
      </c>
      <c r="C51" s="7">
        <v>536674.81999999995</v>
      </c>
      <c r="D51" s="7">
        <v>536674.81999999995</v>
      </c>
      <c r="E51" s="7">
        <v>536674.81999999995</v>
      </c>
      <c r="F51" s="7">
        <v>536674.81999999995</v>
      </c>
      <c r="G51" s="7">
        <v>536674.81999999995</v>
      </c>
      <c r="H51" s="7">
        <v>536674.81999999995</v>
      </c>
      <c r="I51" s="7">
        <v>536674.81999999995</v>
      </c>
      <c r="J51" s="7">
        <v>536674.81999999995</v>
      </c>
      <c r="K51" s="7">
        <v>536674.81999999995</v>
      </c>
      <c r="L51" s="7">
        <v>536674.81999999995</v>
      </c>
      <c r="M51" s="7">
        <v>536674.81999999995</v>
      </c>
      <c r="N51" s="7">
        <v>536674.81999999995</v>
      </c>
      <c r="O51" s="7">
        <v>536674.81999999995</v>
      </c>
      <c r="P51" s="7">
        <f t="shared" si="0"/>
        <v>536674.82000000007</v>
      </c>
    </row>
    <row r="52" spans="1:16" x14ac:dyDescent="0.35">
      <c r="A52" s="26">
        <v>360.2</v>
      </c>
      <c r="B52" s="1" t="s">
        <v>46</v>
      </c>
      <c r="C52" s="7">
        <v>106557.31</v>
      </c>
      <c r="D52" s="7">
        <v>106557.31</v>
      </c>
      <c r="E52" s="7">
        <v>106557.31</v>
      </c>
      <c r="F52" s="7">
        <v>106557.31</v>
      </c>
      <c r="G52" s="7">
        <v>106557.31</v>
      </c>
      <c r="H52" s="7">
        <v>106557.31</v>
      </c>
      <c r="I52" s="7">
        <v>106557.31</v>
      </c>
      <c r="J52" s="7">
        <v>106557.31</v>
      </c>
      <c r="K52" s="7">
        <v>106557.31</v>
      </c>
      <c r="L52" s="7">
        <v>106557.31</v>
      </c>
      <c r="M52" s="7">
        <v>106557.31</v>
      </c>
      <c r="N52" s="7">
        <v>106557.31</v>
      </c>
      <c r="O52" s="7">
        <v>106557.31</v>
      </c>
      <c r="P52" s="7">
        <f t="shared" si="0"/>
        <v>106557.31000000004</v>
      </c>
    </row>
    <row r="53" spans="1:16" x14ac:dyDescent="0.35">
      <c r="A53" s="26">
        <v>361.11</v>
      </c>
      <c r="B53" s="1" t="s">
        <v>47</v>
      </c>
      <c r="C53" s="7">
        <v>5093858.49</v>
      </c>
      <c r="D53" s="7">
        <v>5093858.49</v>
      </c>
      <c r="E53" s="7">
        <v>5093858.49</v>
      </c>
      <c r="F53" s="7">
        <v>5068838.49</v>
      </c>
      <c r="G53" s="7">
        <v>5068838.49</v>
      </c>
      <c r="H53" s="7">
        <v>5396077.7200000007</v>
      </c>
      <c r="I53" s="7">
        <v>5411636.1600000011</v>
      </c>
      <c r="J53" s="7">
        <v>5408882.2000000011</v>
      </c>
      <c r="K53" s="7">
        <v>5408882.2000000011</v>
      </c>
      <c r="L53" s="7">
        <v>5408882.2000000011</v>
      </c>
      <c r="M53" s="7">
        <v>5408882.2000000011</v>
      </c>
      <c r="N53" s="7">
        <v>5408882.2000000011</v>
      </c>
      <c r="O53" s="7">
        <v>5408882.2000000011</v>
      </c>
      <c r="P53" s="7">
        <f t="shared" si="0"/>
        <v>5285740.7654166678</v>
      </c>
    </row>
    <row r="54" spans="1:16" x14ac:dyDescent="0.35">
      <c r="A54" s="26">
        <v>361.12</v>
      </c>
      <c r="B54" s="1" t="s">
        <v>47</v>
      </c>
      <c r="C54" s="7">
        <v>10391547.239999998</v>
      </c>
      <c r="D54" s="7">
        <v>10393973.659999998</v>
      </c>
      <c r="E54" s="7">
        <v>10394724.839999998</v>
      </c>
      <c r="F54" s="7">
        <v>10013761.109999998</v>
      </c>
      <c r="G54" s="7">
        <v>10013761.109999998</v>
      </c>
      <c r="H54" s="7">
        <v>10013761.109999998</v>
      </c>
      <c r="I54" s="7">
        <v>10013761.109999998</v>
      </c>
      <c r="J54" s="7">
        <v>10036530.509999998</v>
      </c>
      <c r="K54" s="7">
        <v>10021371.719999999</v>
      </c>
      <c r="L54" s="7">
        <v>10031519.329999998</v>
      </c>
      <c r="M54" s="7">
        <v>10031519.329999998</v>
      </c>
      <c r="N54" s="7">
        <v>10031519.329999998</v>
      </c>
      <c r="O54" s="7">
        <v>10031519.329999998</v>
      </c>
      <c r="P54" s="7">
        <f t="shared" si="0"/>
        <v>10100644.703749998</v>
      </c>
    </row>
    <row r="55" spans="1:16" x14ac:dyDescent="0.35">
      <c r="A55" s="26">
        <v>361.2</v>
      </c>
      <c r="B55" s="1" t="s">
        <v>48</v>
      </c>
      <c r="C55" s="7">
        <v>26757</v>
      </c>
      <c r="D55" s="7">
        <v>26757</v>
      </c>
      <c r="E55" s="7">
        <v>26757</v>
      </c>
      <c r="F55" s="7">
        <v>26757</v>
      </c>
      <c r="G55" s="7">
        <v>26757</v>
      </c>
      <c r="H55" s="7">
        <v>26757</v>
      </c>
      <c r="I55" s="7">
        <v>26757</v>
      </c>
      <c r="J55" s="7">
        <v>26757</v>
      </c>
      <c r="K55" s="7">
        <v>26757</v>
      </c>
      <c r="L55" s="7">
        <v>26757</v>
      </c>
      <c r="M55" s="7">
        <v>26757</v>
      </c>
      <c r="N55" s="7">
        <v>26757</v>
      </c>
      <c r="O55" s="7">
        <v>26757</v>
      </c>
      <c r="P55" s="7">
        <f t="shared" si="0"/>
        <v>26757</v>
      </c>
    </row>
    <row r="56" spans="1:16" x14ac:dyDescent="0.35">
      <c r="A56" s="26">
        <v>362.11</v>
      </c>
      <c r="B56" s="1" t="s">
        <v>49</v>
      </c>
      <c r="C56" s="7">
        <v>4334577.8999999994</v>
      </c>
      <c r="D56" s="7">
        <v>4334577.8999999994</v>
      </c>
      <c r="E56" s="7">
        <v>4556064.3499999996</v>
      </c>
      <c r="F56" s="7">
        <v>4556064.3499999996</v>
      </c>
      <c r="G56" s="7">
        <v>4556064.3499999996</v>
      </c>
      <c r="H56" s="7">
        <v>4556064.3499999996</v>
      </c>
      <c r="I56" s="7">
        <v>4556064.3499999996</v>
      </c>
      <c r="J56" s="7">
        <v>4556064.3499999996</v>
      </c>
      <c r="K56" s="7">
        <v>4556064.3499999996</v>
      </c>
      <c r="L56" s="7">
        <v>4556064.3499999996</v>
      </c>
      <c r="M56" s="7">
        <v>4556064.3499999996</v>
      </c>
      <c r="N56" s="7">
        <v>4556064.3499999996</v>
      </c>
      <c r="O56" s="7">
        <v>4556064.3499999996</v>
      </c>
      <c r="P56" s="7">
        <f t="shared" si="0"/>
        <v>4528378.5437500002</v>
      </c>
    </row>
    <row r="57" spans="1:16" x14ac:dyDescent="0.35">
      <c r="A57" s="26">
        <v>362.12</v>
      </c>
      <c r="B57" s="1" t="s">
        <v>50</v>
      </c>
      <c r="C57" s="7">
        <v>5773903.3600000003</v>
      </c>
      <c r="D57" s="7">
        <v>5773903.3600000003</v>
      </c>
      <c r="E57" s="7">
        <v>5927103.8200000003</v>
      </c>
      <c r="F57" s="7">
        <v>5927103.8200000003</v>
      </c>
      <c r="G57" s="7">
        <v>5927103.8200000003</v>
      </c>
      <c r="H57" s="7">
        <v>5927103.8200000003</v>
      </c>
      <c r="I57" s="7">
        <v>5927103.8200000003</v>
      </c>
      <c r="J57" s="7">
        <v>5927103.8200000003</v>
      </c>
      <c r="K57" s="7">
        <v>5927103.8200000003</v>
      </c>
      <c r="L57" s="7">
        <v>5927103.8200000003</v>
      </c>
      <c r="M57" s="7">
        <v>5927103.8200000003</v>
      </c>
      <c r="N57" s="7">
        <v>5927103.8200000003</v>
      </c>
      <c r="O57" s="7">
        <v>5927103.8200000003</v>
      </c>
      <c r="P57" s="7">
        <f t="shared" si="0"/>
        <v>5907953.7625000002</v>
      </c>
    </row>
    <row r="58" spans="1:16" x14ac:dyDescent="0.35">
      <c r="A58" s="26">
        <v>362.2</v>
      </c>
      <c r="B58" s="1" t="s">
        <v>51</v>
      </c>
      <c r="C58" s="7">
        <v>1600.14</v>
      </c>
      <c r="D58" s="7">
        <v>1600.14</v>
      </c>
      <c r="E58" s="7">
        <v>1600.14</v>
      </c>
      <c r="F58" s="7">
        <v>1600.14</v>
      </c>
      <c r="G58" s="7">
        <v>1600.14</v>
      </c>
      <c r="H58" s="7">
        <v>1600.14</v>
      </c>
      <c r="I58" s="7">
        <v>1600.14</v>
      </c>
      <c r="J58" s="7">
        <v>1600.14</v>
      </c>
      <c r="K58" s="7">
        <v>1600.14</v>
      </c>
      <c r="L58" s="7">
        <v>1600.14</v>
      </c>
      <c r="M58" s="7">
        <v>1600.14</v>
      </c>
      <c r="N58" s="7">
        <v>1600.14</v>
      </c>
      <c r="O58" s="7">
        <v>1600.14</v>
      </c>
      <c r="P58" s="7">
        <f t="shared" si="0"/>
        <v>1600.1399999999996</v>
      </c>
    </row>
    <row r="59" spans="1:16" x14ac:dyDescent="0.35">
      <c r="A59" s="26">
        <v>363.11</v>
      </c>
      <c r="B59" s="1" t="s">
        <v>52</v>
      </c>
      <c r="C59" s="7">
        <v>3235222.69</v>
      </c>
      <c r="D59" s="7">
        <v>3332892.64</v>
      </c>
      <c r="E59" s="7">
        <v>3336220.39</v>
      </c>
      <c r="F59" s="7">
        <v>3308902.39</v>
      </c>
      <c r="G59" s="7">
        <v>3331674.0100000002</v>
      </c>
      <c r="H59" s="7">
        <v>3331884.47</v>
      </c>
      <c r="I59" s="7">
        <v>3332869</v>
      </c>
      <c r="J59" s="7">
        <v>3332869</v>
      </c>
      <c r="K59" s="7">
        <v>3332869</v>
      </c>
      <c r="L59" s="7">
        <v>3332869</v>
      </c>
      <c r="M59" s="7">
        <v>3332869</v>
      </c>
      <c r="N59" s="7">
        <v>3319411.35</v>
      </c>
      <c r="O59" s="7">
        <v>3319411.35</v>
      </c>
      <c r="P59" s="7">
        <f t="shared" si="0"/>
        <v>3325220.6058333335</v>
      </c>
    </row>
    <row r="60" spans="1:16" x14ac:dyDescent="0.35">
      <c r="A60" s="26">
        <v>363.12</v>
      </c>
      <c r="B60" s="1" t="s">
        <v>53</v>
      </c>
      <c r="C60" s="7">
        <v>10800589.780000001</v>
      </c>
      <c r="D60" s="7">
        <v>10799342.710000001</v>
      </c>
      <c r="E60" s="7">
        <v>10800360.07</v>
      </c>
      <c r="F60" s="7">
        <v>10725181.040000001</v>
      </c>
      <c r="G60" s="7">
        <v>10725181.040000001</v>
      </c>
      <c r="H60" s="7">
        <v>10725181.040000001</v>
      </c>
      <c r="I60" s="7">
        <v>10725181.040000001</v>
      </c>
      <c r="J60" s="7">
        <v>10725181.040000001</v>
      </c>
      <c r="K60" s="7">
        <v>10725181.040000001</v>
      </c>
      <c r="L60" s="7">
        <v>10725181.040000001</v>
      </c>
      <c r="M60" s="7">
        <v>10725181.040000001</v>
      </c>
      <c r="N60" s="7">
        <v>10725181.040000001</v>
      </c>
      <c r="O60" s="7">
        <v>10725181.040000001</v>
      </c>
      <c r="P60" s="7">
        <f t="shared" si="0"/>
        <v>10740768.129166668</v>
      </c>
    </row>
    <row r="61" spans="1:16" x14ac:dyDescent="0.35">
      <c r="A61" s="26">
        <v>363.21</v>
      </c>
      <c r="B61" s="1" t="s">
        <v>54</v>
      </c>
      <c r="C61" s="7">
        <v>5676430.9500000002</v>
      </c>
      <c r="D61" s="7">
        <v>5692621.0499999998</v>
      </c>
      <c r="E61" s="7">
        <v>5693066.6699999999</v>
      </c>
      <c r="F61" s="7">
        <v>4458618</v>
      </c>
      <c r="G61" s="7">
        <v>4458618</v>
      </c>
      <c r="H61" s="7">
        <v>4458618</v>
      </c>
      <c r="I61" s="7">
        <v>4458618</v>
      </c>
      <c r="J61" s="7">
        <v>4458618</v>
      </c>
      <c r="K61" s="7">
        <v>4458618</v>
      </c>
      <c r="L61" s="7">
        <v>4458618</v>
      </c>
      <c r="M61" s="7">
        <v>4458618</v>
      </c>
      <c r="N61" s="7">
        <v>4458618</v>
      </c>
      <c r="O61" s="7">
        <v>4458618</v>
      </c>
      <c r="P61" s="7">
        <f t="shared" si="0"/>
        <v>4715064.5162500003</v>
      </c>
    </row>
    <row r="62" spans="1:16" x14ac:dyDescent="0.35">
      <c r="A62" s="26">
        <v>363.22</v>
      </c>
      <c r="B62" s="1" t="s">
        <v>55</v>
      </c>
      <c r="C62" s="7">
        <v>3697966.25</v>
      </c>
      <c r="D62" s="7">
        <v>7105999.4900000002</v>
      </c>
      <c r="E62" s="7">
        <v>7106445.1100000003</v>
      </c>
      <c r="F62" s="7">
        <v>3739812.74</v>
      </c>
      <c r="G62" s="7">
        <v>3739812.74</v>
      </c>
      <c r="H62" s="7">
        <v>3739812.74</v>
      </c>
      <c r="I62" s="7">
        <v>3739812.74</v>
      </c>
      <c r="J62" s="7">
        <v>3739812.74</v>
      </c>
      <c r="K62" s="7">
        <v>3739812.74</v>
      </c>
      <c r="L62" s="7">
        <v>3739812.74</v>
      </c>
      <c r="M62" s="7">
        <v>3739812.74</v>
      </c>
      <c r="N62" s="7">
        <v>3739812.74</v>
      </c>
      <c r="O62" s="7">
        <v>3739812.74</v>
      </c>
      <c r="P62" s="7">
        <f t="shared" si="0"/>
        <v>4299137.3962500012</v>
      </c>
    </row>
    <row r="63" spans="1:16" x14ac:dyDescent="0.35">
      <c r="A63" s="26">
        <v>363.31</v>
      </c>
      <c r="B63" s="1" t="s">
        <v>56</v>
      </c>
      <c r="C63" s="7">
        <v>180903.23</v>
      </c>
      <c r="D63" s="7">
        <v>180903.23</v>
      </c>
      <c r="E63" s="7">
        <v>180903.23</v>
      </c>
      <c r="F63" s="7">
        <v>180903.23</v>
      </c>
      <c r="G63" s="7">
        <v>180903.23</v>
      </c>
      <c r="H63" s="7">
        <v>180903.23</v>
      </c>
      <c r="I63" s="7">
        <v>180903.23</v>
      </c>
      <c r="J63" s="7">
        <v>180903.23</v>
      </c>
      <c r="K63" s="7">
        <v>180903.23</v>
      </c>
      <c r="L63" s="7">
        <v>180903.23</v>
      </c>
      <c r="M63" s="7">
        <v>180903.23</v>
      </c>
      <c r="N63" s="7">
        <v>180903.23</v>
      </c>
      <c r="O63" s="7">
        <v>180903.23</v>
      </c>
      <c r="P63" s="7">
        <f t="shared" si="0"/>
        <v>180903.23</v>
      </c>
    </row>
    <row r="64" spans="1:16" x14ac:dyDescent="0.35">
      <c r="A64" s="26">
        <v>363.32</v>
      </c>
      <c r="B64" s="1" t="s">
        <v>57</v>
      </c>
      <c r="C64" s="7">
        <v>4352331.9900000012</v>
      </c>
      <c r="D64" s="7">
        <v>4354931.3100000015</v>
      </c>
      <c r="E64" s="7">
        <v>4366183.5000000019</v>
      </c>
      <c r="F64" s="7">
        <v>4366714.660000002</v>
      </c>
      <c r="G64" s="7">
        <v>4366714.660000002</v>
      </c>
      <c r="H64" s="7">
        <v>4366714.660000002</v>
      </c>
      <c r="I64" s="7">
        <v>4366714.660000002</v>
      </c>
      <c r="J64" s="7">
        <v>4366714.660000002</v>
      </c>
      <c r="K64" s="7">
        <v>4366714.660000002</v>
      </c>
      <c r="L64" s="7">
        <v>4366714.660000002</v>
      </c>
      <c r="M64" s="7">
        <v>4366714.660000002</v>
      </c>
      <c r="N64" s="7">
        <v>4366714.660000002</v>
      </c>
      <c r="O64" s="7">
        <v>4623081.0700000022</v>
      </c>
      <c r="P64" s="7">
        <f t="shared" si="0"/>
        <v>4375771.1066666692</v>
      </c>
    </row>
    <row r="65" spans="1:16" x14ac:dyDescent="0.35">
      <c r="A65" s="26">
        <v>363.41</v>
      </c>
      <c r="B65" s="1" t="s">
        <v>58</v>
      </c>
      <c r="C65" s="7">
        <v>1302364.02</v>
      </c>
      <c r="D65" s="7">
        <v>1302364.02</v>
      </c>
      <c r="E65" s="7">
        <v>1302364.02</v>
      </c>
      <c r="F65" s="7">
        <v>2451771.96</v>
      </c>
      <c r="G65" s="7">
        <v>2451771.96</v>
      </c>
      <c r="H65" s="7">
        <v>2812271.92</v>
      </c>
      <c r="I65" s="7">
        <v>2812681.13</v>
      </c>
      <c r="J65" s="7">
        <v>2812681.13</v>
      </c>
      <c r="K65" s="7">
        <v>2812681.13</v>
      </c>
      <c r="L65" s="7">
        <v>2812681.13</v>
      </c>
      <c r="M65" s="7">
        <v>2812681.13</v>
      </c>
      <c r="N65" s="7">
        <v>2812681.13</v>
      </c>
      <c r="O65" s="7">
        <v>2812681.13</v>
      </c>
      <c r="P65" s="7">
        <f t="shared" si="0"/>
        <v>2437846.1029166658</v>
      </c>
    </row>
    <row r="66" spans="1:16" x14ac:dyDescent="0.35">
      <c r="A66" s="26">
        <v>363.42</v>
      </c>
      <c r="B66" s="1" t="s">
        <v>58</v>
      </c>
      <c r="C66" s="7">
        <v>8933366.5700000003</v>
      </c>
      <c r="D66" s="7">
        <v>8941034.1600000001</v>
      </c>
      <c r="E66" s="7">
        <v>8934769.6500000004</v>
      </c>
      <c r="F66" s="7">
        <v>10289895.17</v>
      </c>
      <c r="G66" s="7">
        <v>10289895.17</v>
      </c>
      <c r="H66" s="7">
        <v>10299179.529999999</v>
      </c>
      <c r="I66" s="7">
        <v>10299179.529999999</v>
      </c>
      <c r="J66" s="7">
        <v>10299179.529999999</v>
      </c>
      <c r="K66" s="7">
        <v>10290639.879999999</v>
      </c>
      <c r="L66" s="7">
        <v>10290639.879999999</v>
      </c>
      <c r="M66" s="7">
        <v>10290639.879999999</v>
      </c>
      <c r="N66" s="7">
        <v>10290639.879999999</v>
      </c>
      <c r="O66" s="7">
        <v>10290639.879999999</v>
      </c>
      <c r="P66" s="7">
        <f t="shared" si="0"/>
        <v>10010641.290416665</v>
      </c>
    </row>
    <row r="67" spans="1:16" x14ac:dyDescent="0.35">
      <c r="A67" s="26">
        <v>363.5</v>
      </c>
      <c r="B67" s="1" t="s">
        <v>59</v>
      </c>
      <c r="C67" s="7">
        <v>3051295.49</v>
      </c>
      <c r="D67" s="7">
        <v>3051295.49</v>
      </c>
      <c r="E67" s="7">
        <v>3051295.49</v>
      </c>
      <c r="F67" s="7">
        <v>3051295.49</v>
      </c>
      <c r="G67" s="7">
        <v>3051295.49</v>
      </c>
      <c r="H67" s="7">
        <v>3051295.49</v>
      </c>
      <c r="I67" s="7">
        <v>3051295.49</v>
      </c>
      <c r="J67" s="7">
        <v>3051295.49</v>
      </c>
      <c r="K67" s="7">
        <v>3051295.49</v>
      </c>
      <c r="L67" s="7">
        <v>3051295.49</v>
      </c>
      <c r="M67" s="7">
        <v>3051295.49</v>
      </c>
      <c r="N67" s="7">
        <v>3051295.49</v>
      </c>
      <c r="O67" s="7">
        <v>3051295.49</v>
      </c>
      <c r="P67" s="7">
        <f t="shared" si="0"/>
        <v>3051295.4900000007</v>
      </c>
    </row>
    <row r="68" spans="1:16" x14ac:dyDescent="0.35">
      <c r="A68" s="26">
        <v>363.6</v>
      </c>
      <c r="B68" s="1" t="s">
        <v>60</v>
      </c>
      <c r="C68" s="7">
        <v>739473</v>
      </c>
      <c r="D68" s="7">
        <v>739473</v>
      </c>
      <c r="E68" s="7">
        <v>739473</v>
      </c>
      <c r="F68" s="7">
        <v>739473</v>
      </c>
      <c r="G68" s="7">
        <v>739473</v>
      </c>
      <c r="H68" s="7">
        <v>739473</v>
      </c>
      <c r="I68" s="7">
        <v>739473</v>
      </c>
      <c r="J68" s="7">
        <v>739473</v>
      </c>
      <c r="K68" s="7">
        <v>739473</v>
      </c>
      <c r="L68" s="7">
        <v>739473</v>
      </c>
      <c r="M68" s="7">
        <v>739473</v>
      </c>
      <c r="N68" s="7">
        <v>739473</v>
      </c>
      <c r="O68" s="7">
        <v>739473</v>
      </c>
      <c r="P68" s="7">
        <f t="shared" si="0"/>
        <v>739473</v>
      </c>
    </row>
    <row r="69" spans="1:16" x14ac:dyDescent="0.35">
      <c r="A69" s="26">
        <v>365.1</v>
      </c>
      <c r="B69" s="1" t="s">
        <v>13</v>
      </c>
      <c r="C69" s="7">
        <v>89772.22</v>
      </c>
      <c r="D69" s="7">
        <v>89772.22</v>
      </c>
      <c r="E69" s="7">
        <v>89772.22</v>
      </c>
      <c r="F69" s="7">
        <v>89772.22</v>
      </c>
      <c r="G69" s="7">
        <v>89772.22</v>
      </c>
      <c r="H69" s="7">
        <v>89772.22</v>
      </c>
      <c r="I69" s="7">
        <v>89772.22</v>
      </c>
      <c r="J69" s="7">
        <v>89772.22</v>
      </c>
      <c r="K69" s="7">
        <v>89772.22</v>
      </c>
      <c r="L69" s="7">
        <v>89772.22</v>
      </c>
      <c r="M69" s="7">
        <v>89772.22</v>
      </c>
      <c r="N69" s="7">
        <v>89772.22</v>
      </c>
      <c r="O69" s="7">
        <v>1027791.23</v>
      </c>
      <c r="P69" s="7">
        <f t="shared" si="0"/>
        <v>128856.34541666665</v>
      </c>
    </row>
    <row r="70" spans="1:16" x14ac:dyDescent="0.35">
      <c r="A70" s="26">
        <v>365.2</v>
      </c>
      <c r="B70" s="1" t="s">
        <v>61</v>
      </c>
      <c r="C70" s="7">
        <v>6455176.8600000003</v>
      </c>
      <c r="D70" s="7">
        <v>6455176.8600000003</v>
      </c>
      <c r="E70" s="7">
        <v>6455176.8600000003</v>
      </c>
      <c r="F70" s="7">
        <v>6455176.8600000003</v>
      </c>
      <c r="G70" s="7">
        <v>6455176.8600000003</v>
      </c>
      <c r="H70" s="7">
        <v>6455176.8600000003</v>
      </c>
      <c r="I70" s="7">
        <v>6455176.8600000003</v>
      </c>
      <c r="J70" s="7">
        <v>6455176.8600000003</v>
      </c>
      <c r="K70" s="7">
        <v>6455176.8600000003</v>
      </c>
      <c r="L70" s="7">
        <v>6455176.8600000003</v>
      </c>
      <c r="M70" s="7">
        <v>6455176.8600000003</v>
      </c>
      <c r="N70" s="7">
        <v>6455176.8600000003</v>
      </c>
      <c r="O70" s="7">
        <v>6455176.8600000003</v>
      </c>
      <c r="P70" s="7">
        <f t="shared" ref="P70:P133" si="1">(C70/2+O70/2+SUM(D70:N70))/12</f>
        <v>6455176.8600000003</v>
      </c>
    </row>
    <row r="71" spans="1:16" x14ac:dyDescent="0.35">
      <c r="A71" s="26">
        <v>366.3</v>
      </c>
      <c r="B71" s="1" t="s">
        <v>48</v>
      </c>
      <c r="C71" s="7">
        <v>1546072.61</v>
      </c>
      <c r="D71" s="7">
        <v>1546072.61</v>
      </c>
      <c r="E71" s="7">
        <v>1546072.61</v>
      </c>
      <c r="F71" s="7">
        <v>1546072.61</v>
      </c>
      <c r="G71" s="7">
        <v>1546072.61</v>
      </c>
      <c r="H71" s="7">
        <v>1546072.61</v>
      </c>
      <c r="I71" s="7">
        <v>1546072.61</v>
      </c>
      <c r="J71" s="7">
        <v>1546072.61</v>
      </c>
      <c r="K71" s="7">
        <v>1546072.61</v>
      </c>
      <c r="L71" s="7">
        <v>1546072.61</v>
      </c>
      <c r="M71" s="7">
        <v>1546072.61</v>
      </c>
      <c r="N71" s="7">
        <v>1546072.61</v>
      </c>
      <c r="O71" s="7">
        <v>1546072.61</v>
      </c>
      <c r="P71" s="7">
        <f t="shared" si="1"/>
        <v>1546072.6099999996</v>
      </c>
    </row>
    <row r="72" spans="1:16" x14ac:dyDescent="0.35">
      <c r="A72" s="26">
        <v>367</v>
      </c>
      <c r="B72" s="1" t="s">
        <v>62</v>
      </c>
      <c r="C72" s="7">
        <v>151927103.30999997</v>
      </c>
      <c r="D72" s="7">
        <v>152151706.02999997</v>
      </c>
      <c r="E72" s="7">
        <v>152173297.32999998</v>
      </c>
      <c r="F72" s="7">
        <v>153411898.95999998</v>
      </c>
      <c r="G72" s="7">
        <v>153471388.51999998</v>
      </c>
      <c r="H72" s="7">
        <v>153496164.24999997</v>
      </c>
      <c r="I72" s="7">
        <v>154647942.64999998</v>
      </c>
      <c r="J72" s="7">
        <v>154685210.23999998</v>
      </c>
      <c r="K72" s="7">
        <v>155019652.91999999</v>
      </c>
      <c r="L72" s="7">
        <v>155417344.55999997</v>
      </c>
      <c r="M72" s="7">
        <v>155490513.92999998</v>
      </c>
      <c r="N72" s="7">
        <v>155518754.70999998</v>
      </c>
      <c r="O72" s="7">
        <v>155520957.65999997</v>
      </c>
      <c r="P72" s="7">
        <f t="shared" si="1"/>
        <v>154100658.71541664</v>
      </c>
    </row>
    <row r="73" spans="1:16" x14ac:dyDescent="0.35">
      <c r="A73" s="26">
        <v>367.21</v>
      </c>
      <c r="B73" s="1" t="s">
        <v>63</v>
      </c>
      <c r="C73" s="7">
        <v>1994582.39</v>
      </c>
      <c r="D73" s="7">
        <v>1994582.39</v>
      </c>
      <c r="E73" s="7">
        <v>1994582.39</v>
      </c>
      <c r="F73" s="7">
        <v>1994582.39</v>
      </c>
      <c r="G73" s="7">
        <v>1994582.39</v>
      </c>
      <c r="H73" s="7">
        <v>1994582.39</v>
      </c>
      <c r="I73" s="7">
        <v>1994582.39</v>
      </c>
      <c r="J73" s="7">
        <v>1994582.39</v>
      </c>
      <c r="K73" s="7">
        <v>1994582.39</v>
      </c>
      <c r="L73" s="7">
        <v>1994582.39</v>
      </c>
      <c r="M73" s="7">
        <v>1994582.39</v>
      </c>
      <c r="N73" s="7">
        <v>1994582.39</v>
      </c>
      <c r="O73" s="7">
        <v>1994582.39</v>
      </c>
      <c r="P73" s="7">
        <f t="shared" si="1"/>
        <v>1994582.3900000004</v>
      </c>
    </row>
    <row r="74" spans="1:16" x14ac:dyDescent="0.35">
      <c r="A74" s="26">
        <v>367.22</v>
      </c>
      <c r="B74" s="1" t="s">
        <v>64</v>
      </c>
      <c r="C74" s="7">
        <v>14949264</v>
      </c>
      <c r="D74" s="7">
        <v>14949264</v>
      </c>
      <c r="E74" s="7">
        <v>14949264</v>
      </c>
      <c r="F74" s="7">
        <v>14949264</v>
      </c>
      <c r="G74" s="7">
        <v>14949264</v>
      </c>
      <c r="H74" s="7">
        <v>14949264</v>
      </c>
      <c r="I74" s="7">
        <v>14949264</v>
      </c>
      <c r="J74" s="7">
        <v>14949264</v>
      </c>
      <c r="K74" s="7">
        <v>14949264</v>
      </c>
      <c r="L74" s="7">
        <v>14949264</v>
      </c>
      <c r="M74" s="7">
        <v>14949264</v>
      </c>
      <c r="N74" s="7">
        <v>14949264</v>
      </c>
      <c r="O74" s="7">
        <v>14949264</v>
      </c>
      <c r="P74" s="7">
        <f t="shared" si="1"/>
        <v>14949264</v>
      </c>
    </row>
    <row r="75" spans="1:16" x14ac:dyDescent="0.35">
      <c r="A75" s="26">
        <v>367.23</v>
      </c>
      <c r="B75" s="1" t="s">
        <v>64</v>
      </c>
      <c r="C75" s="7">
        <v>34881341.359999999</v>
      </c>
      <c r="D75" s="7">
        <v>34881341.359999999</v>
      </c>
      <c r="E75" s="7">
        <v>34881341.359999999</v>
      </c>
      <c r="F75" s="7">
        <v>34881341.359999999</v>
      </c>
      <c r="G75" s="7">
        <v>34881341.359999999</v>
      </c>
      <c r="H75" s="7">
        <v>34881341.359999999</v>
      </c>
      <c r="I75" s="7">
        <v>34881341.359999999</v>
      </c>
      <c r="J75" s="7">
        <v>34881341.359999999</v>
      </c>
      <c r="K75" s="7">
        <v>34881341.359999999</v>
      </c>
      <c r="L75" s="7">
        <v>34881341.359999999</v>
      </c>
      <c r="M75" s="7">
        <v>34881341.359999999</v>
      </c>
      <c r="N75" s="7">
        <v>34881341.359999999</v>
      </c>
      <c r="O75" s="7">
        <v>34881341.359999999</v>
      </c>
      <c r="P75" s="7">
        <f t="shared" si="1"/>
        <v>34881341.360000007</v>
      </c>
    </row>
    <row r="76" spans="1:16" x14ac:dyDescent="0.35">
      <c r="A76" s="26">
        <v>367.24</v>
      </c>
      <c r="B76" s="1" t="s">
        <v>65</v>
      </c>
      <c r="C76" s="7">
        <v>17466181.890000001</v>
      </c>
      <c r="D76" s="7">
        <v>17466181.890000001</v>
      </c>
      <c r="E76" s="7">
        <v>17466181.890000001</v>
      </c>
      <c r="F76" s="7">
        <v>17466181.890000001</v>
      </c>
      <c r="G76" s="7">
        <v>17466181.890000001</v>
      </c>
      <c r="H76" s="7">
        <v>17466181.890000001</v>
      </c>
      <c r="I76" s="7">
        <v>17466181.890000001</v>
      </c>
      <c r="J76" s="7">
        <v>17466181.890000001</v>
      </c>
      <c r="K76" s="7">
        <v>17466181.890000001</v>
      </c>
      <c r="L76" s="7">
        <v>17466181.890000001</v>
      </c>
      <c r="M76" s="7">
        <v>17466181.890000001</v>
      </c>
      <c r="N76" s="7">
        <v>17466181.890000001</v>
      </c>
      <c r="O76" s="7">
        <v>17466181.890000001</v>
      </c>
      <c r="P76" s="7">
        <f t="shared" si="1"/>
        <v>17466181.889999997</v>
      </c>
    </row>
    <row r="77" spans="1:16" x14ac:dyDescent="0.35">
      <c r="A77" s="26">
        <v>367.25</v>
      </c>
      <c r="B77" s="1" t="s">
        <v>66</v>
      </c>
      <c r="C77" s="7">
        <v>18613651.149999999</v>
      </c>
      <c r="D77" s="7">
        <v>18613651.149999999</v>
      </c>
      <c r="E77" s="7">
        <v>18613651.149999999</v>
      </c>
      <c r="F77" s="7">
        <v>18613651.149999999</v>
      </c>
      <c r="G77" s="7">
        <v>18613651.149999999</v>
      </c>
      <c r="H77" s="7">
        <v>18613651.149999999</v>
      </c>
      <c r="I77" s="7">
        <v>18613651.149999999</v>
      </c>
      <c r="J77" s="7">
        <v>18613651.149999999</v>
      </c>
      <c r="K77" s="7">
        <v>18613651.149999999</v>
      </c>
      <c r="L77" s="7">
        <v>18613651.149999999</v>
      </c>
      <c r="M77" s="7">
        <v>18613651.149999999</v>
      </c>
      <c r="N77" s="7">
        <v>18613651.149999999</v>
      </c>
      <c r="O77" s="7">
        <v>18613651.149999999</v>
      </c>
      <c r="P77" s="7">
        <f t="shared" si="1"/>
        <v>18613651.150000002</v>
      </c>
    </row>
    <row r="78" spans="1:16" x14ac:dyDescent="0.35">
      <c r="A78" s="26">
        <v>367.26</v>
      </c>
      <c r="B78" s="1" t="s">
        <v>67</v>
      </c>
      <c r="C78" s="7">
        <v>68232675.579999998</v>
      </c>
      <c r="D78" s="7">
        <v>68232675.579999998</v>
      </c>
      <c r="E78" s="7">
        <v>68232675.579999998</v>
      </c>
      <c r="F78" s="7">
        <v>68232675.579999998</v>
      </c>
      <c r="G78" s="7">
        <v>68232675.579999998</v>
      </c>
      <c r="H78" s="7">
        <v>68232675.579999998</v>
      </c>
      <c r="I78" s="7">
        <v>68232675.579999998</v>
      </c>
      <c r="J78" s="7">
        <v>68232675.579999998</v>
      </c>
      <c r="K78" s="7">
        <v>68232675.579999998</v>
      </c>
      <c r="L78" s="7">
        <v>68232675.579999998</v>
      </c>
      <c r="M78" s="7">
        <v>68232675.579999998</v>
      </c>
      <c r="N78" s="7">
        <v>68232675.579999998</v>
      </c>
      <c r="O78" s="7">
        <v>68232675.579999998</v>
      </c>
      <c r="P78" s="7">
        <f t="shared" si="1"/>
        <v>68232675.580000013</v>
      </c>
    </row>
    <row r="79" spans="1:16" x14ac:dyDescent="0.35">
      <c r="A79" s="26">
        <v>368</v>
      </c>
      <c r="B79" s="1" t="s">
        <v>108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>
        <f t="shared" si="1"/>
        <v>0</v>
      </c>
    </row>
    <row r="80" spans="1:16" x14ac:dyDescent="0.35">
      <c r="A80" s="26">
        <v>369</v>
      </c>
      <c r="B80" s="1" t="s">
        <v>68</v>
      </c>
      <c r="C80" s="7">
        <v>3969549.08</v>
      </c>
      <c r="D80" s="7">
        <v>3969549.08</v>
      </c>
      <c r="E80" s="7">
        <v>3969549.08</v>
      </c>
      <c r="F80" s="7">
        <v>3969549.08</v>
      </c>
      <c r="G80" s="7">
        <v>3969549.08</v>
      </c>
      <c r="H80" s="7">
        <v>3969549.08</v>
      </c>
      <c r="I80" s="7">
        <v>3969549.08</v>
      </c>
      <c r="J80" s="7">
        <v>3969549.08</v>
      </c>
      <c r="K80" s="7">
        <v>3969549.08</v>
      </c>
      <c r="L80" s="7">
        <v>3969549.08</v>
      </c>
      <c r="M80" s="7">
        <v>3969549.08</v>
      </c>
      <c r="N80" s="7">
        <v>3969549.08</v>
      </c>
      <c r="O80" s="7">
        <v>3969549.08</v>
      </c>
      <c r="P80" s="7">
        <f t="shared" si="1"/>
        <v>3969549.0799999987</v>
      </c>
    </row>
    <row r="81" spans="1:16" x14ac:dyDescent="0.35">
      <c r="A81" s="26">
        <v>374.1</v>
      </c>
      <c r="B81" s="1" t="s">
        <v>13</v>
      </c>
      <c r="C81" s="7">
        <v>75384.44</v>
      </c>
      <c r="D81" s="7">
        <v>75384.44</v>
      </c>
      <c r="E81" s="7">
        <v>75384.44</v>
      </c>
      <c r="F81" s="7">
        <v>75384.44</v>
      </c>
      <c r="G81" s="7">
        <v>75384.44</v>
      </c>
      <c r="H81" s="7">
        <v>75384.44</v>
      </c>
      <c r="I81" s="7">
        <v>75384.44</v>
      </c>
      <c r="J81" s="7">
        <v>75384.44</v>
      </c>
      <c r="K81" s="7">
        <v>75384.44</v>
      </c>
      <c r="L81" s="7">
        <v>75384.44</v>
      </c>
      <c r="M81" s="7">
        <v>75384.44</v>
      </c>
      <c r="N81" s="7">
        <v>75384.44</v>
      </c>
      <c r="O81" s="7">
        <v>75384.44</v>
      </c>
      <c r="P81" s="7">
        <f t="shared" si="1"/>
        <v>75384.439999999988</v>
      </c>
    </row>
    <row r="82" spans="1:16" x14ac:dyDescent="0.35">
      <c r="A82" s="26">
        <v>374.2</v>
      </c>
      <c r="B82" s="1" t="s">
        <v>61</v>
      </c>
      <c r="C82" s="7">
        <v>1856083.3</v>
      </c>
      <c r="D82" s="7">
        <v>1856083.3</v>
      </c>
      <c r="E82" s="7">
        <v>1856083.3</v>
      </c>
      <c r="F82" s="7">
        <v>1856083.3</v>
      </c>
      <c r="G82" s="7">
        <v>1856083.3</v>
      </c>
      <c r="H82" s="7">
        <v>1856083.3</v>
      </c>
      <c r="I82" s="7">
        <v>1856083.3</v>
      </c>
      <c r="J82" s="7">
        <v>1856083.3</v>
      </c>
      <c r="K82" s="7">
        <v>1856083.3</v>
      </c>
      <c r="L82" s="7">
        <v>1856083.3</v>
      </c>
      <c r="M82" s="7">
        <v>1857178.32</v>
      </c>
      <c r="N82" s="7">
        <v>1858469.24</v>
      </c>
      <c r="O82" s="7">
        <v>1858469.24</v>
      </c>
      <c r="P82" s="7">
        <f t="shared" si="1"/>
        <v>1856472.7941666667</v>
      </c>
    </row>
    <row r="83" spans="1:16" x14ac:dyDescent="0.35">
      <c r="A83" s="26">
        <v>375</v>
      </c>
      <c r="B83" s="1" t="s">
        <v>47</v>
      </c>
      <c r="C83" s="7">
        <v>49372</v>
      </c>
      <c r="D83" s="7">
        <v>49372</v>
      </c>
      <c r="E83" s="7">
        <v>49372</v>
      </c>
      <c r="F83" s="7">
        <v>49372</v>
      </c>
      <c r="G83" s="7">
        <v>49372</v>
      </c>
      <c r="H83" s="7">
        <v>49372</v>
      </c>
      <c r="I83" s="7">
        <v>49372</v>
      </c>
      <c r="J83" s="7">
        <v>49372</v>
      </c>
      <c r="K83" s="7">
        <v>49372</v>
      </c>
      <c r="L83" s="7">
        <v>49372</v>
      </c>
      <c r="M83" s="7">
        <v>49372</v>
      </c>
      <c r="N83" s="7">
        <v>49372</v>
      </c>
      <c r="O83" s="7">
        <v>49372</v>
      </c>
      <c r="P83" s="7">
        <f t="shared" si="1"/>
        <v>49372</v>
      </c>
    </row>
    <row r="84" spans="1:16" x14ac:dyDescent="0.35">
      <c r="A84" s="26">
        <v>376.11</v>
      </c>
      <c r="B84" s="1" t="s">
        <v>69</v>
      </c>
      <c r="C84" s="7">
        <v>505936056.25999999</v>
      </c>
      <c r="D84" s="7">
        <v>507123033.14999992</v>
      </c>
      <c r="E84" s="7">
        <v>508714859.70999992</v>
      </c>
      <c r="F84" s="7">
        <v>511553123.08999991</v>
      </c>
      <c r="G84" s="7">
        <v>513169609.64999992</v>
      </c>
      <c r="H84" s="7">
        <v>513962922.48999989</v>
      </c>
      <c r="I84" s="7">
        <v>514801580.74999988</v>
      </c>
      <c r="J84" s="7">
        <v>515520557.95999992</v>
      </c>
      <c r="K84" s="7">
        <v>516976299.39999992</v>
      </c>
      <c r="L84" s="7">
        <v>518989821.15999991</v>
      </c>
      <c r="M84" s="7">
        <v>520880309.99999988</v>
      </c>
      <c r="N84" s="7">
        <v>522624802.2899999</v>
      </c>
      <c r="O84" s="7">
        <v>524638368.21999991</v>
      </c>
      <c r="P84" s="7">
        <f t="shared" si="1"/>
        <v>514967010.99083328</v>
      </c>
    </row>
    <row r="85" spans="1:16" x14ac:dyDescent="0.35">
      <c r="A85" s="26">
        <v>376.12</v>
      </c>
      <c r="B85" s="1" t="s">
        <v>70</v>
      </c>
      <c r="C85" s="7">
        <v>456488046.87000012</v>
      </c>
      <c r="D85" s="7">
        <v>457662585.9600001</v>
      </c>
      <c r="E85" s="7">
        <v>458122936.78000009</v>
      </c>
      <c r="F85" s="7">
        <v>458745242.16000009</v>
      </c>
      <c r="G85" s="7">
        <v>459715366.37000006</v>
      </c>
      <c r="H85" s="7">
        <v>460063367.57000005</v>
      </c>
      <c r="I85" s="7">
        <v>463000194.78000009</v>
      </c>
      <c r="J85" s="7">
        <v>463682955.79000008</v>
      </c>
      <c r="K85" s="7">
        <v>464458345.03000009</v>
      </c>
      <c r="L85" s="7">
        <v>465874001.16000015</v>
      </c>
      <c r="M85" s="7">
        <v>467159838.49000013</v>
      </c>
      <c r="N85" s="7">
        <v>467536036.24000013</v>
      </c>
      <c r="O85" s="7">
        <v>468811759.28000015</v>
      </c>
      <c r="P85" s="7">
        <f t="shared" si="1"/>
        <v>462389231.11708337</v>
      </c>
    </row>
    <row r="86" spans="1:16" x14ac:dyDescent="0.35">
      <c r="A86" s="26">
        <v>377</v>
      </c>
      <c r="B86" s="1" t="s">
        <v>35</v>
      </c>
      <c r="C86" s="7">
        <v>818380</v>
      </c>
      <c r="D86" s="7">
        <v>818380</v>
      </c>
      <c r="E86" s="7">
        <v>818380</v>
      </c>
      <c r="F86" s="7">
        <v>818380</v>
      </c>
      <c r="G86" s="7">
        <v>818380</v>
      </c>
      <c r="H86" s="7">
        <v>818380</v>
      </c>
      <c r="I86" s="7">
        <v>818380</v>
      </c>
      <c r="J86" s="7">
        <v>818380</v>
      </c>
      <c r="K86" s="7">
        <v>818380</v>
      </c>
      <c r="L86" s="7">
        <v>818380</v>
      </c>
      <c r="M86" s="7">
        <v>818380</v>
      </c>
      <c r="N86" s="7">
        <v>818380</v>
      </c>
      <c r="O86" s="7">
        <v>818380</v>
      </c>
      <c r="P86" s="7">
        <f t="shared" si="1"/>
        <v>818380</v>
      </c>
    </row>
    <row r="87" spans="1:16" x14ac:dyDescent="0.35">
      <c r="A87" s="26">
        <v>378</v>
      </c>
      <c r="B87" s="1" t="s">
        <v>71</v>
      </c>
      <c r="C87" s="7">
        <v>31876199.370000001</v>
      </c>
      <c r="D87" s="7">
        <v>31909881.620000001</v>
      </c>
      <c r="E87" s="7">
        <v>31982800.07</v>
      </c>
      <c r="F87" s="7">
        <v>32180017.57</v>
      </c>
      <c r="G87" s="7">
        <v>32367461.879999999</v>
      </c>
      <c r="H87" s="7">
        <v>32416121.669999998</v>
      </c>
      <c r="I87" s="7">
        <v>32455530.27</v>
      </c>
      <c r="J87" s="7">
        <v>32545497.68</v>
      </c>
      <c r="K87" s="7">
        <v>32546481.059999999</v>
      </c>
      <c r="L87" s="7">
        <v>32655749.27</v>
      </c>
      <c r="M87" s="7">
        <v>32668402.629999999</v>
      </c>
      <c r="N87" s="7">
        <v>32729013.379999999</v>
      </c>
      <c r="O87" s="7">
        <v>32865037.879999999</v>
      </c>
      <c r="P87" s="7">
        <f t="shared" si="1"/>
        <v>32402297.977083329</v>
      </c>
    </row>
    <row r="88" spans="1:16" x14ac:dyDescent="0.35">
      <c r="A88" s="26">
        <v>379</v>
      </c>
      <c r="B88" s="1" t="s">
        <v>72</v>
      </c>
      <c r="C88" s="7">
        <v>8729368.0099999979</v>
      </c>
      <c r="D88" s="7">
        <v>9029251.8599999975</v>
      </c>
      <c r="E88" s="7">
        <v>9175367.9599999972</v>
      </c>
      <c r="F88" s="7">
        <v>9593206.9899999965</v>
      </c>
      <c r="G88" s="7">
        <v>9879502.9199999962</v>
      </c>
      <c r="H88" s="7">
        <v>10105917.639999997</v>
      </c>
      <c r="I88" s="7">
        <v>10282628.999999996</v>
      </c>
      <c r="J88" s="7">
        <v>10524863.289999995</v>
      </c>
      <c r="K88" s="7">
        <v>10626333.879999995</v>
      </c>
      <c r="L88" s="7">
        <v>10748156.939999996</v>
      </c>
      <c r="M88" s="7">
        <v>10933361.269999996</v>
      </c>
      <c r="N88" s="7">
        <v>11231489.909999996</v>
      </c>
      <c r="O88" s="7">
        <v>11716877.349999996</v>
      </c>
      <c r="P88" s="7">
        <f t="shared" si="1"/>
        <v>10196100.361666663</v>
      </c>
    </row>
    <row r="89" spans="1:16" x14ac:dyDescent="0.35">
      <c r="A89" s="26">
        <v>380</v>
      </c>
      <c r="B89" s="1" t="s">
        <v>73</v>
      </c>
      <c r="C89" s="7">
        <v>688139592.54000008</v>
      </c>
      <c r="D89" s="7">
        <v>690740081.52999997</v>
      </c>
      <c r="E89" s="7">
        <v>693249895.79999995</v>
      </c>
      <c r="F89" s="7">
        <v>697685242.21999991</v>
      </c>
      <c r="G89" s="7">
        <v>698926027.17999983</v>
      </c>
      <c r="H89" s="7">
        <v>700653145.23999989</v>
      </c>
      <c r="I89" s="7">
        <v>702497197.86999989</v>
      </c>
      <c r="J89" s="7">
        <v>704087470.44999981</v>
      </c>
      <c r="K89" s="7">
        <v>705904446.80999982</v>
      </c>
      <c r="L89" s="7">
        <v>708175201.29999983</v>
      </c>
      <c r="M89" s="7">
        <v>709484340.66999984</v>
      </c>
      <c r="N89" s="7">
        <v>712908089.58999991</v>
      </c>
      <c r="O89" s="7">
        <v>716112981.95999992</v>
      </c>
      <c r="P89" s="7">
        <f t="shared" si="1"/>
        <v>702203118.8258332</v>
      </c>
    </row>
    <row r="90" spans="1:16" x14ac:dyDescent="0.35">
      <c r="A90" s="26">
        <v>381</v>
      </c>
      <c r="B90" s="1" t="s">
        <v>74</v>
      </c>
      <c r="C90" s="7">
        <v>77538108.920000002</v>
      </c>
      <c r="D90" s="7">
        <v>78027142.659999996</v>
      </c>
      <c r="E90" s="7">
        <v>78279397.680000007</v>
      </c>
      <c r="F90" s="7">
        <v>77008190.960000008</v>
      </c>
      <c r="G90" s="7">
        <v>77972672.329999998</v>
      </c>
      <c r="H90" s="7">
        <v>77903036.599999994</v>
      </c>
      <c r="I90" s="7">
        <v>79755367.489999995</v>
      </c>
      <c r="J90" s="7">
        <v>79615621</v>
      </c>
      <c r="K90" s="7">
        <v>80799687.309999987</v>
      </c>
      <c r="L90" s="7">
        <v>80584760.219999984</v>
      </c>
      <c r="M90" s="7">
        <v>80640252.609999985</v>
      </c>
      <c r="N90" s="7">
        <v>80856652.399999991</v>
      </c>
      <c r="O90" s="7">
        <v>80686012.399999991</v>
      </c>
      <c r="P90" s="7">
        <f t="shared" si="1"/>
        <v>79212903.493333325</v>
      </c>
    </row>
    <row r="91" spans="1:16" x14ac:dyDescent="0.35">
      <c r="A91" s="26">
        <v>381.1</v>
      </c>
      <c r="B91" s="1" t="s">
        <v>75</v>
      </c>
      <c r="C91" s="7">
        <v>1696938.4600000002</v>
      </c>
      <c r="D91" s="7">
        <v>1696938.4600000002</v>
      </c>
      <c r="E91" s="7">
        <v>1696938.4600000002</v>
      </c>
      <c r="F91" s="7">
        <v>1696938.4600000002</v>
      </c>
      <c r="G91" s="7">
        <v>1696938.4600000002</v>
      </c>
      <c r="H91" s="7">
        <v>1696938.4600000002</v>
      </c>
      <c r="I91" s="7">
        <v>1696938.4600000002</v>
      </c>
      <c r="J91" s="7">
        <v>1696938.4600000002</v>
      </c>
      <c r="K91" s="7">
        <v>1696938.4600000002</v>
      </c>
      <c r="L91" s="7">
        <v>1696938.4600000002</v>
      </c>
      <c r="M91" s="7">
        <v>1696938.4600000002</v>
      </c>
      <c r="N91" s="7">
        <v>1696938.4600000002</v>
      </c>
      <c r="O91" s="7">
        <v>1696938.4600000002</v>
      </c>
      <c r="P91" s="7">
        <f t="shared" si="1"/>
        <v>1696938.4600000007</v>
      </c>
    </row>
    <row r="92" spans="1:16" x14ac:dyDescent="0.35">
      <c r="A92" s="26">
        <v>381.2</v>
      </c>
      <c r="B92" s="1" t="s">
        <v>76</v>
      </c>
      <c r="C92" s="7">
        <v>34249349.830000006</v>
      </c>
      <c r="D92" s="7">
        <v>34224634.240000002</v>
      </c>
      <c r="E92" s="7">
        <v>34918031.720000006</v>
      </c>
      <c r="F92" s="7">
        <v>36183943.190000005</v>
      </c>
      <c r="G92" s="7">
        <v>36091870.140000008</v>
      </c>
      <c r="H92" s="7">
        <v>36131038.870000005</v>
      </c>
      <c r="I92" s="7">
        <v>36828272.550000004</v>
      </c>
      <c r="J92" s="7">
        <v>36709126.520000003</v>
      </c>
      <c r="K92" s="7">
        <v>36661698.870000005</v>
      </c>
      <c r="L92" s="7">
        <v>36913498.280000009</v>
      </c>
      <c r="M92" s="7">
        <v>37831142.270000003</v>
      </c>
      <c r="N92" s="7">
        <v>37891061.32</v>
      </c>
      <c r="O92" s="7">
        <v>38095936.950000003</v>
      </c>
      <c r="P92" s="7">
        <f t="shared" si="1"/>
        <v>36379746.780000001</v>
      </c>
    </row>
    <row r="93" spans="1:16" x14ac:dyDescent="0.35">
      <c r="A93" s="26">
        <v>382</v>
      </c>
      <c r="B93" s="1" t="s">
        <v>77</v>
      </c>
      <c r="C93" s="7">
        <v>54214785.580000013</v>
      </c>
      <c r="D93" s="7">
        <v>54125119.63000001</v>
      </c>
      <c r="E93" s="7">
        <v>53992404.280000009</v>
      </c>
      <c r="F93" s="7">
        <v>54588289.330000006</v>
      </c>
      <c r="G93" s="7">
        <v>54464296.650000006</v>
      </c>
      <c r="H93" s="7">
        <v>54246739.630000003</v>
      </c>
      <c r="I93" s="7">
        <v>54987963.600000001</v>
      </c>
      <c r="J93" s="7">
        <v>54782806.649999999</v>
      </c>
      <c r="K93" s="7">
        <v>54578805.799999997</v>
      </c>
      <c r="L93" s="7">
        <v>55117644.75</v>
      </c>
      <c r="M93" s="7">
        <v>54920155.130000003</v>
      </c>
      <c r="N93" s="7">
        <v>54568867.660000004</v>
      </c>
      <c r="O93" s="7">
        <v>55093801.580000006</v>
      </c>
      <c r="P93" s="7">
        <f t="shared" si="1"/>
        <v>54585615.557500005</v>
      </c>
    </row>
    <row r="94" spans="1:16" x14ac:dyDescent="0.35">
      <c r="A94" s="26">
        <v>382.1</v>
      </c>
      <c r="B94" s="1" t="s">
        <v>78</v>
      </c>
      <c r="C94" s="7">
        <v>481019.77</v>
      </c>
      <c r="D94" s="7">
        <v>481019.77</v>
      </c>
      <c r="E94" s="7">
        <v>481019.77</v>
      </c>
      <c r="F94" s="7">
        <v>481019.77</v>
      </c>
      <c r="G94" s="7">
        <v>481019.77</v>
      </c>
      <c r="H94" s="7">
        <v>481019.77</v>
      </c>
      <c r="I94" s="7">
        <v>481019.77</v>
      </c>
      <c r="J94" s="7">
        <v>481019.77</v>
      </c>
      <c r="K94" s="7">
        <v>481019.77</v>
      </c>
      <c r="L94" s="7">
        <v>481019.77</v>
      </c>
      <c r="M94" s="7">
        <v>481019.77</v>
      </c>
      <c r="N94" s="7">
        <v>481019.77</v>
      </c>
      <c r="O94" s="7">
        <v>481019.77</v>
      </c>
      <c r="P94" s="7">
        <f t="shared" si="1"/>
        <v>481019.76999999984</v>
      </c>
    </row>
    <row r="95" spans="1:16" x14ac:dyDescent="0.35">
      <c r="A95" s="26">
        <v>382.2</v>
      </c>
      <c r="B95" s="1" t="s">
        <v>79</v>
      </c>
      <c r="C95" s="7">
        <v>8374857.6800000006</v>
      </c>
      <c r="D95" s="7">
        <v>8369996.9600000009</v>
      </c>
      <c r="E95" s="7">
        <v>8365093.120000001</v>
      </c>
      <c r="F95" s="7">
        <v>8361220.3200000012</v>
      </c>
      <c r="G95" s="7">
        <v>8356890.9300000016</v>
      </c>
      <c r="H95" s="7">
        <v>8346819.6100000013</v>
      </c>
      <c r="I95" s="7">
        <v>8341681.2800000012</v>
      </c>
      <c r="J95" s="7">
        <v>8327667.040000001</v>
      </c>
      <c r="K95" s="7">
        <v>8318364.5100000007</v>
      </c>
      <c r="L95" s="7">
        <v>8302489.3200000003</v>
      </c>
      <c r="M95" s="7">
        <v>8291752.8700000001</v>
      </c>
      <c r="N95" s="7">
        <v>8277443.7800000003</v>
      </c>
      <c r="O95" s="7">
        <v>8264361.6400000006</v>
      </c>
      <c r="P95" s="7">
        <f t="shared" si="1"/>
        <v>8331585.7833333341</v>
      </c>
    </row>
    <row r="96" spans="1:16" x14ac:dyDescent="0.35">
      <c r="A96" s="26">
        <v>383</v>
      </c>
      <c r="B96" s="1" t="s">
        <v>80</v>
      </c>
      <c r="C96" s="7">
        <v>1704077.99</v>
      </c>
      <c r="D96" s="7">
        <v>1716660.55</v>
      </c>
      <c r="E96" s="7">
        <v>1779204.9200000002</v>
      </c>
      <c r="F96" s="7">
        <v>1797699.5300000003</v>
      </c>
      <c r="G96" s="7">
        <v>1846083.2700000003</v>
      </c>
      <c r="H96" s="7">
        <v>1846083.2700000003</v>
      </c>
      <c r="I96" s="7">
        <v>1856638.1900000002</v>
      </c>
      <c r="J96" s="7">
        <v>1893073.6600000001</v>
      </c>
      <c r="K96" s="7">
        <v>1969121.2600000002</v>
      </c>
      <c r="L96" s="7">
        <v>2001904.5400000003</v>
      </c>
      <c r="M96" s="7">
        <v>2002032.1400000004</v>
      </c>
      <c r="N96" s="7">
        <v>2014127.1700000004</v>
      </c>
      <c r="O96" s="7">
        <v>2035320.4900000005</v>
      </c>
      <c r="P96" s="7">
        <f t="shared" si="1"/>
        <v>1882693.9783333335</v>
      </c>
    </row>
    <row r="97" spans="1:16" x14ac:dyDescent="0.35">
      <c r="A97" s="26">
        <v>386</v>
      </c>
      <c r="B97" s="1" t="s">
        <v>81</v>
      </c>
      <c r="C97" s="7">
        <v>0</v>
      </c>
      <c r="D97" s="7">
        <v>0</v>
      </c>
      <c r="E97" s="7">
        <v>0</v>
      </c>
      <c r="F97" s="7">
        <v>1100432.32</v>
      </c>
      <c r="G97" s="7">
        <v>1349364.8</v>
      </c>
      <c r="H97" s="7">
        <v>1354267.99</v>
      </c>
      <c r="I97" s="7">
        <v>1348871.1199999999</v>
      </c>
      <c r="J97" s="7">
        <v>1348871.1199999999</v>
      </c>
      <c r="K97" s="7">
        <v>1364072.22</v>
      </c>
      <c r="L97" s="7">
        <v>1357634.94</v>
      </c>
      <c r="M97" s="7">
        <v>1357634.94</v>
      </c>
      <c r="N97" s="7">
        <v>1357634.94</v>
      </c>
      <c r="O97" s="7">
        <v>1357634.94</v>
      </c>
      <c r="P97" s="7">
        <f t="shared" si="1"/>
        <v>1051466.8216666665</v>
      </c>
    </row>
    <row r="98" spans="1:16" x14ac:dyDescent="0.35">
      <c r="A98" s="26">
        <v>386.1</v>
      </c>
      <c r="B98" s="1" t="s">
        <v>82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17905</v>
      </c>
      <c r="L98" s="7">
        <v>17905</v>
      </c>
      <c r="M98" s="7">
        <v>17905</v>
      </c>
      <c r="N98" s="7">
        <v>17905</v>
      </c>
      <c r="O98" s="7">
        <v>115183</v>
      </c>
      <c r="P98" s="7">
        <f t="shared" si="1"/>
        <v>10767.625</v>
      </c>
    </row>
    <row r="99" spans="1:16" x14ac:dyDescent="0.35">
      <c r="A99" s="26">
        <v>387.1</v>
      </c>
      <c r="B99" s="1" t="s">
        <v>83</v>
      </c>
      <c r="C99" s="7">
        <v>173858.98</v>
      </c>
      <c r="D99" s="7">
        <v>173858.98</v>
      </c>
      <c r="E99" s="7">
        <v>173858.98</v>
      </c>
      <c r="F99" s="7">
        <v>173858.98</v>
      </c>
      <c r="G99" s="7">
        <v>173858.98</v>
      </c>
      <c r="H99" s="7">
        <v>173858.98</v>
      </c>
      <c r="I99" s="7">
        <v>173858.98</v>
      </c>
      <c r="J99" s="7">
        <v>173858.98</v>
      </c>
      <c r="K99" s="7">
        <v>173858.98</v>
      </c>
      <c r="L99" s="7">
        <v>173858.98</v>
      </c>
      <c r="M99" s="7">
        <v>173858.98</v>
      </c>
      <c r="N99" s="7">
        <v>173858.98</v>
      </c>
      <c r="O99" s="7">
        <v>173858.98</v>
      </c>
      <c r="P99" s="7">
        <f t="shared" si="1"/>
        <v>173858.98</v>
      </c>
    </row>
    <row r="100" spans="1:16" x14ac:dyDescent="0.35">
      <c r="A100" s="26">
        <v>387.2</v>
      </c>
      <c r="B100" s="1" t="s">
        <v>84</v>
      </c>
      <c r="C100" s="7">
        <v>69794</v>
      </c>
      <c r="D100" s="7">
        <v>69794</v>
      </c>
      <c r="E100" s="7">
        <v>69794</v>
      </c>
      <c r="F100" s="7">
        <v>69794</v>
      </c>
      <c r="G100" s="7">
        <v>69794</v>
      </c>
      <c r="H100" s="7">
        <v>69794</v>
      </c>
      <c r="I100" s="7">
        <v>69794</v>
      </c>
      <c r="J100" s="7">
        <v>69794</v>
      </c>
      <c r="K100" s="7">
        <v>69794</v>
      </c>
      <c r="L100" s="7">
        <v>69794</v>
      </c>
      <c r="M100" s="7">
        <v>69794</v>
      </c>
      <c r="N100" s="7">
        <v>69794</v>
      </c>
      <c r="O100" s="7">
        <v>69794</v>
      </c>
      <c r="P100" s="7">
        <f t="shared" si="1"/>
        <v>69794</v>
      </c>
    </row>
    <row r="101" spans="1:16" x14ac:dyDescent="0.35">
      <c r="A101" s="26">
        <v>387.3</v>
      </c>
      <c r="B101" s="1" t="s">
        <v>85</v>
      </c>
      <c r="C101" s="7">
        <v>72671</v>
      </c>
      <c r="D101" s="7">
        <v>72671</v>
      </c>
      <c r="E101" s="7">
        <v>72671</v>
      </c>
      <c r="F101" s="7">
        <v>72671</v>
      </c>
      <c r="G101" s="7">
        <v>72671</v>
      </c>
      <c r="H101" s="7">
        <v>72671</v>
      </c>
      <c r="I101" s="7">
        <v>72671</v>
      </c>
      <c r="J101" s="7">
        <v>72671</v>
      </c>
      <c r="K101" s="7">
        <v>72671</v>
      </c>
      <c r="L101" s="7">
        <v>72671</v>
      </c>
      <c r="M101" s="7">
        <v>72671</v>
      </c>
      <c r="N101" s="7">
        <v>72671</v>
      </c>
      <c r="O101" s="7">
        <v>72671</v>
      </c>
      <c r="P101" s="7">
        <f t="shared" si="1"/>
        <v>72671</v>
      </c>
    </row>
    <row r="102" spans="1:16" x14ac:dyDescent="0.35">
      <c r="A102" s="26">
        <v>389</v>
      </c>
      <c r="B102" s="1" t="s">
        <v>13</v>
      </c>
      <c r="C102" s="7">
        <v>9609257.5500000007</v>
      </c>
      <c r="D102" s="7">
        <v>9609257.5500000007</v>
      </c>
      <c r="E102" s="7">
        <v>9609257.5500000007</v>
      </c>
      <c r="F102" s="7">
        <v>9609257.5500000007</v>
      </c>
      <c r="G102" s="7">
        <v>9609257.5500000007</v>
      </c>
      <c r="H102" s="7">
        <v>9609257.5500000007</v>
      </c>
      <c r="I102" s="7">
        <v>9609257.5500000007</v>
      </c>
      <c r="J102" s="7">
        <v>9609257.5500000007</v>
      </c>
      <c r="K102" s="7">
        <v>9609257.5500000007</v>
      </c>
      <c r="L102" s="7">
        <v>9609257.5500000007</v>
      </c>
      <c r="M102" s="7">
        <v>9609257.5500000007</v>
      </c>
      <c r="N102" s="7">
        <v>9609257.5500000007</v>
      </c>
      <c r="O102" s="7">
        <v>9609257.5500000007</v>
      </c>
      <c r="P102" s="7">
        <f t="shared" si="1"/>
        <v>9609257.5499999989</v>
      </c>
    </row>
    <row r="103" spans="1:16" x14ac:dyDescent="0.35">
      <c r="A103" s="26">
        <v>390</v>
      </c>
      <c r="B103" s="1" t="s">
        <v>47</v>
      </c>
      <c r="C103" s="7">
        <v>58499350.149999999</v>
      </c>
      <c r="D103" s="7">
        <v>58503929.379999995</v>
      </c>
      <c r="E103" s="7">
        <v>58514926.569999993</v>
      </c>
      <c r="F103" s="7">
        <v>58793602.889999993</v>
      </c>
      <c r="G103" s="7">
        <v>58800923.989999995</v>
      </c>
      <c r="H103" s="7">
        <v>58802766.739999995</v>
      </c>
      <c r="I103" s="7">
        <v>58804595.949999996</v>
      </c>
      <c r="J103" s="7">
        <v>58806378.489999995</v>
      </c>
      <c r="K103" s="7">
        <v>58796747.059999995</v>
      </c>
      <c r="L103" s="7">
        <v>58854936.289999992</v>
      </c>
      <c r="M103" s="7">
        <v>58855870.899999991</v>
      </c>
      <c r="N103" s="7">
        <v>58868240.00999999</v>
      </c>
      <c r="O103" s="7">
        <v>58915067.859999992</v>
      </c>
      <c r="P103" s="7">
        <f t="shared" si="1"/>
        <v>58759177.272916667</v>
      </c>
    </row>
    <row r="104" spans="1:16" x14ac:dyDescent="0.35">
      <c r="A104" s="26">
        <v>390.1</v>
      </c>
      <c r="B104" s="1" t="s">
        <v>86</v>
      </c>
      <c r="C104" s="7">
        <v>18373873.420000002</v>
      </c>
      <c r="D104" s="7">
        <v>18373873.420000002</v>
      </c>
      <c r="E104" s="7">
        <v>18597940.600000001</v>
      </c>
      <c r="F104" s="7">
        <v>18607093.690000001</v>
      </c>
      <c r="G104" s="7">
        <v>18610739.43</v>
      </c>
      <c r="H104" s="7">
        <v>18610646.879999999</v>
      </c>
      <c r="I104" s="7">
        <v>18610646.879999999</v>
      </c>
      <c r="J104" s="7">
        <v>18610646.879999999</v>
      </c>
      <c r="K104" s="7">
        <v>18610646.879999999</v>
      </c>
      <c r="L104" s="7">
        <v>18610646.879999999</v>
      </c>
      <c r="M104" s="7">
        <v>18610646.879999999</v>
      </c>
      <c r="N104" s="7">
        <v>18610646.879999999</v>
      </c>
      <c r="O104" s="7">
        <v>18610646.879999999</v>
      </c>
      <c r="P104" s="7">
        <f t="shared" si="1"/>
        <v>18579702.954166666</v>
      </c>
    </row>
    <row r="105" spans="1:16" x14ac:dyDescent="0.35">
      <c r="A105" s="26">
        <v>391.1</v>
      </c>
      <c r="B105" s="1" t="s">
        <v>87</v>
      </c>
      <c r="C105" s="7">
        <v>11164728.730000006</v>
      </c>
      <c r="D105" s="7">
        <v>11164888.530000007</v>
      </c>
      <c r="E105" s="7">
        <v>11222200.050000006</v>
      </c>
      <c r="F105" s="7">
        <v>11463581.930000007</v>
      </c>
      <c r="G105" s="7">
        <v>11463902.680000007</v>
      </c>
      <c r="H105" s="7">
        <v>11464029.090000007</v>
      </c>
      <c r="I105" s="7">
        <v>11464168.870000007</v>
      </c>
      <c r="J105" s="7">
        <v>11464305.730000006</v>
      </c>
      <c r="K105" s="7">
        <v>11464449.660000006</v>
      </c>
      <c r="L105" s="7">
        <v>11519478.510000005</v>
      </c>
      <c r="M105" s="7">
        <v>11519624.700000005</v>
      </c>
      <c r="N105" s="7">
        <v>11519771.270000005</v>
      </c>
      <c r="O105" s="7">
        <v>11519915.630000005</v>
      </c>
      <c r="P105" s="7">
        <f t="shared" si="1"/>
        <v>11422726.933333339</v>
      </c>
    </row>
    <row r="106" spans="1:16" x14ac:dyDescent="0.35">
      <c r="A106" s="26">
        <v>391.2</v>
      </c>
      <c r="B106" s="1" t="s">
        <v>88</v>
      </c>
      <c r="C106" s="7">
        <v>27015687.430000015</v>
      </c>
      <c r="D106" s="7">
        <v>23284495.100000016</v>
      </c>
      <c r="E106" s="7">
        <v>25530616.580000017</v>
      </c>
      <c r="F106" s="7">
        <v>26375380.460000016</v>
      </c>
      <c r="G106" s="7">
        <v>27160133.490000017</v>
      </c>
      <c r="H106" s="7">
        <v>27160653.960000016</v>
      </c>
      <c r="I106" s="7">
        <v>27163607.500000015</v>
      </c>
      <c r="J106" s="7">
        <v>27232277.210000016</v>
      </c>
      <c r="K106" s="7">
        <v>27677097.930000015</v>
      </c>
      <c r="L106" s="7">
        <v>32568328.500000015</v>
      </c>
      <c r="M106" s="7">
        <v>32476456.150000013</v>
      </c>
      <c r="N106" s="7">
        <v>32487058.740000013</v>
      </c>
      <c r="O106" s="7">
        <v>32733140.950000014</v>
      </c>
      <c r="P106" s="7">
        <f t="shared" si="1"/>
        <v>28249209.984166682</v>
      </c>
    </row>
    <row r="107" spans="1:16" x14ac:dyDescent="0.35">
      <c r="A107" s="26">
        <v>392</v>
      </c>
      <c r="B107" s="1" t="s">
        <v>89</v>
      </c>
      <c r="C107" s="7">
        <v>41239702.140000001</v>
      </c>
      <c r="D107" s="7">
        <v>41236811.870000005</v>
      </c>
      <c r="E107" s="7">
        <v>41909666.040000007</v>
      </c>
      <c r="F107" s="7">
        <v>41986769.690000005</v>
      </c>
      <c r="G107" s="7">
        <v>42434621.230000004</v>
      </c>
      <c r="H107" s="7">
        <v>42090893.780000001</v>
      </c>
      <c r="I107" s="7">
        <v>41859725.200000003</v>
      </c>
      <c r="J107" s="7">
        <v>41860374.730000004</v>
      </c>
      <c r="K107" s="7">
        <v>41821565.700000003</v>
      </c>
      <c r="L107" s="7">
        <v>41993913.390000008</v>
      </c>
      <c r="M107" s="7">
        <v>43391278.110000007</v>
      </c>
      <c r="N107" s="7">
        <v>43479305.670000009</v>
      </c>
      <c r="O107" s="7">
        <v>43410343.890000008</v>
      </c>
      <c r="P107" s="7">
        <f t="shared" si="1"/>
        <v>42199162.368750006</v>
      </c>
    </row>
    <row r="108" spans="1:16" x14ac:dyDescent="0.35">
      <c r="A108" s="26">
        <v>393</v>
      </c>
      <c r="B108" s="1" t="s">
        <v>90</v>
      </c>
      <c r="C108" s="7">
        <v>119406</v>
      </c>
      <c r="D108" s="7">
        <v>119406</v>
      </c>
      <c r="E108" s="7">
        <v>119406</v>
      </c>
      <c r="F108" s="7">
        <v>119406</v>
      </c>
      <c r="G108" s="7">
        <v>119406</v>
      </c>
      <c r="H108" s="7">
        <v>119406</v>
      </c>
      <c r="I108" s="7">
        <v>119406</v>
      </c>
      <c r="J108" s="7">
        <v>119406</v>
      </c>
      <c r="K108" s="7">
        <v>119406</v>
      </c>
      <c r="L108" s="7">
        <v>119406</v>
      </c>
      <c r="M108" s="7">
        <v>119406</v>
      </c>
      <c r="N108" s="7">
        <v>119406</v>
      </c>
      <c r="O108" s="7">
        <v>119406</v>
      </c>
      <c r="P108" s="7">
        <f t="shared" si="1"/>
        <v>119406</v>
      </c>
    </row>
    <row r="109" spans="1:16" x14ac:dyDescent="0.35">
      <c r="A109" s="26">
        <v>394</v>
      </c>
      <c r="B109" s="1" t="s">
        <v>91</v>
      </c>
      <c r="C109" s="7">
        <v>11237607.449999992</v>
      </c>
      <c r="D109" s="7">
        <v>11344208.509999992</v>
      </c>
      <c r="E109" s="7">
        <v>11554038.029999992</v>
      </c>
      <c r="F109" s="7">
        <v>11771671.429999992</v>
      </c>
      <c r="G109" s="7">
        <v>11787855.229999993</v>
      </c>
      <c r="H109" s="7">
        <v>11883165.769999992</v>
      </c>
      <c r="I109" s="7">
        <v>12173001.609999992</v>
      </c>
      <c r="J109" s="7">
        <v>12173001.609999992</v>
      </c>
      <c r="K109" s="7">
        <v>12371061.699999992</v>
      </c>
      <c r="L109" s="7">
        <v>12381543.999999993</v>
      </c>
      <c r="M109" s="7">
        <v>12657995.939999992</v>
      </c>
      <c r="N109" s="7">
        <v>12700646.749999993</v>
      </c>
      <c r="O109" s="7">
        <v>12721089.079999993</v>
      </c>
      <c r="P109" s="7">
        <f t="shared" si="1"/>
        <v>12064794.903749993</v>
      </c>
    </row>
    <row r="110" spans="1:16" x14ac:dyDescent="0.35">
      <c r="A110" s="26">
        <v>395</v>
      </c>
      <c r="B110" s="1" t="s">
        <v>92</v>
      </c>
      <c r="C110" s="7">
        <v>68293</v>
      </c>
      <c r="D110" s="7">
        <v>68293</v>
      </c>
      <c r="E110" s="7">
        <v>68293</v>
      </c>
      <c r="F110" s="7">
        <v>68293</v>
      </c>
      <c r="G110" s="7">
        <v>68293</v>
      </c>
      <c r="H110" s="7">
        <v>68293</v>
      </c>
      <c r="I110" s="7">
        <v>68293</v>
      </c>
      <c r="J110" s="7">
        <v>68293</v>
      </c>
      <c r="K110" s="7">
        <v>68293</v>
      </c>
      <c r="L110" s="7">
        <v>68293</v>
      </c>
      <c r="M110" s="7">
        <v>68293</v>
      </c>
      <c r="N110" s="7">
        <v>68293</v>
      </c>
      <c r="O110" s="7">
        <v>68293</v>
      </c>
      <c r="P110" s="7">
        <f t="shared" si="1"/>
        <v>68293</v>
      </c>
    </row>
    <row r="111" spans="1:16" x14ac:dyDescent="0.35">
      <c r="A111" s="26">
        <v>396</v>
      </c>
      <c r="B111" s="1" t="s">
        <v>93</v>
      </c>
      <c r="C111" s="7">
        <v>9561111.1300000027</v>
      </c>
      <c r="D111" s="7">
        <v>9685197.0800000019</v>
      </c>
      <c r="E111" s="7">
        <v>9801604.6300000027</v>
      </c>
      <c r="F111" s="7">
        <v>9816214.9400000032</v>
      </c>
      <c r="G111" s="7">
        <v>9816786.5900000036</v>
      </c>
      <c r="H111" s="7">
        <v>10050058.650000004</v>
      </c>
      <c r="I111" s="7">
        <v>10231757.050000004</v>
      </c>
      <c r="J111" s="7">
        <v>10237870.220000004</v>
      </c>
      <c r="K111" s="7">
        <v>10616350.750000004</v>
      </c>
      <c r="L111" s="7">
        <v>10634429.860000003</v>
      </c>
      <c r="M111" s="7">
        <v>10889578.510000004</v>
      </c>
      <c r="N111" s="7">
        <v>10900694.810000004</v>
      </c>
      <c r="O111" s="7">
        <v>10902812.930000003</v>
      </c>
      <c r="P111" s="7">
        <f t="shared" si="1"/>
        <v>10242708.760000004</v>
      </c>
    </row>
    <row r="112" spans="1:16" x14ac:dyDescent="0.35">
      <c r="A112" s="26">
        <v>397</v>
      </c>
      <c r="B112" s="1" t="s">
        <v>94</v>
      </c>
      <c r="C112" s="7">
        <v>88322.23</v>
      </c>
      <c r="D112" s="7">
        <v>88322.23</v>
      </c>
      <c r="E112" s="7">
        <v>88322.23</v>
      </c>
      <c r="F112" s="7">
        <v>88322.23</v>
      </c>
      <c r="G112" s="7">
        <v>88322.23</v>
      </c>
      <c r="H112" s="7">
        <v>88322.23</v>
      </c>
      <c r="I112" s="7">
        <v>88322.23</v>
      </c>
      <c r="J112" s="7">
        <v>88322.23</v>
      </c>
      <c r="K112" s="7">
        <v>88322.23</v>
      </c>
      <c r="L112" s="7">
        <v>88322.23</v>
      </c>
      <c r="M112" s="7">
        <v>88322.23</v>
      </c>
      <c r="N112" s="7">
        <v>88322.23</v>
      </c>
      <c r="O112" s="7">
        <v>88322.23</v>
      </c>
      <c r="P112" s="7">
        <f t="shared" si="1"/>
        <v>88322.23</v>
      </c>
    </row>
    <row r="113" spans="1:19" x14ac:dyDescent="0.35">
      <c r="A113" s="26">
        <v>397.1</v>
      </c>
      <c r="B113" s="1" t="s">
        <v>95</v>
      </c>
      <c r="C113" s="7">
        <v>475621.17</v>
      </c>
      <c r="D113" s="7">
        <v>475621.17</v>
      </c>
      <c r="E113" s="7">
        <v>475621.17</v>
      </c>
      <c r="F113" s="7">
        <v>475621.17</v>
      </c>
      <c r="G113" s="7">
        <v>529561.66</v>
      </c>
      <c r="H113" s="7">
        <v>529561.66</v>
      </c>
      <c r="I113" s="7">
        <v>529904.96000000008</v>
      </c>
      <c r="J113" s="7">
        <v>529990.79</v>
      </c>
      <c r="K113" s="7">
        <v>529990.79</v>
      </c>
      <c r="L113" s="7">
        <v>529990.79</v>
      </c>
      <c r="M113" s="7">
        <v>529990.79</v>
      </c>
      <c r="N113" s="7">
        <v>529990.79</v>
      </c>
      <c r="O113" s="7">
        <v>529990.79</v>
      </c>
      <c r="P113" s="7">
        <f t="shared" si="1"/>
        <v>514054.31000000006</v>
      </c>
    </row>
    <row r="114" spans="1:19" x14ac:dyDescent="0.35">
      <c r="A114" s="26">
        <v>397.2</v>
      </c>
      <c r="B114" s="1" t="s">
        <v>96</v>
      </c>
      <c r="C114" s="7">
        <v>1690853.65</v>
      </c>
      <c r="D114" s="7">
        <v>1690853.65</v>
      </c>
      <c r="E114" s="7">
        <v>1690853.65</v>
      </c>
      <c r="F114" s="7">
        <v>1690853.65</v>
      </c>
      <c r="G114" s="7">
        <v>1690853.65</v>
      </c>
      <c r="H114" s="7">
        <v>1690853.65</v>
      </c>
      <c r="I114" s="7">
        <v>1690853.65</v>
      </c>
      <c r="J114" s="7">
        <v>1690853.65</v>
      </c>
      <c r="K114" s="7">
        <v>1690853.65</v>
      </c>
      <c r="L114" s="7">
        <v>1690853.65</v>
      </c>
      <c r="M114" s="7">
        <v>1690853.65</v>
      </c>
      <c r="N114" s="7">
        <v>1690853.65</v>
      </c>
      <c r="O114" s="7">
        <v>1690853.65</v>
      </c>
      <c r="P114" s="7">
        <f t="shared" si="1"/>
        <v>1690853.6499999997</v>
      </c>
    </row>
    <row r="115" spans="1:19" x14ac:dyDescent="0.35">
      <c r="A115" s="26">
        <v>397.3</v>
      </c>
      <c r="B115" s="1" t="s">
        <v>97</v>
      </c>
      <c r="C115" s="7">
        <v>4611216.1199999992</v>
      </c>
      <c r="D115" s="7">
        <v>4611216.1199999992</v>
      </c>
      <c r="E115" s="7">
        <v>4611216.1199999992</v>
      </c>
      <c r="F115" s="7">
        <v>4611216.1199999992</v>
      </c>
      <c r="G115" s="7">
        <v>4611216.1199999992</v>
      </c>
      <c r="H115" s="7">
        <v>4611216.1199999992</v>
      </c>
      <c r="I115" s="7">
        <v>4611216.1199999992</v>
      </c>
      <c r="J115" s="7">
        <v>4611216.1199999992</v>
      </c>
      <c r="K115" s="7">
        <v>4611216.1199999992</v>
      </c>
      <c r="L115" s="7">
        <v>4611216.1199999992</v>
      </c>
      <c r="M115" s="7">
        <v>4611216.1199999992</v>
      </c>
      <c r="N115" s="7">
        <v>4611216.1199999992</v>
      </c>
      <c r="O115" s="7">
        <v>4611216.1199999992</v>
      </c>
      <c r="P115" s="7">
        <f t="shared" si="1"/>
        <v>4611216.1199999982</v>
      </c>
    </row>
    <row r="116" spans="1:19" x14ac:dyDescent="0.35">
      <c r="A116" s="26">
        <v>397.4</v>
      </c>
      <c r="B116" s="1" t="s">
        <v>98</v>
      </c>
      <c r="C116" s="7">
        <v>2850935.95</v>
      </c>
      <c r="D116" s="7">
        <v>2850935.95</v>
      </c>
      <c r="E116" s="7">
        <v>2850935.95</v>
      </c>
      <c r="F116" s="7">
        <v>2852797.41</v>
      </c>
      <c r="G116" s="7">
        <v>2852797.41</v>
      </c>
      <c r="H116" s="7">
        <v>2852797.41</v>
      </c>
      <c r="I116" s="7">
        <v>2852797.41</v>
      </c>
      <c r="J116" s="7">
        <v>2852797.41</v>
      </c>
      <c r="K116" s="7">
        <v>2852797.41</v>
      </c>
      <c r="L116" s="7">
        <v>2852797.41</v>
      </c>
      <c r="M116" s="7">
        <v>2852797.41</v>
      </c>
      <c r="N116" s="7">
        <v>2852797.41</v>
      </c>
      <c r="O116" s="7">
        <v>2852797.41</v>
      </c>
      <c r="P116" s="7">
        <f t="shared" si="1"/>
        <v>2852409.6058333335</v>
      </c>
    </row>
    <row r="117" spans="1:19" x14ac:dyDescent="0.35">
      <c r="A117" s="26">
        <v>397.5</v>
      </c>
      <c r="B117" s="1" t="s">
        <v>99</v>
      </c>
      <c r="C117" s="7">
        <v>490766.50000000012</v>
      </c>
      <c r="D117" s="7">
        <v>490766.50000000012</v>
      </c>
      <c r="E117" s="7">
        <v>490766.50000000012</v>
      </c>
      <c r="F117" s="7">
        <v>490766.50000000012</v>
      </c>
      <c r="G117" s="7">
        <v>490766.50000000012</v>
      </c>
      <c r="H117" s="7">
        <v>490766.50000000012</v>
      </c>
      <c r="I117" s="7">
        <v>490766.50000000012</v>
      </c>
      <c r="J117" s="7">
        <v>490766.50000000012</v>
      </c>
      <c r="K117" s="7">
        <v>490766.50000000012</v>
      </c>
      <c r="L117" s="7">
        <v>490766.50000000012</v>
      </c>
      <c r="M117" s="7">
        <v>490766.50000000012</v>
      </c>
      <c r="N117" s="7">
        <v>490766.50000000012</v>
      </c>
      <c r="O117" s="7">
        <v>490766.50000000012</v>
      </c>
      <c r="P117" s="7">
        <f t="shared" si="1"/>
        <v>490766.50000000006</v>
      </c>
    </row>
    <row r="118" spans="1:19" x14ac:dyDescent="0.35">
      <c r="A118" s="26">
        <v>398</v>
      </c>
      <c r="B118" s="1" t="s">
        <v>100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f t="shared" si="1"/>
        <v>0</v>
      </c>
    </row>
    <row r="119" spans="1:19" x14ac:dyDescent="0.35">
      <c r="A119" s="26">
        <v>398.1</v>
      </c>
      <c r="B119" s="1" t="s">
        <v>101</v>
      </c>
      <c r="C119" s="7">
        <v>83249.31</v>
      </c>
      <c r="D119" s="7">
        <v>83249.31</v>
      </c>
      <c r="E119" s="7">
        <v>83249.31</v>
      </c>
      <c r="F119" s="7">
        <v>83249.31</v>
      </c>
      <c r="G119" s="7">
        <v>83249.31</v>
      </c>
      <c r="H119" s="7">
        <v>83249.31</v>
      </c>
      <c r="I119" s="7">
        <v>83249.31</v>
      </c>
      <c r="J119" s="7">
        <v>83249.31</v>
      </c>
      <c r="K119" s="7">
        <v>83249.31</v>
      </c>
      <c r="L119" s="7">
        <v>83249.31</v>
      </c>
      <c r="M119" s="7">
        <v>83249.31</v>
      </c>
      <c r="N119" s="7">
        <v>83249.31</v>
      </c>
      <c r="O119" s="7">
        <v>83249.31</v>
      </c>
      <c r="P119" s="7">
        <f t="shared" si="1"/>
        <v>83249.310000000012</v>
      </c>
    </row>
    <row r="120" spans="1:19" x14ac:dyDescent="0.35">
      <c r="A120" s="26">
        <v>398.2</v>
      </c>
      <c r="B120" s="1" t="s">
        <v>102</v>
      </c>
      <c r="C120" s="7">
        <v>12812.44</v>
      </c>
      <c r="D120" s="7">
        <v>12812.44</v>
      </c>
      <c r="E120" s="7">
        <v>12812.44</v>
      </c>
      <c r="F120" s="7">
        <v>12812.44</v>
      </c>
      <c r="G120" s="7">
        <v>12812.44</v>
      </c>
      <c r="H120" s="7">
        <v>12812.44</v>
      </c>
      <c r="I120" s="7">
        <v>12812.44</v>
      </c>
      <c r="J120" s="7">
        <v>12812.44</v>
      </c>
      <c r="K120" s="7">
        <v>12812.44</v>
      </c>
      <c r="L120" s="7">
        <v>12812.44</v>
      </c>
      <c r="M120" s="7">
        <v>12812.44</v>
      </c>
      <c r="N120" s="7">
        <v>12812.44</v>
      </c>
      <c r="O120" s="7">
        <v>12812.44</v>
      </c>
      <c r="P120" s="7">
        <f t="shared" si="1"/>
        <v>12812.44</v>
      </c>
    </row>
    <row r="121" spans="1:19" x14ac:dyDescent="0.35">
      <c r="A121" s="26">
        <v>398.3</v>
      </c>
      <c r="B121" s="1" t="s">
        <v>103</v>
      </c>
      <c r="C121" s="7">
        <v>14873</v>
      </c>
      <c r="D121" s="7">
        <v>14873</v>
      </c>
      <c r="E121" s="7">
        <v>14873</v>
      </c>
      <c r="F121" s="7">
        <v>14873</v>
      </c>
      <c r="G121" s="7">
        <v>14873</v>
      </c>
      <c r="H121" s="7">
        <v>14873</v>
      </c>
      <c r="I121" s="7">
        <v>14873</v>
      </c>
      <c r="J121" s="7">
        <v>14873</v>
      </c>
      <c r="K121" s="7">
        <v>14873</v>
      </c>
      <c r="L121" s="7">
        <v>14873</v>
      </c>
      <c r="M121" s="7">
        <v>14873</v>
      </c>
      <c r="N121" s="7">
        <v>14873</v>
      </c>
      <c r="O121" s="7">
        <v>14873</v>
      </c>
      <c r="P121" s="7">
        <f t="shared" si="1"/>
        <v>14873</v>
      </c>
    </row>
    <row r="122" spans="1:19" x14ac:dyDescent="0.35">
      <c r="A122" s="26">
        <v>398.4</v>
      </c>
      <c r="B122" s="1" t="s">
        <v>104</v>
      </c>
      <c r="C122" s="7">
        <v>5393</v>
      </c>
      <c r="D122" s="7">
        <v>5393</v>
      </c>
      <c r="E122" s="7">
        <v>5393</v>
      </c>
      <c r="F122" s="7">
        <v>5393</v>
      </c>
      <c r="G122" s="7">
        <v>5393</v>
      </c>
      <c r="H122" s="7">
        <v>5393</v>
      </c>
      <c r="I122" s="7">
        <v>5393</v>
      </c>
      <c r="J122" s="7">
        <v>5393</v>
      </c>
      <c r="K122" s="7">
        <v>5393</v>
      </c>
      <c r="L122" s="7">
        <v>5393</v>
      </c>
      <c r="M122" s="7">
        <v>5393</v>
      </c>
      <c r="N122" s="7">
        <v>5393</v>
      </c>
      <c r="O122" s="7">
        <v>5393</v>
      </c>
      <c r="P122" s="7">
        <f t="shared" si="1"/>
        <v>5393</v>
      </c>
    </row>
    <row r="123" spans="1:19" x14ac:dyDescent="0.35">
      <c r="A123" s="26">
        <v>398.5</v>
      </c>
      <c r="B123" s="1" t="s">
        <v>105</v>
      </c>
      <c r="C123" s="22">
        <v>66739</v>
      </c>
      <c r="D123" s="22">
        <v>66739</v>
      </c>
      <c r="E123" s="22">
        <v>66739</v>
      </c>
      <c r="F123" s="22">
        <v>66739</v>
      </c>
      <c r="G123" s="22">
        <v>66739</v>
      </c>
      <c r="H123" s="22">
        <v>66739</v>
      </c>
      <c r="I123" s="22">
        <v>66739</v>
      </c>
      <c r="J123" s="22">
        <v>66739</v>
      </c>
      <c r="K123" s="22">
        <v>66739</v>
      </c>
      <c r="L123" s="22">
        <v>66739</v>
      </c>
      <c r="M123" s="22">
        <v>66739</v>
      </c>
      <c r="N123" s="22">
        <v>66739</v>
      </c>
      <c r="O123" s="22">
        <v>66739</v>
      </c>
      <c r="P123" s="22">
        <f t="shared" si="1"/>
        <v>66739</v>
      </c>
    </row>
    <row r="124" spans="1:19" x14ac:dyDescent="0.35">
      <c r="B124" s="1" t="s">
        <v>111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>
        <f t="shared" si="1"/>
        <v>0</v>
      </c>
    </row>
    <row r="125" spans="1:19" x14ac:dyDescent="0.35">
      <c r="B125" s="1" t="s">
        <v>117</v>
      </c>
      <c r="C125" s="7">
        <f>SUM(C6:C123)</f>
        <v>2651621958.0099993</v>
      </c>
      <c r="D125" s="7">
        <f t="shared" ref="D125:O125" si="2">SUM(D6:D123)</f>
        <v>2658010851.7399998</v>
      </c>
      <c r="E125" s="7">
        <f t="shared" si="2"/>
        <v>2668712854.4300003</v>
      </c>
      <c r="F125" s="7">
        <f t="shared" si="2"/>
        <v>2680652679.0800004</v>
      </c>
      <c r="G125" s="7">
        <f t="shared" si="2"/>
        <v>2687427780.0899997</v>
      </c>
      <c r="H125" s="7">
        <f t="shared" si="2"/>
        <v>2694911561.6800003</v>
      </c>
      <c r="I125" s="7">
        <f t="shared" si="2"/>
        <v>2705423185.8600001</v>
      </c>
      <c r="J125" s="7">
        <f t="shared" si="2"/>
        <v>2708469406.2699995</v>
      </c>
      <c r="K125" s="7">
        <f t="shared" si="2"/>
        <v>2714944672.7099996</v>
      </c>
      <c r="L125" s="7">
        <f t="shared" si="2"/>
        <v>2729756491.7700005</v>
      </c>
      <c r="M125" s="7">
        <f t="shared" si="2"/>
        <v>2737135767.4800005</v>
      </c>
      <c r="N125" s="7">
        <f t="shared" si="2"/>
        <v>2743142820.650001</v>
      </c>
      <c r="O125" s="7">
        <f t="shared" si="2"/>
        <v>2757323158.9299994</v>
      </c>
      <c r="P125" s="7">
        <f t="shared" ref="P125" si="3">SUM(P6:P123)</f>
        <v>2702755052.5191679</v>
      </c>
    </row>
    <row r="126" spans="1:19" x14ac:dyDescent="0.3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9" x14ac:dyDescent="0.35">
      <c r="A127" s="26" t="s">
        <v>114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9" x14ac:dyDescent="0.35">
      <c r="A128" s="26">
        <v>301</v>
      </c>
      <c r="B128" s="1" t="s">
        <v>6</v>
      </c>
      <c r="C128" s="7">
        <v>322</v>
      </c>
      <c r="D128" s="7">
        <v>322</v>
      </c>
      <c r="E128" s="7">
        <v>322</v>
      </c>
      <c r="F128" s="7">
        <v>322</v>
      </c>
      <c r="G128" s="7">
        <v>322</v>
      </c>
      <c r="H128" s="7">
        <v>322</v>
      </c>
      <c r="I128" s="7">
        <v>322</v>
      </c>
      <c r="J128" s="7">
        <v>322</v>
      </c>
      <c r="K128" s="7">
        <v>322</v>
      </c>
      <c r="L128" s="7">
        <v>322</v>
      </c>
      <c r="M128" s="7">
        <v>322</v>
      </c>
      <c r="N128" s="7">
        <v>322</v>
      </c>
      <c r="O128" s="7">
        <v>322</v>
      </c>
      <c r="P128" s="7">
        <f t="shared" si="1"/>
        <v>322</v>
      </c>
      <c r="R128" s="7">
        <f>+O128</f>
        <v>322</v>
      </c>
      <c r="S128" s="7">
        <f>+P128</f>
        <v>322</v>
      </c>
    </row>
    <row r="129" spans="1:19" x14ac:dyDescent="0.35">
      <c r="A129" s="26">
        <v>302</v>
      </c>
      <c r="B129" s="1" t="s">
        <v>7</v>
      </c>
      <c r="C129" s="7">
        <v>125</v>
      </c>
      <c r="D129" s="7">
        <v>125</v>
      </c>
      <c r="E129" s="7">
        <v>125</v>
      </c>
      <c r="F129" s="7">
        <v>125</v>
      </c>
      <c r="G129" s="7">
        <v>125</v>
      </c>
      <c r="H129" s="7">
        <v>125</v>
      </c>
      <c r="I129" s="7">
        <v>125</v>
      </c>
      <c r="J129" s="7">
        <v>125</v>
      </c>
      <c r="K129" s="7">
        <v>125</v>
      </c>
      <c r="L129" s="7">
        <v>125</v>
      </c>
      <c r="M129" s="7">
        <v>125</v>
      </c>
      <c r="N129" s="7">
        <v>125</v>
      </c>
      <c r="O129" s="7">
        <v>125</v>
      </c>
      <c r="P129" s="7">
        <f t="shared" si="1"/>
        <v>125</v>
      </c>
      <c r="R129" s="7">
        <f>+O129</f>
        <v>125</v>
      </c>
      <c r="S129" s="7">
        <f>+P129</f>
        <v>125</v>
      </c>
    </row>
    <row r="130" spans="1:19" x14ac:dyDescent="0.35">
      <c r="A130" s="26">
        <v>303.10000000000002</v>
      </c>
      <c r="B130" s="1" t="s">
        <v>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>
        <f t="shared" si="1"/>
        <v>0</v>
      </c>
      <c r="R130" s="7">
        <f>+O252*Summary!D$6</f>
        <v>8229387.1638600035</v>
      </c>
      <c r="S130" s="7">
        <f>+P252*Summary!D$6</f>
        <v>7630039.7733855033</v>
      </c>
    </row>
    <row r="131" spans="1:19" x14ac:dyDescent="0.35">
      <c r="A131" s="26">
        <v>303.2</v>
      </c>
      <c r="B131" s="1" t="s">
        <v>9</v>
      </c>
      <c r="C131" s="7">
        <v>1859863</v>
      </c>
      <c r="D131" s="7">
        <v>1859863</v>
      </c>
      <c r="E131" s="7">
        <v>1859863</v>
      </c>
      <c r="F131" s="7">
        <v>1859863</v>
      </c>
      <c r="G131" s="7">
        <v>1859863</v>
      </c>
      <c r="H131" s="7">
        <v>1859863</v>
      </c>
      <c r="I131" s="7">
        <v>1859863</v>
      </c>
      <c r="J131" s="7">
        <v>1859863</v>
      </c>
      <c r="K131" s="7">
        <v>1859863</v>
      </c>
      <c r="L131" s="7">
        <v>1859863</v>
      </c>
      <c r="M131" s="7">
        <v>1859863</v>
      </c>
      <c r="N131" s="7">
        <v>1859863</v>
      </c>
      <c r="O131" s="7">
        <v>1859863</v>
      </c>
      <c r="P131" s="7">
        <f t="shared" si="1"/>
        <v>1859863</v>
      </c>
      <c r="R131" s="7">
        <f>+O253*Summary!D$6</f>
        <v>3610055.5186680011</v>
      </c>
      <c r="S131" s="7">
        <f>+P253*Summary!D$6</f>
        <v>3610055.5186680015</v>
      </c>
    </row>
    <row r="132" spans="1:19" x14ac:dyDescent="0.35">
      <c r="A132" s="26">
        <v>303.3</v>
      </c>
      <c r="B132" s="1" t="s">
        <v>10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>
        <f t="shared" si="1"/>
        <v>0</v>
      </c>
      <c r="R132" s="7">
        <f>+O254*Summary!D$6</f>
        <v>462799.73160000012</v>
      </c>
      <c r="S132" s="7">
        <f>+P254*Summary!D$6</f>
        <v>462799.73160000012</v>
      </c>
    </row>
    <row r="133" spans="1:19" x14ac:dyDescent="0.35">
      <c r="A133" s="26">
        <v>303.39999999999998</v>
      </c>
      <c r="B133" s="1" t="s">
        <v>11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>
        <f t="shared" si="1"/>
        <v>0</v>
      </c>
      <c r="R133" s="7">
        <f>+O255*Summary!D$6</f>
        <v>76210.808580000026</v>
      </c>
      <c r="S133" s="7">
        <f>+P255*Summary!D$6</f>
        <v>76210.808580000012</v>
      </c>
    </row>
    <row r="134" spans="1:19" x14ac:dyDescent="0.35">
      <c r="A134" s="26">
        <v>303.5</v>
      </c>
      <c r="B134" s="1" t="s">
        <v>12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>
        <f t="shared" ref="P134:P197" si="4">(C134/2+O134/2+SUM(D134:N134))/12</f>
        <v>0</v>
      </c>
    </row>
    <row r="135" spans="1:19" x14ac:dyDescent="0.35">
      <c r="A135" s="26">
        <v>304.10000000000002</v>
      </c>
      <c r="B135" s="1" t="s">
        <v>13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>
        <f t="shared" si="4"/>
        <v>0</v>
      </c>
    </row>
    <row r="136" spans="1:19" x14ac:dyDescent="0.35">
      <c r="A136" s="26">
        <v>305.2</v>
      </c>
      <c r="B136" s="1" t="s">
        <v>14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>
        <f t="shared" si="4"/>
        <v>0</v>
      </c>
    </row>
    <row r="137" spans="1:19" x14ac:dyDescent="0.35">
      <c r="A137" s="26">
        <v>305.5</v>
      </c>
      <c r="B137" s="1" t="s">
        <v>15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>
        <f t="shared" si="4"/>
        <v>0</v>
      </c>
    </row>
    <row r="138" spans="1:19" x14ac:dyDescent="0.35">
      <c r="A138" s="26">
        <v>312.3</v>
      </c>
      <c r="B138" s="1" t="s">
        <v>16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>
        <f t="shared" si="4"/>
        <v>0</v>
      </c>
    </row>
    <row r="139" spans="1:19" x14ac:dyDescent="0.35">
      <c r="A139" s="26">
        <v>318.3</v>
      </c>
      <c r="B139" s="1" t="s">
        <v>17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>
        <f t="shared" si="4"/>
        <v>0</v>
      </c>
    </row>
    <row r="140" spans="1:19" x14ac:dyDescent="0.35">
      <c r="A140" s="26">
        <v>318.5</v>
      </c>
      <c r="B140" s="1" t="s">
        <v>18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>
        <f t="shared" si="4"/>
        <v>0</v>
      </c>
    </row>
    <row r="141" spans="1:19" x14ac:dyDescent="0.35">
      <c r="A141" s="26">
        <v>325</v>
      </c>
      <c r="B141" s="1" t="s">
        <v>19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>
        <f t="shared" si="4"/>
        <v>0</v>
      </c>
    </row>
    <row r="142" spans="1:19" x14ac:dyDescent="0.35">
      <c r="A142" s="26">
        <v>327</v>
      </c>
      <c r="B142" s="1" t="s">
        <v>20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>
        <f t="shared" si="4"/>
        <v>0</v>
      </c>
    </row>
    <row r="143" spans="1:19" x14ac:dyDescent="0.35">
      <c r="A143" s="26">
        <v>328</v>
      </c>
      <c r="B143" s="1" t="s">
        <v>19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>
        <f t="shared" si="4"/>
        <v>0</v>
      </c>
    </row>
    <row r="144" spans="1:19" x14ac:dyDescent="0.35">
      <c r="A144" s="26">
        <v>331</v>
      </c>
      <c r="B144" s="1" t="s">
        <v>20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>
        <f t="shared" si="4"/>
        <v>0</v>
      </c>
    </row>
    <row r="145" spans="1:19" x14ac:dyDescent="0.35">
      <c r="A145" s="26">
        <v>332</v>
      </c>
      <c r="B145" s="1" t="s">
        <v>20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>
        <f t="shared" si="4"/>
        <v>0</v>
      </c>
    </row>
    <row r="146" spans="1:19" x14ac:dyDescent="0.35">
      <c r="A146" s="26">
        <v>333</v>
      </c>
      <c r="B146" s="1" t="s">
        <v>20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>
        <f t="shared" si="4"/>
        <v>0</v>
      </c>
    </row>
    <row r="147" spans="1:19" x14ac:dyDescent="0.35">
      <c r="A147" s="26">
        <v>334</v>
      </c>
      <c r="B147" s="1" t="s">
        <v>20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>
        <f t="shared" si="4"/>
        <v>0</v>
      </c>
    </row>
    <row r="148" spans="1:19" x14ac:dyDescent="0.35">
      <c r="A148" s="26">
        <v>305.11</v>
      </c>
      <c r="B148" s="1" t="s">
        <v>21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>
        <f t="shared" si="4"/>
        <v>0</v>
      </c>
    </row>
    <row r="149" spans="1:19" x14ac:dyDescent="0.35">
      <c r="A149" s="26">
        <v>305.17</v>
      </c>
      <c r="B149" s="1" t="s">
        <v>22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>
        <f t="shared" si="4"/>
        <v>0</v>
      </c>
    </row>
    <row r="150" spans="1:19" x14ac:dyDescent="0.35">
      <c r="A150" s="26">
        <v>311</v>
      </c>
      <c r="B150" s="1" t="s">
        <v>23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>
        <f t="shared" si="4"/>
        <v>0</v>
      </c>
    </row>
    <row r="151" spans="1:19" x14ac:dyDescent="0.35">
      <c r="A151" s="26">
        <v>311.39999999999998</v>
      </c>
      <c r="B151" s="1" t="s">
        <v>24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>
        <f t="shared" si="4"/>
        <v>0</v>
      </c>
    </row>
    <row r="152" spans="1:19" x14ac:dyDescent="0.35">
      <c r="A152" s="26">
        <v>311.7</v>
      </c>
      <c r="B152" s="1" t="s">
        <v>25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>
        <f t="shared" si="4"/>
        <v>0</v>
      </c>
    </row>
    <row r="153" spans="1:19" x14ac:dyDescent="0.35">
      <c r="A153" s="26">
        <v>311.8</v>
      </c>
      <c r="B153" s="1" t="s">
        <v>26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>
        <f t="shared" si="4"/>
        <v>0</v>
      </c>
    </row>
    <row r="154" spans="1:19" x14ac:dyDescent="0.35">
      <c r="A154" s="26">
        <v>319</v>
      </c>
      <c r="B154" s="1" t="s">
        <v>27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>
        <f t="shared" si="4"/>
        <v>0</v>
      </c>
    </row>
    <row r="155" spans="1:19" x14ac:dyDescent="0.35">
      <c r="A155" s="26">
        <v>350.1</v>
      </c>
      <c r="B155" s="1" t="s">
        <v>13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>
        <f t="shared" si="4"/>
        <v>0</v>
      </c>
      <c r="R155" s="7">
        <f>+O277*Summary!D$14</f>
        <v>11102.405799999995</v>
      </c>
      <c r="S155" s="7">
        <f>+P277*Summary!D$14</f>
        <v>11102.405799999995</v>
      </c>
    </row>
    <row r="156" spans="1:19" x14ac:dyDescent="0.35">
      <c r="A156" s="26">
        <v>350.2</v>
      </c>
      <c r="B156" s="1" t="s">
        <v>28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>
        <f t="shared" si="4"/>
        <v>0</v>
      </c>
      <c r="R156" s="7">
        <f>+O278*Summary!D$14</f>
        <v>11422.918747999996</v>
      </c>
      <c r="S156" s="7">
        <f>+P278*Summary!D$14</f>
        <v>11422.918747999991</v>
      </c>
    </row>
    <row r="157" spans="1:19" x14ac:dyDescent="0.35">
      <c r="A157" s="26">
        <v>351</v>
      </c>
      <c r="B157" s="1" t="s">
        <v>29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>
        <f t="shared" si="4"/>
        <v>0</v>
      </c>
      <c r="R157" s="7">
        <f>+O279*Summary!D$14</f>
        <v>894318.26321199979</v>
      </c>
      <c r="S157" s="7">
        <f>+P279*Summary!D$14</f>
        <v>802929.98725983314</v>
      </c>
    </row>
    <row r="158" spans="1:19" x14ac:dyDescent="0.35">
      <c r="A158" s="26">
        <v>352</v>
      </c>
      <c r="B158" s="1" t="s">
        <v>30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>
        <f t="shared" si="4"/>
        <v>0</v>
      </c>
      <c r="R158" s="7">
        <f>+O280*Summary!D$14</f>
        <v>2420639.7277519987</v>
      </c>
      <c r="S158" s="7">
        <f>+P280*Summary!D$14</f>
        <v>2293926.7693560822</v>
      </c>
    </row>
    <row r="159" spans="1:19" x14ac:dyDescent="0.35">
      <c r="A159" s="26">
        <v>352.1</v>
      </c>
      <c r="B159" s="1" t="s">
        <v>31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>
        <f t="shared" si="4"/>
        <v>0</v>
      </c>
      <c r="R159" s="7">
        <f>+O281*Summary!D$14</f>
        <v>410390.79554399982</v>
      </c>
      <c r="S159" s="7">
        <f>+P281*Summary!D$14</f>
        <v>410390.79554399982</v>
      </c>
    </row>
    <row r="160" spans="1:19" x14ac:dyDescent="0.35">
      <c r="A160" s="26">
        <v>352.2</v>
      </c>
      <c r="B160" s="1" t="s">
        <v>32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>
        <f t="shared" si="4"/>
        <v>0</v>
      </c>
      <c r="R160" s="7">
        <f>+O282*Summary!D$14</f>
        <v>757800.03197799972</v>
      </c>
      <c r="S160" s="7">
        <f>+P282*Summary!D$14</f>
        <v>757800.03197799996</v>
      </c>
    </row>
    <row r="161" spans="1:19" x14ac:dyDescent="0.35">
      <c r="A161" s="26">
        <v>352.3</v>
      </c>
      <c r="B161" s="1" t="s">
        <v>33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>
        <f t="shared" si="4"/>
        <v>0</v>
      </c>
      <c r="R161" s="7">
        <f>+O283*Summary!D$14</f>
        <v>671140.7192439998</v>
      </c>
      <c r="S161" s="7">
        <f>+P283*Summary!D$14</f>
        <v>671140.7192439998</v>
      </c>
    </row>
    <row r="162" spans="1:19" x14ac:dyDescent="0.35">
      <c r="A162" s="26">
        <v>353</v>
      </c>
      <c r="B162" s="1" t="s">
        <v>34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>
        <f t="shared" si="4"/>
        <v>0</v>
      </c>
      <c r="R162" s="7">
        <f>+O284*Summary!D$14</f>
        <v>720928.07318399975</v>
      </c>
      <c r="S162" s="7">
        <f>+P284*Summary!D$14</f>
        <v>684332.47050399985</v>
      </c>
    </row>
    <row r="163" spans="1:19" x14ac:dyDescent="0.35">
      <c r="A163" s="26">
        <v>354</v>
      </c>
      <c r="B163" s="1" t="s">
        <v>35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>
        <f t="shared" si="4"/>
        <v>0</v>
      </c>
      <c r="R163" s="7">
        <f>+O285*Summary!D$14</f>
        <v>0</v>
      </c>
      <c r="S163" s="7">
        <f>+P285*Summary!D$14</f>
        <v>0</v>
      </c>
    </row>
    <row r="164" spans="1:19" x14ac:dyDescent="0.35">
      <c r="A164" s="26">
        <v>354.1</v>
      </c>
      <c r="B164" s="1" t="s">
        <v>36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>
        <f t="shared" si="4"/>
        <v>0</v>
      </c>
      <c r="R164" s="7">
        <f>+O286*Summary!D$14</f>
        <v>432919.70457199984</v>
      </c>
      <c r="S164" s="7">
        <f>+P286*Summary!D$14</f>
        <v>432919.70457199973</v>
      </c>
    </row>
    <row r="165" spans="1:19" x14ac:dyDescent="0.35">
      <c r="A165" s="26">
        <v>354.2</v>
      </c>
      <c r="B165" s="1" t="s">
        <v>37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>
        <f t="shared" si="4"/>
        <v>0</v>
      </c>
      <c r="R165" s="7">
        <f>+O287*Summary!D$14</f>
        <v>432919.63579999981</v>
      </c>
      <c r="S165" s="7">
        <f>+P287*Summary!D$14</f>
        <v>432919.63579999981</v>
      </c>
    </row>
    <row r="166" spans="1:19" x14ac:dyDescent="0.35">
      <c r="A166" s="26">
        <v>354.3</v>
      </c>
      <c r="B166" s="1" t="s">
        <v>38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>
        <f t="shared" si="4"/>
        <v>0</v>
      </c>
      <c r="R166" s="7">
        <f>+O288*Summary!D$14</f>
        <v>2046541.5963119993</v>
      </c>
      <c r="S166" s="7">
        <f>+P288*Summary!D$14</f>
        <v>2046541.5963119995</v>
      </c>
    </row>
    <row r="167" spans="1:19" x14ac:dyDescent="0.35">
      <c r="A167" s="26">
        <v>354.4</v>
      </c>
      <c r="B167" s="1" t="s">
        <v>39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>
        <f t="shared" si="4"/>
        <v>0</v>
      </c>
      <c r="R167" s="7">
        <f>+O289*Summary!D$14</f>
        <v>345545.03591399983</v>
      </c>
      <c r="S167" s="7">
        <f>+P289*Summary!D$14</f>
        <v>345545.03591399989</v>
      </c>
    </row>
    <row r="168" spans="1:19" x14ac:dyDescent="0.35">
      <c r="A168" s="26">
        <v>354.6</v>
      </c>
      <c r="B168" s="1" t="s">
        <v>40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>
        <f t="shared" si="4"/>
        <v>0</v>
      </c>
      <c r="R168" s="7">
        <f>+O290*Summary!D$14</f>
        <v>9026.9877119999965</v>
      </c>
      <c r="S168" s="7">
        <f>+P290*Summary!D$14</f>
        <v>9007.3633786666614</v>
      </c>
    </row>
    <row r="169" spans="1:19" x14ac:dyDescent="0.35">
      <c r="A169" s="26">
        <v>355</v>
      </c>
      <c r="B169" s="1" t="s">
        <v>41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>
        <f t="shared" si="4"/>
        <v>0</v>
      </c>
      <c r="R169" s="7">
        <f>+O291*Summary!D$14</f>
        <v>771926.85215599963</v>
      </c>
      <c r="S169" s="7">
        <f>+P291*Summary!D$14</f>
        <v>771909.72840558318</v>
      </c>
    </row>
    <row r="170" spans="1:19" x14ac:dyDescent="0.35">
      <c r="A170" s="26">
        <v>356</v>
      </c>
      <c r="B170" s="1" t="s">
        <v>42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>
        <f t="shared" si="4"/>
        <v>0</v>
      </c>
      <c r="R170" s="7">
        <f>+O292*Summary!D$14</f>
        <v>37869.437259999984</v>
      </c>
      <c r="S170" s="7">
        <f>+P292*Summary!D$14</f>
        <v>32994.554532666647</v>
      </c>
    </row>
    <row r="171" spans="1:19" x14ac:dyDescent="0.35">
      <c r="A171" s="26">
        <v>357</v>
      </c>
      <c r="B171" s="1" t="s">
        <v>43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>
        <f t="shared" si="4"/>
        <v>0</v>
      </c>
      <c r="R171" s="7">
        <f>+O293*Summary!D$14</f>
        <v>245671.75439599989</v>
      </c>
      <c r="S171" s="7">
        <f>+P293*Summary!D$14</f>
        <v>169969.0910692499</v>
      </c>
    </row>
    <row r="172" spans="1:19" x14ac:dyDescent="0.35">
      <c r="A172" s="26">
        <v>360.11</v>
      </c>
      <c r="B172" s="1" t="s">
        <v>44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>
        <f t="shared" si="4"/>
        <v>0</v>
      </c>
      <c r="R172" s="7">
        <f>+O294*Summary!D$14</f>
        <v>8710.9115999999958</v>
      </c>
      <c r="S172" s="7">
        <f>+P294*Summary!D$14</f>
        <v>8710.9115999999958</v>
      </c>
    </row>
    <row r="173" spans="1:19" x14ac:dyDescent="0.35">
      <c r="A173" s="26">
        <v>360.12</v>
      </c>
      <c r="B173" s="1" t="s">
        <v>45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>
        <f t="shared" si="4"/>
        <v>0</v>
      </c>
      <c r="R173" s="7">
        <f>+O295*Summary!D$14</f>
        <v>55921.516243999969</v>
      </c>
      <c r="S173" s="7">
        <f>+P295*Summary!D$14</f>
        <v>55921.516243999984</v>
      </c>
    </row>
    <row r="174" spans="1:19" x14ac:dyDescent="0.35">
      <c r="A174" s="26">
        <v>360.2</v>
      </c>
      <c r="B174" s="1" t="s">
        <v>46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>
        <f t="shared" si="4"/>
        <v>0</v>
      </c>
      <c r="R174" s="7">
        <f>+O296*Summary!D$14</f>
        <v>11103.271701999995</v>
      </c>
      <c r="S174" s="7">
        <f>+P296*Summary!D$14</f>
        <v>11103.271702</v>
      </c>
    </row>
    <row r="175" spans="1:19" x14ac:dyDescent="0.35">
      <c r="A175" s="26">
        <v>361.11</v>
      </c>
      <c r="B175" s="1" t="s">
        <v>47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>
        <f t="shared" si="4"/>
        <v>0</v>
      </c>
      <c r="R175" s="7">
        <f>+O297*Summary!D$14</f>
        <v>563605.52523999987</v>
      </c>
      <c r="S175" s="7">
        <f>+P297*Summary!D$14</f>
        <v>550774.18775641662</v>
      </c>
    </row>
    <row r="176" spans="1:19" x14ac:dyDescent="0.35">
      <c r="A176" s="26">
        <v>361.12</v>
      </c>
      <c r="B176" s="1" t="s">
        <v>47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>
        <f t="shared" si="4"/>
        <v>0</v>
      </c>
      <c r="R176" s="7">
        <f>+O298*Summary!D$14</f>
        <v>1045284.3141859995</v>
      </c>
      <c r="S176" s="7">
        <f>+P298*Summary!D$14</f>
        <v>1052487.1781307494</v>
      </c>
    </row>
    <row r="177" spans="1:19" x14ac:dyDescent="0.35">
      <c r="A177" s="26">
        <v>361.2</v>
      </c>
      <c r="B177" s="1" t="s">
        <v>48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>
        <f t="shared" si="4"/>
        <v>0</v>
      </c>
      <c r="R177" s="7">
        <f>+O299*Summary!D$14</f>
        <v>2788.0793999999987</v>
      </c>
      <c r="S177" s="7">
        <f>+P299*Summary!D$14</f>
        <v>2788.0793999999987</v>
      </c>
    </row>
    <row r="178" spans="1:19" x14ac:dyDescent="0.35">
      <c r="A178" s="26">
        <v>362.11</v>
      </c>
      <c r="B178" s="1" t="s">
        <v>49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>
        <f t="shared" si="4"/>
        <v>0</v>
      </c>
      <c r="R178" s="7">
        <f>+O300*Summary!D$14</f>
        <v>474741.90526999976</v>
      </c>
      <c r="S178" s="7">
        <f>+P300*Summary!D$14</f>
        <v>471857.04425874981</v>
      </c>
    </row>
    <row r="179" spans="1:19" x14ac:dyDescent="0.35">
      <c r="A179" s="26">
        <v>362.12</v>
      </c>
      <c r="B179" s="1" t="s">
        <v>50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>
        <f t="shared" si="4"/>
        <v>0</v>
      </c>
      <c r="R179" s="7">
        <f>+O301*Summary!D$14</f>
        <v>617604.21804399975</v>
      </c>
      <c r="S179" s="7">
        <f>+P301*Summary!D$14</f>
        <v>615608.78205249982</v>
      </c>
    </row>
    <row r="180" spans="1:19" x14ac:dyDescent="0.35">
      <c r="A180" s="26">
        <v>362.2</v>
      </c>
      <c r="B180" s="1" t="s">
        <v>51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>
        <f t="shared" si="4"/>
        <v>0</v>
      </c>
      <c r="R180" s="7">
        <f>+O302*Summary!D$14</f>
        <v>166.73458799999995</v>
      </c>
      <c r="S180" s="7">
        <f>+P302*Summary!D$14</f>
        <v>166.73458799999989</v>
      </c>
    </row>
    <row r="181" spans="1:19" x14ac:dyDescent="0.35">
      <c r="A181" s="26">
        <v>363.11</v>
      </c>
      <c r="B181" s="1" t="s">
        <v>52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>
        <f t="shared" si="4"/>
        <v>0</v>
      </c>
      <c r="R181" s="7">
        <f>+O303*Summary!D$14</f>
        <v>345882.66266999987</v>
      </c>
      <c r="S181" s="7">
        <f>+P303*Summary!D$14</f>
        <v>346487.98712783318</v>
      </c>
    </row>
    <row r="182" spans="1:19" x14ac:dyDescent="0.35">
      <c r="A182" s="26">
        <v>363.12</v>
      </c>
      <c r="B182" s="1" t="s">
        <v>53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>
        <f t="shared" si="4"/>
        <v>0</v>
      </c>
      <c r="R182" s="7">
        <f>+O304*Summary!D$14</f>
        <v>1117563.8643679996</v>
      </c>
      <c r="S182" s="7">
        <f>+P304*Summary!D$14</f>
        <v>1119188.0390591663</v>
      </c>
    </row>
    <row r="183" spans="1:19" x14ac:dyDescent="0.35">
      <c r="A183" s="26">
        <v>363.21</v>
      </c>
      <c r="B183" s="1" t="s">
        <v>54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>
        <f t="shared" si="4"/>
        <v>0</v>
      </c>
      <c r="R183" s="7">
        <f>+O305*Summary!D$14</f>
        <v>464587.99559999979</v>
      </c>
      <c r="S183" s="7">
        <f>+P305*Summary!D$14</f>
        <v>491309.72259324987</v>
      </c>
    </row>
    <row r="184" spans="1:19" x14ac:dyDescent="0.35">
      <c r="A184" s="26">
        <v>363.22</v>
      </c>
      <c r="B184" s="1" t="s">
        <v>55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>
        <f t="shared" si="4"/>
        <v>0</v>
      </c>
      <c r="R184" s="7">
        <f>+O306*Summary!D$14</f>
        <v>389688.48750799987</v>
      </c>
      <c r="S184" s="7">
        <f>+P306*Summary!D$14</f>
        <v>447970.11668924993</v>
      </c>
    </row>
    <row r="185" spans="1:19" x14ac:dyDescent="0.35">
      <c r="A185" s="26">
        <v>363.31</v>
      </c>
      <c r="B185" s="1" t="s">
        <v>56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>
        <f t="shared" si="4"/>
        <v>0</v>
      </c>
      <c r="R185" s="7">
        <f>+O307*Summary!D$14</f>
        <v>18850.116565999993</v>
      </c>
      <c r="S185" s="7">
        <f>+P307*Summary!D$14</f>
        <v>18850.116565999993</v>
      </c>
    </row>
    <row r="186" spans="1:19" x14ac:dyDescent="0.35">
      <c r="A186" s="26">
        <v>363.32</v>
      </c>
      <c r="B186" s="1" t="s">
        <v>57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>
        <f t="shared" si="4"/>
        <v>0</v>
      </c>
      <c r="R186" s="7">
        <f>+O308*Summary!D$14</f>
        <v>481725.04749400006</v>
      </c>
      <c r="S186" s="7">
        <f>+P308*Summary!D$14</f>
        <v>455955.34931466676</v>
      </c>
    </row>
    <row r="187" spans="1:19" x14ac:dyDescent="0.35">
      <c r="A187" s="26">
        <v>363.41</v>
      </c>
      <c r="B187" s="1" t="s">
        <v>58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>
        <f t="shared" si="4"/>
        <v>0</v>
      </c>
      <c r="R187" s="7">
        <f>+O309*Summary!D$14</f>
        <v>293081.37374599988</v>
      </c>
      <c r="S187" s="7">
        <f>+P309*Summary!D$14</f>
        <v>254023.56392391649</v>
      </c>
    </row>
    <row r="188" spans="1:19" x14ac:dyDescent="0.35">
      <c r="A188" s="26">
        <v>363.42</v>
      </c>
      <c r="B188" s="1" t="s">
        <v>58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>
        <f t="shared" si="4"/>
        <v>0</v>
      </c>
      <c r="R188" s="7">
        <f>+O310*Summary!D$14</f>
        <v>1072284.6754959994</v>
      </c>
      <c r="S188" s="7">
        <f>+P310*Summary!D$14</f>
        <v>1043108.8224614161</v>
      </c>
    </row>
    <row r="189" spans="1:19" x14ac:dyDescent="0.35">
      <c r="A189" s="26">
        <v>363.5</v>
      </c>
      <c r="B189" s="1" t="s">
        <v>59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>
        <f t="shared" si="4"/>
        <v>0</v>
      </c>
      <c r="R189" s="7">
        <f>+O311*Summary!D$15</f>
        <v>342050.22442899994</v>
      </c>
      <c r="S189" s="7">
        <f>+P311*Summary!D$15</f>
        <v>342050.22442899999</v>
      </c>
    </row>
    <row r="190" spans="1:19" x14ac:dyDescent="0.35">
      <c r="A190" s="26">
        <v>363.6</v>
      </c>
      <c r="B190" s="1" t="s">
        <v>60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>
        <f t="shared" si="4"/>
        <v>0</v>
      </c>
      <c r="R190" s="7">
        <f>+O312*Summary!D$15</f>
        <v>82894.92329999998</v>
      </c>
      <c r="S190" s="7">
        <f>+P312*Summary!D$15</f>
        <v>82894.92329999998</v>
      </c>
    </row>
    <row r="191" spans="1:19" x14ac:dyDescent="0.35">
      <c r="A191" s="26">
        <v>365.1</v>
      </c>
      <c r="B191" s="1" t="s">
        <v>13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>
        <f t="shared" si="4"/>
        <v>0</v>
      </c>
    </row>
    <row r="192" spans="1:19" x14ac:dyDescent="0.35">
      <c r="A192" s="26">
        <v>365.2</v>
      </c>
      <c r="B192" s="1" t="s">
        <v>61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>
        <f t="shared" si="4"/>
        <v>0</v>
      </c>
    </row>
    <row r="193" spans="1:19" x14ac:dyDescent="0.35">
      <c r="A193" s="26">
        <v>366.3</v>
      </c>
      <c r="B193" s="1" t="s">
        <v>48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>
        <f t="shared" si="4"/>
        <v>0</v>
      </c>
    </row>
    <row r="194" spans="1:19" x14ac:dyDescent="0.35">
      <c r="A194" s="26">
        <v>367</v>
      </c>
      <c r="B194" s="1" t="s">
        <v>62</v>
      </c>
      <c r="C194" s="7">
        <v>1114673.6699999997</v>
      </c>
      <c r="D194" s="7">
        <v>1114673.6699999997</v>
      </c>
      <c r="E194" s="7">
        <v>1114673.6699999997</v>
      </c>
      <c r="F194" s="7">
        <v>1114673.6699999997</v>
      </c>
      <c r="G194" s="7">
        <v>1115001.0699999996</v>
      </c>
      <c r="H194" s="7">
        <v>1115001.0699999996</v>
      </c>
      <c r="I194" s="7">
        <v>1115001.0699999996</v>
      </c>
      <c r="J194" s="7">
        <v>1115001.0699999996</v>
      </c>
      <c r="K194" s="7">
        <v>1115001.0699999996</v>
      </c>
      <c r="L194" s="7">
        <v>1115001.0699999996</v>
      </c>
      <c r="M194" s="7">
        <v>1115001.0699999996</v>
      </c>
      <c r="N194" s="7">
        <v>1115001.0699999996</v>
      </c>
      <c r="O194" s="7">
        <v>1115001.0699999996</v>
      </c>
      <c r="P194" s="7">
        <f t="shared" si="4"/>
        <v>1114905.5783333329</v>
      </c>
      <c r="R194" s="7">
        <f>+O194</f>
        <v>1115001.0699999996</v>
      </c>
      <c r="S194" s="7">
        <f>+P194</f>
        <v>1114905.5783333329</v>
      </c>
    </row>
    <row r="195" spans="1:19" x14ac:dyDescent="0.35">
      <c r="A195" s="26">
        <v>367.21</v>
      </c>
      <c r="B195" s="1" t="s">
        <v>63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>
        <f t="shared" si="4"/>
        <v>0</v>
      </c>
      <c r="R195" s="7">
        <f>+O317*Summary!D$14</f>
        <v>207835.4850379999</v>
      </c>
      <c r="S195" s="7">
        <f>+P317*Summary!D$14</f>
        <v>207835.48503799996</v>
      </c>
    </row>
    <row r="196" spans="1:19" x14ac:dyDescent="0.35">
      <c r="A196" s="26">
        <v>367.22</v>
      </c>
      <c r="B196" s="1" t="s">
        <v>64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>
        <f t="shared" si="4"/>
        <v>0</v>
      </c>
      <c r="R196" s="7">
        <f>+O318*Summary!D$14</f>
        <v>1557713.3087999993</v>
      </c>
      <c r="S196" s="7">
        <f>+P318*Summary!D$14</f>
        <v>1557713.3087999993</v>
      </c>
    </row>
    <row r="197" spans="1:19" x14ac:dyDescent="0.35">
      <c r="A197" s="26">
        <v>367.23</v>
      </c>
      <c r="B197" s="1" t="s">
        <v>64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>
        <f t="shared" si="4"/>
        <v>0</v>
      </c>
      <c r="R197" s="7">
        <f>+O319*Summary!D$14</f>
        <v>3634635.7697119983</v>
      </c>
      <c r="S197" s="7">
        <f>+P319*Summary!D$14</f>
        <v>3634635.7697119992</v>
      </c>
    </row>
    <row r="198" spans="1:19" x14ac:dyDescent="0.35">
      <c r="A198" s="26">
        <v>367.24</v>
      </c>
      <c r="B198" s="1" t="s">
        <v>65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>
        <f t="shared" ref="P198:P261" si="5">(C198/2+O198/2+SUM(D198:N198))/12</f>
        <v>0</v>
      </c>
      <c r="R198" s="7">
        <f>+O320*Summary!D$14</f>
        <v>1819976.1529379995</v>
      </c>
      <c r="S198" s="7">
        <f>+P320*Summary!D$14</f>
        <v>1819976.152937999</v>
      </c>
    </row>
    <row r="199" spans="1:19" x14ac:dyDescent="0.35">
      <c r="A199" s="26">
        <v>367.25</v>
      </c>
      <c r="B199" s="1" t="s">
        <v>66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>
        <f t="shared" si="5"/>
        <v>0</v>
      </c>
      <c r="R199" s="7">
        <f>+O321*Summary!D$14</f>
        <v>1939542.4498299991</v>
      </c>
      <c r="S199" s="7">
        <f>+P321*Summary!D$14</f>
        <v>1939542.4498299996</v>
      </c>
    </row>
    <row r="200" spans="1:19" x14ac:dyDescent="0.35">
      <c r="A200" s="26">
        <v>367.26</v>
      </c>
      <c r="B200" s="1" t="s">
        <v>67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>
        <f t="shared" si="5"/>
        <v>0</v>
      </c>
      <c r="R200" s="7">
        <f>(+O322-33000000)*Summary!D$14</f>
        <v>3671244.7954359986</v>
      </c>
      <c r="S200" s="7">
        <f>(+P322-33000000)*Summary!D$14</f>
        <v>3671244.795436</v>
      </c>
    </row>
    <row r="201" spans="1:19" x14ac:dyDescent="0.35">
      <c r="A201" s="26">
        <v>368</v>
      </c>
      <c r="B201" s="1" t="s">
        <v>108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>
        <f t="shared" si="5"/>
        <v>0</v>
      </c>
    </row>
    <row r="202" spans="1:19" x14ac:dyDescent="0.35">
      <c r="A202" s="26">
        <v>369</v>
      </c>
      <c r="B202" s="1" t="s">
        <v>68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>
        <f t="shared" si="5"/>
        <v>0</v>
      </c>
    </row>
    <row r="203" spans="1:19" x14ac:dyDescent="0.35">
      <c r="A203" s="26">
        <v>374.1</v>
      </c>
      <c r="B203" s="1" t="s">
        <v>13</v>
      </c>
      <c r="C203" s="7">
        <v>10389</v>
      </c>
      <c r="D203" s="7">
        <v>10389</v>
      </c>
      <c r="E203" s="7">
        <v>10389</v>
      </c>
      <c r="F203" s="7">
        <v>10389</v>
      </c>
      <c r="G203" s="7">
        <v>10389</v>
      </c>
      <c r="H203" s="7">
        <v>10389</v>
      </c>
      <c r="I203" s="7">
        <v>10389</v>
      </c>
      <c r="J203" s="7">
        <v>10389</v>
      </c>
      <c r="K203" s="7">
        <v>10389</v>
      </c>
      <c r="L203" s="7">
        <v>10389</v>
      </c>
      <c r="M203" s="7">
        <v>10389</v>
      </c>
      <c r="N203" s="7">
        <v>10389</v>
      </c>
      <c r="O203" s="7">
        <v>10389</v>
      </c>
      <c r="P203" s="7">
        <f t="shared" si="5"/>
        <v>10389</v>
      </c>
      <c r="R203" s="7">
        <f t="shared" ref="R203:R223" si="6">+O203</f>
        <v>10389</v>
      </c>
      <c r="S203" s="7">
        <f t="shared" ref="S203:S223" si="7">+P203</f>
        <v>10389</v>
      </c>
    </row>
    <row r="204" spans="1:19" x14ac:dyDescent="0.35">
      <c r="A204" s="26">
        <v>374.2</v>
      </c>
      <c r="B204" s="1" t="s">
        <v>61</v>
      </c>
      <c r="C204" s="7">
        <v>27679</v>
      </c>
      <c r="D204" s="7">
        <v>27679</v>
      </c>
      <c r="E204" s="7">
        <v>27679</v>
      </c>
      <c r="F204" s="7">
        <v>27679</v>
      </c>
      <c r="G204" s="7">
        <v>27679</v>
      </c>
      <c r="H204" s="7">
        <v>27679</v>
      </c>
      <c r="I204" s="7">
        <v>27679</v>
      </c>
      <c r="J204" s="7">
        <v>27679</v>
      </c>
      <c r="K204" s="7">
        <v>27679</v>
      </c>
      <c r="L204" s="7">
        <v>27679</v>
      </c>
      <c r="M204" s="7">
        <v>27679</v>
      </c>
      <c r="N204" s="7">
        <v>27679</v>
      </c>
      <c r="O204" s="7">
        <v>27679</v>
      </c>
      <c r="P204" s="7">
        <f t="shared" si="5"/>
        <v>27679</v>
      </c>
      <c r="R204" s="7">
        <f t="shared" si="6"/>
        <v>27679</v>
      </c>
      <c r="S204" s="7">
        <f t="shared" si="7"/>
        <v>27679</v>
      </c>
    </row>
    <row r="205" spans="1:19" x14ac:dyDescent="0.35">
      <c r="A205" s="26">
        <v>375</v>
      </c>
      <c r="B205" s="1" t="s">
        <v>47</v>
      </c>
      <c r="C205" s="7">
        <v>1315574.47</v>
      </c>
      <c r="D205" s="7">
        <v>1367682.67</v>
      </c>
      <c r="E205" s="7">
        <v>1367754.25</v>
      </c>
      <c r="F205" s="7">
        <v>1368400.57</v>
      </c>
      <c r="G205" s="7">
        <v>1368400.57</v>
      </c>
      <c r="H205" s="7">
        <v>1368400.57</v>
      </c>
      <c r="I205" s="7">
        <v>1368400.57</v>
      </c>
      <c r="J205" s="7">
        <v>1368400.57</v>
      </c>
      <c r="K205" s="7">
        <v>1368400.57</v>
      </c>
      <c r="L205" s="7">
        <v>1368400.57</v>
      </c>
      <c r="M205" s="7">
        <v>1368400.57</v>
      </c>
      <c r="N205" s="7">
        <v>1368400.57</v>
      </c>
      <c r="O205" s="7">
        <v>1368400.57</v>
      </c>
      <c r="P205" s="7">
        <f t="shared" si="5"/>
        <v>1366085.7975000001</v>
      </c>
      <c r="R205" s="7">
        <f t="shared" si="6"/>
        <v>1368400.57</v>
      </c>
      <c r="S205" s="7">
        <f t="shared" si="7"/>
        <v>1366085.7975000001</v>
      </c>
    </row>
    <row r="206" spans="1:19" x14ac:dyDescent="0.35">
      <c r="A206" s="26">
        <v>376.11</v>
      </c>
      <c r="B206" s="1" t="s">
        <v>69</v>
      </c>
      <c r="C206" s="7">
        <v>77944833.870000035</v>
      </c>
      <c r="D206" s="7">
        <v>78526566.230000034</v>
      </c>
      <c r="E206" s="7">
        <v>79177898.460000023</v>
      </c>
      <c r="F206" s="7">
        <v>79990366.75000003</v>
      </c>
      <c r="G206" s="7">
        <v>80474219.080000028</v>
      </c>
      <c r="H206" s="7">
        <v>80554718.030000031</v>
      </c>
      <c r="I206" s="7">
        <v>81270449.550000027</v>
      </c>
      <c r="J206" s="7">
        <v>81534620.400000021</v>
      </c>
      <c r="K206" s="7">
        <v>82752802.300000027</v>
      </c>
      <c r="L206" s="7">
        <v>83193884.040000021</v>
      </c>
      <c r="M206" s="7">
        <v>83338336.210000023</v>
      </c>
      <c r="N206" s="7">
        <v>84033947.240000024</v>
      </c>
      <c r="O206" s="7">
        <v>84359720.410000026</v>
      </c>
      <c r="P206" s="7">
        <f t="shared" si="5"/>
        <v>81333340.452500015</v>
      </c>
      <c r="R206" s="7">
        <f t="shared" si="6"/>
        <v>84359720.410000026</v>
      </c>
      <c r="S206" s="7">
        <f t="shared" si="7"/>
        <v>81333340.452500015</v>
      </c>
    </row>
    <row r="207" spans="1:19" x14ac:dyDescent="0.35">
      <c r="A207" s="26">
        <v>376.12</v>
      </c>
      <c r="B207" s="1" t="s">
        <v>70</v>
      </c>
      <c r="C207" s="7">
        <v>83750040.650000006</v>
      </c>
      <c r="D207" s="7">
        <v>84018181.810000002</v>
      </c>
      <c r="E207" s="7">
        <v>85700268.25</v>
      </c>
      <c r="F207" s="7">
        <v>87318970.519999996</v>
      </c>
      <c r="G207" s="7">
        <v>87423747.179999992</v>
      </c>
      <c r="H207" s="7">
        <v>87458856.419999987</v>
      </c>
      <c r="I207" s="7">
        <v>87916701.459999993</v>
      </c>
      <c r="J207" s="7">
        <v>88433930.629999995</v>
      </c>
      <c r="K207" s="7">
        <v>88590981.049999997</v>
      </c>
      <c r="L207" s="7">
        <v>91117381.420000002</v>
      </c>
      <c r="M207" s="7">
        <v>90656983.659999996</v>
      </c>
      <c r="N207" s="7">
        <v>91091829.280000001</v>
      </c>
      <c r="O207" s="7">
        <v>91434719.099999994</v>
      </c>
      <c r="P207" s="7">
        <f t="shared" si="5"/>
        <v>88110017.629583314</v>
      </c>
      <c r="R207" s="7">
        <f t="shared" si="6"/>
        <v>91434719.099999994</v>
      </c>
      <c r="S207" s="7">
        <f t="shared" si="7"/>
        <v>88110017.629583314</v>
      </c>
    </row>
    <row r="208" spans="1:19" x14ac:dyDescent="0.35">
      <c r="A208" s="26">
        <v>377</v>
      </c>
      <c r="B208" s="1" t="s">
        <v>35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>
        <f t="shared" si="5"/>
        <v>0</v>
      </c>
      <c r="R208" s="7">
        <f t="shared" si="6"/>
        <v>0</v>
      </c>
      <c r="S208" s="7">
        <f t="shared" si="7"/>
        <v>0</v>
      </c>
    </row>
    <row r="209" spans="1:19" x14ac:dyDescent="0.35">
      <c r="A209" s="26">
        <v>378</v>
      </c>
      <c r="B209" s="1" t="s">
        <v>71</v>
      </c>
      <c r="C209" s="7">
        <v>2230882.1200000006</v>
      </c>
      <c r="D209" s="7">
        <v>2230882.1200000006</v>
      </c>
      <c r="E209" s="7">
        <v>2232425.5400000005</v>
      </c>
      <c r="F209" s="7">
        <v>2232754.5200000005</v>
      </c>
      <c r="G209" s="7">
        <v>2240631.2700000005</v>
      </c>
      <c r="H209" s="7">
        <v>2240631.2700000005</v>
      </c>
      <c r="I209" s="7">
        <v>2993408.8600000003</v>
      </c>
      <c r="J209" s="7">
        <v>3018849.5700000003</v>
      </c>
      <c r="K209" s="7">
        <v>3056215.7100000004</v>
      </c>
      <c r="L209" s="7">
        <v>3073355.4600000004</v>
      </c>
      <c r="M209" s="7">
        <v>3075693.9200000004</v>
      </c>
      <c r="N209" s="7">
        <v>3093889.6300000004</v>
      </c>
      <c r="O209" s="7">
        <v>3100651.5400000005</v>
      </c>
      <c r="P209" s="7">
        <f t="shared" si="5"/>
        <v>2679542.058333334</v>
      </c>
      <c r="R209" s="7">
        <f t="shared" si="6"/>
        <v>3100651.5400000005</v>
      </c>
      <c r="S209" s="7">
        <f t="shared" si="7"/>
        <v>2679542.058333334</v>
      </c>
    </row>
    <row r="210" spans="1:19" x14ac:dyDescent="0.35">
      <c r="A210" s="26">
        <v>379</v>
      </c>
      <c r="B210" s="1" t="s">
        <v>72</v>
      </c>
      <c r="C210" s="7">
        <v>1237449.3900000001</v>
      </c>
      <c r="D210" s="7">
        <v>1237116.8600000001</v>
      </c>
      <c r="E210" s="7">
        <v>1251154.8600000001</v>
      </c>
      <c r="F210" s="7">
        <v>1252373.58</v>
      </c>
      <c r="G210" s="7">
        <v>1252483.8600000001</v>
      </c>
      <c r="H210" s="7">
        <v>1252483.8600000001</v>
      </c>
      <c r="I210" s="7">
        <v>1252483.8600000001</v>
      </c>
      <c r="J210" s="7">
        <v>1270470.33</v>
      </c>
      <c r="K210" s="7">
        <v>1270470.33</v>
      </c>
      <c r="L210" s="7">
        <v>1270470.33</v>
      </c>
      <c r="M210" s="7">
        <v>1310031.6100000001</v>
      </c>
      <c r="N210" s="7">
        <v>1310322.52</v>
      </c>
      <c r="O210" s="7">
        <v>1425376.1300000001</v>
      </c>
      <c r="P210" s="7">
        <f t="shared" si="5"/>
        <v>1271772.8966666667</v>
      </c>
      <c r="R210" s="7">
        <f t="shared" si="6"/>
        <v>1425376.1300000001</v>
      </c>
      <c r="S210" s="7">
        <f t="shared" si="7"/>
        <v>1271772.8966666667</v>
      </c>
    </row>
    <row r="211" spans="1:19" x14ac:dyDescent="0.35">
      <c r="A211" s="26">
        <v>380</v>
      </c>
      <c r="B211" s="1" t="s">
        <v>73</v>
      </c>
      <c r="C211" s="7">
        <v>69430243.859999985</v>
      </c>
      <c r="D211" s="7">
        <v>69916238.729999989</v>
      </c>
      <c r="E211" s="7">
        <v>70195994.00999999</v>
      </c>
      <c r="F211" s="7">
        <v>70855854.979999989</v>
      </c>
      <c r="G211" s="7">
        <v>71102356.819999978</v>
      </c>
      <c r="H211" s="7">
        <v>71360011.069999978</v>
      </c>
      <c r="I211" s="7">
        <v>71730879.809999973</v>
      </c>
      <c r="J211" s="7">
        <v>71980146.869999975</v>
      </c>
      <c r="K211" s="7">
        <v>72302303.99999997</v>
      </c>
      <c r="L211" s="7">
        <v>72644223.029999971</v>
      </c>
      <c r="M211" s="7">
        <v>72847454.629999965</v>
      </c>
      <c r="N211" s="7">
        <v>73554019.409999967</v>
      </c>
      <c r="O211" s="7">
        <v>74054446.969999969</v>
      </c>
      <c r="P211" s="7">
        <f t="shared" si="5"/>
        <v>71685985.731249988</v>
      </c>
      <c r="R211" s="7">
        <f t="shared" si="6"/>
        <v>74054446.969999969</v>
      </c>
      <c r="S211" s="7">
        <f t="shared" si="7"/>
        <v>71685985.731249988</v>
      </c>
    </row>
    <row r="212" spans="1:19" x14ac:dyDescent="0.35">
      <c r="A212" s="26">
        <v>381</v>
      </c>
      <c r="B212" s="1" t="s">
        <v>74</v>
      </c>
      <c r="C212" s="7">
        <v>10596526.980000004</v>
      </c>
      <c r="D212" s="7">
        <v>10655588.170000006</v>
      </c>
      <c r="E212" s="7">
        <v>10691299.770000005</v>
      </c>
      <c r="F212" s="7">
        <v>10556247.290000003</v>
      </c>
      <c r="G212" s="7">
        <v>10671032.020000001</v>
      </c>
      <c r="H212" s="7">
        <v>10675914.870000001</v>
      </c>
      <c r="I212" s="7">
        <v>10887876.000000002</v>
      </c>
      <c r="J212" s="7">
        <v>10883246.400000002</v>
      </c>
      <c r="K212" s="7">
        <v>11016706.190000003</v>
      </c>
      <c r="L212" s="7">
        <v>10999382.790000003</v>
      </c>
      <c r="M212" s="7">
        <v>11015773.750000004</v>
      </c>
      <c r="N212" s="7">
        <v>11054321.550000004</v>
      </c>
      <c r="O212" s="7">
        <v>11057971.850000005</v>
      </c>
      <c r="P212" s="7">
        <f t="shared" si="5"/>
        <v>10827886.51791667</v>
      </c>
      <c r="R212" s="7">
        <f t="shared" si="6"/>
        <v>11057971.850000005</v>
      </c>
      <c r="S212" s="7">
        <f t="shared" si="7"/>
        <v>10827886.51791667</v>
      </c>
    </row>
    <row r="213" spans="1:19" x14ac:dyDescent="0.35">
      <c r="A213" s="26">
        <v>381.1</v>
      </c>
      <c r="B213" s="1" t="s">
        <v>75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>
        <f t="shared" si="5"/>
        <v>0</v>
      </c>
      <c r="R213" s="7">
        <f t="shared" si="6"/>
        <v>0</v>
      </c>
      <c r="S213" s="7">
        <f t="shared" si="7"/>
        <v>0</v>
      </c>
    </row>
    <row r="214" spans="1:19" x14ac:dyDescent="0.35">
      <c r="A214" s="26">
        <v>381.2</v>
      </c>
      <c r="B214" s="1" t="s">
        <v>76</v>
      </c>
      <c r="C214" s="7">
        <v>6602036.2999999989</v>
      </c>
      <c r="D214" s="7">
        <v>6598983.669999999</v>
      </c>
      <c r="E214" s="7">
        <v>6676599.3999999994</v>
      </c>
      <c r="F214" s="7">
        <v>6816621.6499999994</v>
      </c>
      <c r="G214" s="7">
        <v>6802879.2599999988</v>
      </c>
      <c r="H214" s="7">
        <v>6808526.6999999993</v>
      </c>
      <c r="I214" s="7">
        <v>6886167.3699999992</v>
      </c>
      <c r="J214" s="7">
        <v>6867878.2799999993</v>
      </c>
      <c r="K214" s="7">
        <v>6863634.0099999998</v>
      </c>
      <c r="L214" s="7">
        <v>6885471.1400000006</v>
      </c>
      <c r="M214" s="7">
        <v>6984904.8100000015</v>
      </c>
      <c r="N214" s="7">
        <v>6998143.0000000019</v>
      </c>
      <c r="O214" s="7">
        <v>7028460.2500000019</v>
      </c>
      <c r="P214" s="7">
        <f t="shared" si="5"/>
        <v>6833754.7970833331</v>
      </c>
      <c r="R214" s="7">
        <f t="shared" si="6"/>
        <v>7028460.2500000019</v>
      </c>
      <c r="S214" s="7">
        <f t="shared" si="7"/>
        <v>6833754.7970833331</v>
      </c>
    </row>
    <row r="215" spans="1:19" x14ac:dyDescent="0.35">
      <c r="A215" s="26">
        <v>382</v>
      </c>
      <c r="B215" s="1" t="s">
        <v>77</v>
      </c>
      <c r="C215" s="7">
        <v>6172323.9800000004</v>
      </c>
      <c r="D215" s="7">
        <v>6165444.3000000007</v>
      </c>
      <c r="E215" s="7">
        <v>6158226.0600000005</v>
      </c>
      <c r="F215" s="7">
        <v>6220768.3200000003</v>
      </c>
      <c r="G215" s="7">
        <v>6213631.9500000002</v>
      </c>
      <c r="H215" s="7">
        <v>6189400.5300000003</v>
      </c>
      <c r="I215" s="7">
        <v>6261891.8099999996</v>
      </c>
      <c r="J215" s="7">
        <v>6239070.6799999997</v>
      </c>
      <c r="K215" s="7">
        <v>6206812.7299999995</v>
      </c>
      <c r="L215" s="7">
        <v>6272312.9699999997</v>
      </c>
      <c r="M215" s="7">
        <v>6258443.6699999999</v>
      </c>
      <c r="N215" s="7">
        <v>6235293.6200000001</v>
      </c>
      <c r="O215" s="7">
        <v>6325224.7300000004</v>
      </c>
      <c r="P215" s="7">
        <f t="shared" si="5"/>
        <v>6222505.9162500007</v>
      </c>
      <c r="R215" s="7">
        <f t="shared" si="6"/>
        <v>6325224.7300000004</v>
      </c>
      <c r="S215" s="7">
        <f t="shared" si="7"/>
        <v>6222505.9162500007</v>
      </c>
    </row>
    <row r="216" spans="1:19" x14ac:dyDescent="0.35">
      <c r="A216" s="26">
        <v>382.1</v>
      </c>
      <c r="B216" s="1" t="s">
        <v>78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>
        <f t="shared" si="5"/>
        <v>0</v>
      </c>
      <c r="R216" s="7">
        <f t="shared" si="6"/>
        <v>0</v>
      </c>
      <c r="S216" s="7">
        <f t="shared" si="7"/>
        <v>0</v>
      </c>
    </row>
    <row r="217" spans="1:19" x14ac:dyDescent="0.35">
      <c r="A217" s="26">
        <v>382.2</v>
      </c>
      <c r="B217" s="1" t="s">
        <v>79</v>
      </c>
      <c r="C217" s="7">
        <v>935066.50000000023</v>
      </c>
      <c r="D217" s="7">
        <v>934710.64000000025</v>
      </c>
      <c r="E217" s="7">
        <v>934422.89000000025</v>
      </c>
      <c r="F217" s="7">
        <v>934103.2200000002</v>
      </c>
      <c r="G217" s="7">
        <v>933767.2200000002</v>
      </c>
      <c r="H217" s="7">
        <v>933177.12000000023</v>
      </c>
      <c r="I217" s="7">
        <v>932705.89000000025</v>
      </c>
      <c r="J217" s="7">
        <v>931551.58000000019</v>
      </c>
      <c r="K217" s="7">
        <v>930698.8400000002</v>
      </c>
      <c r="L217" s="7">
        <v>929517.12000000023</v>
      </c>
      <c r="M217" s="7">
        <v>928982.06000000017</v>
      </c>
      <c r="N217" s="7">
        <v>928355.77000000014</v>
      </c>
      <c r="O217" s="7">
        <v>928126.58000000019</v>
      </c>
      <c r="P217" s="7">
        <f t="shared" si="5"/>
        <v>931965.74083333369</v>
      </c>
      <c r="R217" s="7">
        <f t="shared" si="6"/>
        <v>928126.58000000019</v>
      </c>
      <c r="S217" s="7">
        <f t="shared" si="7"/>
        <v>931965.74083333369</v>
      </c>
    </row>
    <row r="218" spans="1:19" x14ac:dyDescent="0.35">
      <c r="A218" s="26">
        <v>383</v>
      </c>
      <c r="B218" s="1" t="s">
        <v>80</v>
      </c>
      <c r="C218" s="7">
        <v>51040.810000000005</v>
      </c>
      <c r="D218" s="7">
        <v>62773.97</v>
      </c>
      <c r="E218" s="7">
        <v>62736.67</v>
      </c>
      <c r="F218" s="7">
        <v>74224</v>
      </c>
      <c r="G218" s="7">
        <v>98650.18</v>
      </c>
      <c r="H218" s="7">
        <v>98650.18</v>
      </c>
      <c r="I218" s="7">
        <v>99010.37</v>
      </c>
      <c r="J218" s="7">
        <v>111035.37</v>
      </c>
      <c r="K218" s="7">
        <v>111035.37</v>
      </c>
      <c r="L218" s="7">
        <v>111035.37</v>
      </c>
      <c r="M218" s="7">
        <v>111035.37</v>
      </c>
      <c r="N218" s="7">
        <v>143938.94</v>
      </c>
      <c r="O218" s="7">
        <v>150152.43</v>
      </c>
      <c r="P218" s="7">
        <f t="shared" si="5"/>
        <v>98726.867500000008</v>
      </c>
      <c r="R218" s="7">
        <f t="shared" si="6"/>
        <v>150152.43</v>
      </c>
      <c r="S218" s="7">
        <f t="shared" si="7"/>
        <v>98726.867500000008</v>
      </c>
    </row>
    <row r="219" spans="1:19" x14ac:dyDescent="0.35">
      <c r="A219" s="26">
        <v>386</v>
      </c>
      <c r="B219" s="1" t="s">
        <v>81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>
        <f t="shared" si="5"/>
        <v>0</v>
      </c>
      <c r="R219" s="7">
        <f t="shared" si="6"/>
        <v>0</v>
      </c>
      <c r="S219" s="7">
        <f t="shared" si="7"/>
        <v>0</v>
      </c>
    </row>
    <row r="220" spans="1:19" x14ac:dyDescent="0.35">
      <c r="A220" s="26">
        <v>386.1</v>
      </c>
      <c r="B220" s="1" t="s">
        <v>82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>
        <f t="shared" si="5"/>
        <v>0</v>
      </c>
      <c r="R220" s="7">
        <f t="shared" si="6"/>
        <v>0</v>
      </c>
      <c r="S220" s="7">
        <f t="shared" si="7"/>
        <v>0</v>
      </c>
    </row>
    <row r="221" spans="1:19" x14ac:dyDescent="0.35">
      <c r="A221" s="26">
        <v>387.1</v>
      </c>
      <c r="B221" s="1" t="s">
        <v>83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>
        <f t="shared" si="5"/>
        <v>0</v>
      </c>
      <c r="R221" s="7">
        <f t="shared" si="6"/>
        <v>0</v>
      </c>
      <c r="S221" s="7">
        <f t="shared" si="7"/>
        <v>0</v>
      </c>
    </row>
    <row r="222" spans="1:19" x14ac:dyDescent="0.35">
      <c r="A222" s="26">
        <v>387.2</v>
      </c>
      <c r="B222" s="1" t="s">
        <v>84</v>
      </c>
      <c r="C222" s="7">
        <v>26630</v>
      </c>
      <c r="D222" s="7">
        <v>26630</v>
      </c>
      <c r="E222" s="7">
        <v>26630</v>
      </c>
      <c r="F222" s="7">
        <v>26630</v>
      </c>
      <c r="G222" s="7">
        <v>26630</v>
      </c>
      <c r="H222" s="7">
        <v>26630</v>
      </c>
      <c r="I222" s="7">
        <v>26630</v>
      </c>
      <c r="J222" s="7">
        <v>26630</v>
      </c>
      <c r="K222" s="7">
        <v>26630</v>
      </c>
      <c r="L222" s="7">
        <v>26630</v>
      </c>
      <c r="M222" s="7">
        <v>26630</v>
      </c>
      <c r="N222" s="7">
        <v>26630</v>
      </c>
      <c r="O222" s="7">
        <v>26630</v>
      </c>
      <c r="P222" s="7">
        <f t="shared" si="5"/>
        <v>26630</v>
      </c>
      <c r="R222" s="7">
        <f t="shared" si="6"/>
        <v>26630</v>
      </c>
      <c r="S222" s="7">
        <f t="shared" si="7"/>
        <v>26630</v>
      </c>
    </row>
    <row r="223" spans="1:19" x14ac:dyDescent="0.35">
      <c r="A223" s="26">
        <v>387.3</v>
      </c>
      <c r="B223" s="1" t="s">
        <v>85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>
        <f t="shared" si="5"/>
        <v>0</v>
      </c>
      <c r="R223" s="7">
        <f t="shared" si="6"/>
        <v>0</v>
      </c>
      <c r="S223" s="7">
        <f t="shared" si="7"/>
        <v>0</v>
      </c>
    </row>
    <row r="224" spans="1:19" x14ac:dyDescent="0.35">
      <c r="A224" s="26">
        <v>389</v>
      </c>
      <c r="B224" s="1" t="s">
        <v>13</v>
      </c>
      <c r="C224" s="7">
        <v>1158649.52</v>
      </c>
      <c r="D224" s="7">
        <v>1158649.52</v>
      </c>
      <c r="E224" s="7">
        <v>1158649.52</v>
      </c>
      <c r="F224" s="7">
        <v>1158649.52</v>
      </c>
      <c r="G224" s="7">
        <v>1158649.52</v>
      </c>
      <c r="H224" s="7">
        <v>1158649.52</v>
      </c>
      <c r="I224" s="7">
        <v>1158649.52</v>
      </c>
      <c r="J224" s="7">
        <v>1158649.52</v>
      </c>
      <c r="K224" s="7">
        <v>1158649.52</v>
      </c>
      <c r="L224" s="7">
        <v>1158649.52</v>
      </c>
      <c r="M224" s="7">
        <v>1158649.52</v>
      </c>
      <c r="N224" s="7">
        <v>1158649.52</v>
      </c>
      <c r="O224" s="7">
        <v>1158649.52</v>
      </c>
      <c r="P224" s="7">
        <f t="shared" si="5"/>
        <v>1158649.5199999998</v>
      </c>
      <c r="R224" s="7">
        <f>+O346*Summary!E42</f>
        <v>1971164.4959887217</v>
      </c>
      <c r="S224" s="7">
        <f>+P346*Summary!E42</f>
        <v>1971164.4959887213</v>
      </c>
    </row>
    <row r="225" spans="1:19" x14ac:dyDescent="0.35">
      <c r="A225" s="26">
        <v>390</v>
      </c>
      <c r="B225" s="1" t="s">
        <v>47</v>
      </c>
      <c r="C225" s="7">
        <v>1575582.1800000002</v>
      </c>
      <c r="D225" s="7">
        <v>1575582.1800000002</v>
      </c>
      <c r="E225" s="7">
        <v>1575582.1800000002</v>
      </c>
      <c r="F225" s="7">
        <v>1582254.3800000001</v>
      </c>
      <c r="G225" s="7">
        <v>1582254.3800000001</v>
      </c>
      <c r="H225" s="7">
        <v>1582254.3800000001</v>
      </c>
      <c r="I225" s="7">
        <v>1582254.3800000001</v>
      </c>
      <c r="J225" s="7">
        <v>1582254.3800000001</v>
      </c>
      <c r="K225" s="7">
        <v>1582254.3800000001</v>
      </c>
      <c r="L225" s="7">
        <v>1582254.3800000001</v>
      </c>
      <c r="M225" s="7">
        <v>1582254.3800000001</v>
      </c>
      <c r="N225" s="7">
        <v>1582254.3800000001</v>
      </c>
      <c r="O225" s="7">
        <v>1582254.3800000001</v>
      </c>
      <c r="P225" s="7">
        <f t="shared" si="5"/>
        <v>1580864.3383333338</v>
      </c>
      <c r="R225" s="7">
        <f>+O347*Summary!E41</f>
        <v>5507609.9406934511</v>
      </c>
      <c r="S225" s="7">
        <f>+P347*Summary!E41</f>
        <v>5493291.2845561504</v>
      </c>
    </row>
    <row r="226" spans="1:19" x14ac:dyDescent="0.35">
      <c r="A226" s="26">
        <v>390.1</v>
      </c>
      <c r="B226" s="1" t="s">
        <v>86</v>
      </c>
      <c r="C226" s="7">
        <v>682539.07</v>
      </c>
      <c r="D226" s="7">
        <v>682539.07</v>
      </c>
      <c r="E226" s="7">
        <v>690233.54999999993</v>
      </c>
      <c r="F226" s="7">
        <v>690547.86999999988</v>
      </c>
      <c r="G226" s="7">
        <v>690673.05999999982</v>
      </c>
      <c r="H226" s="7">
        <v>690669.87999999977</v>
      </c>
      <c r="I226" s="7">
        <v>690669.87999999977</v>
      </c>
      <c r="J226" s="7">
        <v>690669.87999999977</v>
      </c>
      <c r="K226" s="7">
        <v>690669.87999999977</v>
      </c>
      <c r="L226" s="7">
        <v>690669.87999999977</v>
      </c>
      <c r="M226" s="7">
        <v>690669.87999999977</v>
      </c>
      <c r="N226" s="7">
        <v>690669.87999999977</v>
      </c>
      <c r="O226" s="7">
        <v>690669.87999999977</v>
      </c>
      <c r="P226" s="7">
        <f t="shared" si="5"/>
        <v>689607.26541666652</v>
      </c>
      <c r="R226" s="7">
        <f>+O348*Summary!D$11</f>
        <v>2163677.6087959995</v>
      </c>
      <c r="S226" s="7">
        <f>+P348*Summary!D$11</f>
        <v>2160089.6756152906</v>
      </c>
    </row>
    <row r="227" spans="1:19" x14ac:dyDescent="0.35">
      <c r="A227" s="26">
        <v>391.1</v>
      </c>
      <c r="B227" s="1" t="s">
        <v>87</v>
      </c>
      <c r="C227" s="7">
        <v>16521.82</v>
      </c>
      <c r="D227" s="7">
        <v>16521.82</v>
      </c>
      <c r="E227" s="7">
        <v>16521.82</v>
      </c>
      <c r="F227" s="7">
        <v>16521.82</v>
      </c>
      <c r="G227" s="7">
        <v>16521.82</v>
      </c>
      <c r="H227" s="7">
        <v>16521.82</v>
      </c>
      <c r="I227" s="7">
        <v>16521.82</v>
      </c>
      <c r="J227" s="7">
        <v>16521.82</v>
      </c>
      <c r="K227" s="7">
        <v>16521.82</v>
      </c>
      <c r="L227" s="7">
        <v>16521.82</v>
      </c>
      <c r="M227" s="7">
        <v>16521.82</v>
      </c>
      <c r="N227" s="7">
        <v>16521.82</v>
      </c>
      <c r="O227" s="7">
        <v>16521.82</v>
      </c>
      <c r="P227" s="7">
        <f t="shared" si="5"/>
        <v>16521.820000000003</v>
      </c>
      <c r="R227" s="7">
        <f>+O349*Summary!D$11</f>
        <v>1293234.6381450002</v>
      </c>
      <c r="S227" s="7">
        <f>+P349*Summary!D$11</f>
        <v>1282339.785248667</v>
      </c>
    </row>
    <row r="228" spans="1:19" x14ac:dyDescent="0.35">
      <c r="A228" s="26">
        <v>391.2</v>
      </c>
      <c r="B228" s="1" t="s">
        <v>88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>
        <f t="shared" si="5"/>
        <v>0</v>
      </c>
      <c r="R228" s="7">
        <f>+O350*Summary!D$11</f>
        <v>3669385.1004950008</v>
      </c>
      <c r="S228" s="7">
        <f>+P350*Summary!D$11</f>
        <v>3166736.4392250846</v>
      </c>
    </row>
    <row r="229" spans="1:19" x14ac:dyDescent="0.35">
      <c r="A229" s="26">
        <v>392</v>
      </c>
      <c r="B229" s="1" t="s">
        <v>89</v>
      </c>
      <c r="C229" s="7">
        <v>574843.04</v>
      </c>
      <c r="D229" s="7">
        <v>574843.04</v>
      </c>
      <c r="E229" s="7">
        <v>574843.04</v>
      </c>
      <c r="F229" s="7">
        <v>574843.04</v>
      </c>
      <c r="G229" s="7">
        <v>574843.04</v>
      </c>
      <c r="H229" s="7">
        <v>574843.04</v>
      </c>
      <c r="I229" s="7">
        <v>574843.04</v>
      </c>
      <c r="J229" s="7">
        <v>574843.04</v>
      </c>
      <c r="K229" s="7">
        <v>574843.04</v>
      </c>
      <c r="L229" s="7">
        <v>574843.04</v>
      </c>
      <c r="M229" s="7">
        <v>574843.04</v>
      </c>
      <c r="N229" s="7">
        <v>574843.04</v>
      </c>
      <c r="O229" s="7">
        <v>574843.04</v>
      </c>
      <c r="P229" s="7">
        <f t="shared" si="5"/>
        <v>574843.04</v>
      </c>
      <c r="R229" s="7">
        <f>+O351*Summary!D$11</f>
        <v>4930739.4548530001</v>
      </c>
      <c r="S229" s="7">
        <f>+P351*Summary!D$11</f>
        <v>4794966.0063208742</v>
      </c>
    </row>
    <row r="230" spans="1:19" x14ac:dyDescent="0.35">
      <c r="A230" s="26">
        <v>393</v>
      </c>
      <c r="B230" s="1" t="s">
        <v>90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>
        <f t="shared" si="5"/>
        <v>0</v>
      </c>
      <c r="R230" s="7">
        <f>+O352*Summary!D$11</f>
        <v>13385.412599999998</v>
      </c>
      <c r="S230" s="7">
        <f>+P352*Summary!D$11</f>
        <v>13385.412599999998</v>
      </c>
    </row>
    <row r="231" spans="1:19" x14ac:dyDescent="0.35">
      <c r="A231" s="26">
        <v>394</v>
      </c>
      <c r="B231" s="1" t="s">
        <v>91</v>
      </c>
      <c r="C231" s="7">
        <v>88278.19</v>
      </c>
      <c r="D231" s="7">
        <v>88278.19</v>
      </c>
      <c r="E231" s="7">
        <v>88278.19</v>
      </c>
      <c r="F231" s="7">
        <v>88278.19</v>
      </c>
      <c r="G231" s="7">
        <v>88278.19</v>
      </c>
      <c r="H231" s="7">
        <v>88278.19</v>
      </c>
      <c r="I231" s="7">
        <v>88278.19</v>
      </c>
      <c r="J231" s="7">
        <v>88278.19</v>
      </c>
      <c r="K231" s="7">
        <v>88278.19</v>
      </c>
      <c r="L231" s="7">
        <v>88278.19</v>
      </c>
      <c r="M231" s="7">
        <v>88278.19</v>
      </c>
      <c r="N231" s="7">
        <v>88278.19</v>
      </c>
      <c r="O231" s="7">
        <v>88278.19</v>
      </c>
      <c r="P231" s="7">
        <f t="shared" si="5"/>
        <v>88278.189999999988</v>
      </c>
      <c r="R231" s="7">
        <f>+O353*Summary!D$11</f>
        <v>1435930.0709669988</v>
      </c>
      <c r="S231" s="7">
        <f>+P353*Summary!D$11</f>
        <v>1362359.4938093738</v>
      </c>
    </row>
    <row r="232" spans="1:19" x14ac:dyDescent="0.35">
      <c r="A232" s="26">
        <v>395</v>
      </c>
      <c r="B232" s="1" t="s">
        <v>92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>
        <f t="shared" si="5"/>
        <v>0</v>
      </c>
      <c r="R232" s="7">
        <f>+O354*Summary!D$11</f>
        <v>7655.6452999999983</v>
      </c>
      <c r="S232" s="7">
        <f>+P354*Summary!D$11</f>
        <v>7655.6452999999983</v>
      </c>
    </row>
    <row r="233" spans="1:19" x14ac:dyDescent="0.35">
      <c r="A233" s="26">
        <v>396</v>
      </c>
      <c r="B233" s="1" t="s">
        <v>93</v>
      </c>
      <c r="C233" s="7">
        <v>228757.27000000002</v>
      </c>
      <c r="D233" s="7">
        <v>228757.27000000002</v>
      </c>
      <c r="E233" s="7">
        <v>228757.27000000002</v>
      </c>
      <c r="F233" s="7">
        <v>228757.27000000002</v>
      </c>
      <c r="G233" s="7">
        <v>228757.27000000002</v>
      </c>
      <c r="H233" s="7">
        <v>228757.27000000002</v>
      </c>
      <c r="I233" s="7">
        <v>228757.27000000002</v>
      </c>
      <c r="J233" s="7">
        <v>228757.27000000002</v>
      </c>
      <c r="K233" s="7">
        <v>216654.44000000003</v>
      </c>
      <c r="L233" s="7">
        <v>216654.44000000003</v>
      </c>
      <c r="M233" s="7">
        <v>216654.44000000003</v>
      </c>
      <c r="N233" s="7">
        <v>216654.44000000003</v>
      </c>
      <c r="O233" s="7">
        <v>216654.44000000003</v>
      </c>
      <c r="P233" s="7">
        <f t="shared" si="5"/>
        <v>224218.70874999999</v>
      </c>
      <c r="R233" s="7">
        <f>+O355*Summary!D$11</f>
        <v>1246492.2921770001</v>
      </c>
      <c r="S233" s="7">
        <f>+P355*Summary!D$11</f>
        <v>1173342.5692468749</v>
      </c>
    </row>
    <row r="234" spans="1:19" x14ac:dyDescent="0.35">
      <c r="A234" s="26">
        <v>397</v>
      </c>
      <c r="B234" s="1" t="s">
        <v>94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>
        <f t="shared" si="5"/>
        <v>0</v>
      </c>
      <c r="R234" s="7">
        <f>+O356*Summary!D$11</f>
        <v>9900.9219829999984</v>
      </c>
      <c r="S234" s="7">
        <f>+P356*Summary!D$11</f>
        <v>9900.9219829999984</v>
      </c>
    </row>
    <row r="235" spans="1:19" x14ac:dyDescent="0.35">
      <c r="A235" s="26">
        <v>397.1</v>
      </c>
      <c r="B235" s="1" t="s">
        <v>95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>
        <f t="shared" si="5"/>
        <v>0</v>
      </c>
      <c r="R235" s="7">
        <f>+O357*Summary!D$11</f>
        <v>59411.96755899999</v>
      </c>
      <c r="S235" s="7">
        <f>+P357*Summary!D$11</f>
        <v>57625.488150999998</v>
      </c>
    </row>
    <row r="236" spans="1:19" x14ac:dyDescent="0.35">
      <c r="A236" s="26">
        <v>397.2</v>
      </c>
      <c r="B236" s="1" t="s">
        <v>96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>
        <f t="shared" si="5"/>
        <v>0</v>
      </c>
      <c r="R236" s="7">
        <f>+O358*Summary!D$11</f>
        <v>189544.69416499996</v>
      </c>
      <c r="S236" s="7">
        <f>+P358*Summary!D$11</f>
        <v>189544.69416499994</v>
      </c>
    </row>
    <row r="237" spans="1:19" x14ac:dyDescent="0.35">
      <c r="A237" s="26">
        <v>397.3</v>
      </c>
      <c r="B237" s="1" t="s">
        <v>97</v>
      </c>
      <c r="C237" s="7">
        <v>101081.48</v>
      </c>
      <c r="D237" s="7">
        <v>101081.48</v>
      </c>
      <c r="E237" s="7">
        <v>101081.48</v>
      </c>
      <c r="F237" s="7">
        <v>101081.48</v>
      </c>
      <c r="G237" s="7">
        <v>101081.48</v>
      </c>
      <c r="H237" s="7">
        <v>101081.48</v>
      </c>
      <c r="I237" s="7">
        <v>101081.48</v>
      </c>
      <c r="J237" s="7">
        <v>101081.48</v>
      </c>
      <c r="K237" s="7">
        <v>101081.48</v>
      </c>
      <c r="L237" s="7">
        <v>101081.48</v>
      </c>
      <c r="M237" s="7">
        <v>194485.12</v>
      </c>
      <c r="N237" s="7">
        <v>194485.12</v>
      </c>
      <c r="O237" s="7">
        <v>195398.32</v>
      </c>
      <c r="P237" s="7">
        <f t="shared" si="5"/>
        <v>120578.62166666666</v>
      </c>
      <c r="R237" s="7">
        <f>+O359*Summary!D$11</f>
        <v>538821.47872399981</v>
      </c>
      <c r="S237" s="7">
        <f>+P359*Summary!D$11</f>
        <v>530434.19054083328</v>
      </c>
    </row>
    <row r="238" spans="1:19" x14ac:dyDescent="0.35">
      <c r="A238" s="26">
        <v>397.4</v>
      </c>
      <c r="B238" s="1" t="s">
        <v>98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>
        <f t="shared" si="5"/>
        <v>0</v>
      </c>
      <c r="R238" s="7">
        <f>+O360*Summary!D$11</f>
        <v>319798.58966099995</v>
      </c>
      <c r="S238" s="7">
        <f>+P360*Summary!D$11</f>
        <v>319755.1168139166</v>
      </c>
    </row>
    <row r="239" spans="1:19" x14ac:dyDescent="0.35">
      <c r="A239" s="26">
        <v>397.5</v>
      </c>
      <c r="B239" s="1" t="s">
        <v>99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>
        <f t="shared" si="5"/>
        <v>0</v>
      </c>
      <c r="R239" s="7">
        <f>+O361*Summary!D$11</f>
        <v>55014.924650000001</v>
      </c>
      <c r="S239" s="7">
        <f>+P361*Summary!D$11</f>
        <v>55014.924649999994</v>
      </c>
    </row>
    <row r="240" spans="1:19" x14ac:dyDescent="0.35">
      <c r="A240" s="26">
        <v>398</v>
      </c>
      <c r="B240" s="1" t="s">
        <v>100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>
        <f t="shared" si="5"/>
        <v>0</v>
      </c>
      <c r="R240" s="7">
        <f>+O362*Summary!D$11</f>
        <v>0</v>
      </c>
      <c r="S240" s="7">
        <f>+P362*Summary!D$11</f>
        <v>0</v>
      </c>
    </row>
    <row r="241" spans="1:19" x14ac:dyDescent="0.35">
      <c r="A241" s="26">
        <v>398.1</v>
      </c>
      <c r="B241" s="1" t="s">
        <v>101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>
        <f t="shared" si="5"/>
        <v>0</v>
      </c>
      <c r="R241" s="7">
        <f>+O363*Summary!D$11</f>
        <v>9332.2476509999979</v>
      </c>
      <c r="S241" s="7">
        <f>+P363*Summary!D$11</f>
        <v>9332.2476509999997</v>
      </c>
    </row>
    <row r="242" spans="1:19" x14ac:dyDescent="0.35">
      <c r="A242" s="26">
        <v>398.2</v>
      </c>
      <c r="B242" s="1" t="s">
        <v>102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>
        <f t="shared" si="5"/>
        <v>0</v>
      </c>
      <c r="R242" s="7">
        <f>+O364*Summary!D$11</f>
        <v>1436.2745239999997</v>
      </c>
      <c r="S242" s="7">
        <f>+P364*Summary!D$11</f>
        <v>1436.2745239999997</v>
      </c>
    </row>
    <row r="243" spans="1:19" x14ac:dyDescent="0.35">
      <c r="A243" s="26">
        <v>398.3</v>
      </c>
      <c r="B243" s="1" t="s">
        <v>103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>
        <f t="shared" si="5"/>
        <v>0</v>
      </c>
      <c r="R243" s="7">
        <f>+O365*Summary!D$11</f>
        <v>1667.2632999999996</v>
      </c>
      <c r="S243" s="7">
        <f>+P365*Summary!D$11</f>
        <v>1667.2632999999996</v>
      </c>
    </row>
    <row r="244" spans="1:19" x14ac:dyDescent="0.35">
      <c r="A244" s="26">
        <v>398.4</v>
      </c>
      <c r="B244" s="1" t="s">
        <v>104</v>
      </c>
      <c r="C244" s="7">
        <v>4727</v>
      </c>
      <c r="D244" s="7">
        <v>4727</v>
      </c>
      <c r="E244" s="7">
        <v>4727</v>
      </c>
      <c r="F244" s="7">
        <v>4727</v>
      </c>
      <c r="G244" s="7">
        <v>4727</v>
      </c>
      <c r="H244" s="7">
        <v>4727</v>
      </c>
      <c r="I244" s="7">
        <v>4727</v>
      </c>
      <c r="J244" s="7">
        <v>4727</v>
      </c>
      <c r="K244" s="7">
        <v>4727</v>
      </c>
      <c r="L244" s="7">
        <v>4727</v>
      </c>
      <c r="M244" s="7">
        <v>4727</v>
      </c>
      <c r="N244" s="7">
        <v>4727</v>
      </c>
      <c r="O244" s="7">
        <v>4727</v>
      </c>
      <c r="P244" s="7">
        <f t="shared" si="5"/>
        <v>4727</v>
      </c>
      <c r="R244" s="7">
        <f>+O366*Summary!D$11</f>
        <v>1134.4519999999998</v>
      </c>
      <c r="S244" s="7">
        <f>+P366*Summary!D$11</f>
        <v>1134.4519999999998</v>
      </c>
    </row>
    <row r="245" spans="1:19" x14ac:dyDescent="0.35">
      <c r="A245" s="26">
        <v>398.5</v>
      </c>
      <c r="B245" s="1" t="s">
        <v>105</v>
      </c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>
        <f t="shared" si="5"/>
        <v>0</v>
      </c>
      <c r="R245" s="7">
        <f>+O367*Summary!D$11</f>
        <v>7481.4418999999989</v>
      </c>
      <c r="S245" s="7">
        <f>+P367*Summary!D$11</f>
        <v>7481.4418999999989</v>
      </c>
    </row>
    <row r="246" spans="1:19" x14ac:dyDescent="0.35">
      <c r="B246" s="1" t="s">
        <v>111</v>
      </c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>
        <f t="shared" si="5"/>
        <v>0</v>
      </c>
      <c r="R246" s="7">
        <f>+O368*Summary!D$11</f>
        <v>0</v>
      </c>
      <c r="S246" s="7">
        <f>+P368*Summary!D$11</f>
        <v>0</v>
      </c>
    </row>
    <row r="247" spans="1:19" x14ac:dyDescent="0.35">
      <c r="B247" s="1" t="s">
        <v>117</v>
      </c>
      <c r="C247" s="7">
        <f>SUM(C128:C245)</f>
        <v>267736680.16999999</v>
      </c>
      <c r="D247" s="7">
        <f t="shared" ref="D247:R247" si="8">SUM(D128:D245)</f>
        <v>269184830.41000009</v>
      </c>
      <c r="E247" s="7">
        <f t="shared" si="8"/>
        <v>271927135.88000005</v>
      </c>
      <c r="F247" s="7">
        <f t="shared" si="8"/>
        <v>275106027.64000005</v>
      </c>
      <c r="G247" s="7">
        <f t="shared" si="8"/>
        <v>276067594.24000007</v>
      </c>
      <c r="H247" s="7">
        <f t="shared" si="8"/>
        <v>276426562.26999998</v>
      </c>
      <c r="I247" s="7">
        <f t="shared" si="8"/>
        <v>279085767.19999999</v>
      </c>
      <c r="J247" s="7">
        <f t="shared" si="8"/>
        <v>280124992.32999998</v>
      </c>
      <c r="K247" s="7">
        <f t="shared" si="8"/>
        <v>281943749.92000002</v>
      </c>
      <c r="L247" s="7">
        <f t="shared" si="8"/>
        <v>285339123.06000006</v>
      </c>
      <c r="M247" s="7">
        <f t="shared" si="8"/>
        <v>285463132.71999997</v>
      </c>
      <c r="N247" s="7">
        <f t="shared" si="8"/>
        <v>287379553.98999995</v>
      </c>
      <c r="O247" s="7">
        <f t="shared" si="8"/>
        <v>288801256.21999997</v>
      </c>
      <c r="P247" s="7">
        <f t="shared" ref="P247" si="9">SUM(P128:P245)</f>
        <v>278859786.48791671</v>
      </c>
      <c r="R247" s="7">
        <f t="shared" si="8"/>
        <v>348664316.51762915</v>
      </c>
      <c r="S247" s="7">
        <f t="shared" ref="S247" si="10">SUM(S128:S245)</f>
        <v>337016455.98094237</v>
      </c>
    </row>
    <row r="248" spans="1:19" x14ac:dyDescent="0.35"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9" x14ac:dyDescent="0.35">
      <c r="A249" s="26" t="s">
        <v>116</v>
      </c>
    </row>
    <row r="250" spans="1:19" x14ac:dyDescent="0.35">
      <c r="A250" s="26">
        <v>301</v>
      </c>
      <c r="B250" s="1" t="s">
        <v>6</v>
      </c>
      <c r="C250" s="21">
        <f t="shared" ref="C250:O250" si="11">+C6+C128</f>
        <v>1174</v>
      </c>
      <c r="D250" s="21">
        <f t="shared" si="11"/>
        <v>1174</v>
      </c>
      <c r="E250" s="21">
        <f t="shared" si="11"/>
        <v>1174</v>
      </c>
      <c r="F250" s="21">
        <f t="shared" si="11"/>
        <v>1174</v>
      </c>
      <c r="G250" s="21">
        <f t="shared" si="11"/>
        <v>1174</v>
      </c>
      <c r="H250" s="21">
        <f t="shared" si="11"/>
        <v>1174</v>
      </c>
      <c r="I250" s="21">
        <f t="shared" si="11"/>
        <v>1174</v>
      </c>
      <c r="J250" s="21">
        <f t="shared" si="11"/>
        <v>1174</v>
      </c>
      <c r="K250" s="21">
        <f t="shared" si="11"/>
        <v>1174</v>
      </c>
      <c r="L250" s="21">
        <f t="shared" si="11"/>
        <v>1174</v>
      </c>
      <c r="M250" s="21">
        <f t="shared" si="11"/>
        <v>1174</v>
      </c>
      <c r="N250" s="21">
        <f t="shared" si="11"/>
        <v>1174</v>
      </c>
      <c r="O250" s="21">
        <f t="shared" si="11"/>
        <v>1174</v>
      </c>
      <c r="P250" s="21">
        <f t="shared" si="5"/>
        <v>1174</v>
      </c>
    </row>
    <row r="251" spans="1:19" x14ac:dyDescent="0.35">
      <c r="A251" s="26">
        <v>302</v>
      </c>
      <c r="B251" s="1" t="s">
        <v>7</v>
      </c>
      <c r="C251" s="21">
        <f t="shared" ref="C251:O251" si="12">+C7+C129</f>
        <v>83621.27</v>
      </c>
      <c r="D251" s="21">
        <f t="shared" si="12"/>
        <v>83621.27</v>
      </c>
      <c r="E251" s="21">
        <f t="shared" si="12"/>
        <v>83621.27</v>
      </c>
      <c r="F251" s="21">
        <f t="shared" si="12"/>
        <v>83621.27</v>
      </c>
      <c r="G251" s="21">
        <f t="shared" si="12"/>
        <v>83621.27</v>
      </c>
      <c r="H251" s="21">
        <f t="shared" si="12"/>
        <v>83621.27</v>
      </c>
      <c r="I251" s="21">
        <f t="shared" si="12"/>
        <v>83621.27</v>
      </c>
      <c r="J251" s="21">
        <f t="shared" si="12"/>
        <v>83621.27</v>
      </c>
      <c r="K251" s="21">
        <f t="shared" si="12"/>
        <v>83621.27</v>
      </c>
      <c r="L251" s="21">
        <f t="shared" si="12"/>
        <v>83621.27</v>
      </c>
      <c r="M251" s="21">
        <f t="shared" si="12"/>
        <v>83621.27</v>
      </c>
      <c r="N251" s="21">
        <f t="shared" si="12"/>
        <v>83621.27</v>
      </c>
      <c r="O251" s="21">
        <f t="shared" si="12"/>
        <v>83621.27</v>
      </c>
      <c r="P251" s="21">
        <f t="shared" si="5"/>
        <v>83621.27</v>
      </c>
    </row>
    <row r="252" spans="1:19" x14ac:dyDescent="0.35">
      <c r="A252" s="26">
        <v>303.10000000000002</v>
      </c>
      <c r="B252" s="1" t="s">
        <v>8</v>
      </c>
      <c r="C252" s="21">
        <f t="shared" ref="C252:O252" si="13">+C8+C130</f>
        <v>65165764.760000005</v>
      </c>
      <c r="D252" s="21">
        <f t="shared" si="13"/>
        <v>65617427.670000002</v>
      </c>
      <c r="E252" s="21">
        <f t="shared" si="13"/>
        <v>66722984.450000003</v>
      </c>
      <c r="F252" s="21">
        <f t="shared" si="13"/>
        <v>67997562.340000004</v>
      </c>
      <c r="G252" s="21">
        <f t="shared" si="13"/>
        <v>68033275.63000001</v>
      </c>
      <c r="H252" s="21">
        <f t="shared" si="13"/>
        <v>68798720.750000015</v>
      </c>
      <c r="I252" s="21">
        <f t="shared" si="13"/>
        <v>68756949.910000011</v>
      </c>
      <c r="J252" s="21">
        <f t="shared" si="13"/>
        <v>68781166.24000001</v>
      </c>
      <c r="K252" s="21">
        <f t="shared" si="13"/>
        <v>68780895.890000015</v>
      </c>
      <c r="L252" s="21">
        <f t="shared" si="13"/>
        <v>69161607.270000011</v>
      </c>
      <c r="M252" s="21">
        <f t="shared" si="13"/>
        <v>69171571.160000011</v>
      </c>
      <c r="N252" s="21">
        <f t="shared" si="13"/>
        <v>69159326.370000005</v>
      </c>
      <c r="O252" s="21">
        <f t="shared" si="13"/>
        <v>73740028.350000009</v>
      </c>
      <c r="P252" s="21">
        <f t="shared" si="5"/>
        <v>68369532.019583344</v>
      </c>
    </row>
    <row r="253" spans="1:19" x14ac:dyDescent="0.35">
      <c r="A253" s="26">
        <v>303.2</v>
      </c>
      <c r="B253" s="1" t="s">
        <v>9</v>
      </c>
      <c r="C253" s="21">
        <f t="shared" ref="C253:O253" si="14">+C9+C131</f>
        <v>32348167.73</v>
      </c>
      <c r="D253" s="21">
        <f t="shared" si="14"/>
        <v>32348167.73</v>
      </c>
      <c r="E253" s="21">
        <f t="shared" si="14"/>
        <v>32348167.73</v>
      </c>
      <c r="F253" s="21">
        <f t="shared" si="14"/>
        <v>32348167.73</v>
      </c>
      <c r="G253" s="21">
        <f t="shared" si="14"/>
        <v>32348167.73</v>
      </c>
      <c r="H253" s="21">
        <f t="shared" si="14"/>
        <v>32348167.73</v>
      </c>
      <c r="I253" s="21">
        <f t="shared" si="14"/>
        <v>32348167.73</v>
      </c>
      <c r="J253" s="21">
        <f t="shared" si="14"/>
        <v>32348167.73</v>
      </c>
      <c r="K253" s="21">
        <f t="shared" si="14"/>
        <v>32348167.73</v>
      </c>
      <c r="L253" s="21">
        <f t="shared" si="14"/>
        <v>32348167.73</v>
      </c>
      <c r="M253" s="21">
        <f t="shared" si="14"/>
        <v>32348167.73</v>
      </c>
      <c r="N253" s="21">
        <f t="shared" si="14"/>
        <v>32348167.73</v>
      </c>
      <c r="O253" s="21">
        <f t="shared" si="14"/>
        <v>32348167.73</v>
      </c>
      <c r="P253" s="21">
        <f t="shared" si="5"/>
        <v>32348167.730000004</v>
      </c>
    </row>
    <row r="254" spans="1:19" x14ac:dyDescent="0.35">
      <c r="A254" s="26">
        <v>303.3</v>
      </c>
      <c r="B254" s="1" t="s">
        <v>10</v>
      </c>
      <c r="C254" s="21">
        <f t="shared" ref="C254:O254" si="15">+C10+C132</f>
        <v>4146951</v>
      </c>
      <c r="D254" s="21">
        <f t="shared" si="15"/>
        <v>4146951</v>
      </c>
      <c r="E254" s="21">
        <f t="shared" si="15"/>
        <v>4146951</v>
      </c>
      <c r="F254" s="21">
        <f t="shared" si="15"/>
        <v>4146951</v>
      </c>
      <c r="G254" s="21">
        <f t="shared" si="15"/>
        <v>4146951</v>
      </c>
      <c r="H254" s="21">
        <f t="shared" si="15"/>
        <v>4146951</v>
      </c>
      <c r="I254" s="21">
        <f t="shared" si="15"/>
        <v>4146951</v>
      </c>
      <c r="J254" s="21">
        <f t="shared" si="15"/>
        <v>4146951</v>
      </c>
      <c r="K254" s="21">
        <f t="shared" si="15"/>
        <v>4146951</v>
      </c>
      <c r="L254" s="21">
        <f t="shared" si="15"/>
        <v>4146951</v>
      </c>
      <c r="M254" s="21">
        <f t="shared" si="15"/>
        <v>4146951</v>
      </c>
      <c r="N254" s="21">
        <f t="shared" si="15"/>
        <v>4146951</v>
      </c>
      <c r="O254" s="21">
        <f t="shared" si="15"/>
        <v>4146951</v>
      </c>
      <c r="P254" s="21">
        <f t="shared" si="5"/>
        <v>4146951</v>
      </c>
    </row>
    <row r="255" spans="1:19" x14ac:dyDescent="0.35">
      <c r="A255" s="26">
        <v>303.39999999999998</v>
      </c>
      <c r="B255" s="1" t="s">
        <v>11</v>
      </c>
      <c r="C255" s="21">
        <f t="shared" ref="C255:O255" si="16">+C11+C133</f>
        <v>682892.55</v>
      </c>
      <c r="D255" s="21">
        <f t="shared" si="16"/>
        <v>682892.55</v>
      </c>
      <c r="E255" s="21">
        <f t="shared" si="16"/>
        <v>682892.55</v>
      </c>
      <c r="F255" s="21">
        <f t="shared" si="16"/>
        <v>682892.55</v>
      </c>
      <c r="G255" s="21">
        <f t="shared" si="16"/>
        <v>682892.55</v>
      </c>
      <c r="H255" s="21">
        <f t="shared" si="16"/>
        <v>682892.55</v>
      </c>
      <c r="I255" s="21">
        <f t="shared" si="16"/>
        <v>682892.55</v>
      </c>
      <c r="J255" s="21">
        <f t="shared" si="16"/>
        <v>682892.55</v>
      </c>
      <c r="K255" s="21">
        <f t="shared" si="16"/>
        <v>682892.55</v>
      </c>
      <c r="L255" s="21">
        <f t="shared" si="16"/>
        <v>682892.55</v>
      </c>
      <c r="M255" s="21">
        <f t="shared" si="16"/>
        <v>682892.55</v>
      </c>
      <c r="N255" s="21">
        <f t="shared" si="16"/>
        <v>682892.55</v>
      </c>
      <c r="O255" s="21">
        <f t="shared" si="16"/>
        <v>682892.55</v>
      </c>
      <c r="P255" s="21">
        <f t="shared" si="5"/>
        <v>682892.54999999993</v>
      </c>
    </row>
    <row r="256" spans="1:19" x14ac:dyDescent="0.35">
      <c r="A256" s="26">
        <v>303.5</v>
      </c>
      <c r="B256" s="1" t="s">
        <v>12</v>
      </c>
      <c r="C256" s="21">
        <f t="shared" ref="C256:O256" si="17">+C12+C134</f>
        <v>0</v>
      </c>
      <c r="D256" s="21">
        <f t="shared" si="17"/>
        <v>0</v>
      </c>
      <c r="E256" s="21">
        <f t="shared" si="17"/>
        <v>0</v>
      </c>
      <c r="F256" s="21">
        <f t="shared" si="17"/>
        <v>0</v>
      </c>
      <c r="G256" s="21">
        <f t="shared" si="17"/>
        <v>0</v>
      </c>
      <c r="H256" s="21">
        <f t="shared" si="17"/>
        <v>0</v>
      </c>
      <c r="I256" s="21">
        <f t="shared" si="17"/>
        <v>0</v>
      </c>
      <c r="J256" s="21">
        <f t="shared" si="17"/>
        <v>0</v>
      </c>
      <c r="K256" s="21">
        <f t="shared" si="17"/>
        <v>0</v>
      </c>
      <c r="L256" s="21">
        <f t="shared" si="17"/>
        <v>0</v>
      </c>
      <c r="M256" s="21">
        <f t="shared" si="17"/>
        <v>0</v>
      </c>
      <c r="N256" s="21">
        <f t="shared" si="17"/>
        <v>0</v>
      </c>
      <c r="O256" s="21">
        <f t="shared" si="17"/>
        <v>0</v>
      </c>
      <c r="P256" s="21">
        <f t="shared" si="5"/>
        <v>0</v>
      </c>
    </row>
    <row r="257" spans="1:16" x14ac:dyDescent="0.35">
      <c r="A257" s="26">
        <v>304.10000000000002</v>
      </c>
      <c r="B257" s="1" t="s">
        <v>13</v>
      </c>
      <c r="C257" s="21">
        <f t="shared" ref="C257:O257" si="18">+C13+C135</f>
        <v>24998</v>
      </c>
      <c r="D257" s="21">
        <f t="shared" si="18"/>
        <v>24998</v>
      </c>
      <c r="E257" s="21">
        <f t="shared" si="18"/>
        <v>24998</v>
      </c>
      <c r="F257" s="21">
        <f t="shared" si="18"/>
        <v>24998</v>
      </c>
      <c r="G257" s="21">
        <f t="shared" si="18"/>
        <v>24998</v>
      </c>
      <c r="H257" s="21">
        <f t="shared" si="18"/>
        <v>24998</v>
      </c>
      <c r="I257" s="21">
        <f t="shared" si="18"/>
        <v>24998</v>
      </c>
      <c r="J257" s="21">
        <f t="shared" si="18"/>
        <v>24998</v>
      </c>
      <c r="K257" s="21">
        <f t="shared" si="18"/>
        <v>24998</v>
      </c>
      <c r="L257" s="21">
        <f t="shared" si="18"/>
        <v>24998</v>
      </c>
      <c r="M257" s="21">
        <f t="shared" si="18"/>
        <v>24998</v>
      </c>
      <c r="N257" s="21">
        <f t="shared" si="18"/>
        <v>24998</v>
      </c>
      <c r="O257" s="21">
        <f t="shared" si="18"/>
        <v>24998</v>
      </c>
      <c r="P257" s="21">
        <f t="shared" si="5"/>
        <v>24998</v>
      </c>
    </row>
    <row r="258" spans="1:16" x14ac:dyDescent="0.35">
      <c r="A258" s="26">
        <v>305.2</v>
      </c>
      <c r="B258" s="1" t="s">
        <v>14</v>
      </c>
      <c r="C258" s="21">
        <f t="shared" ref="C258:O258" si="19">+C14+C136</f>
        <v>0</v>
      </c>
      <c r="D258" s="21">
        <f t="shared" si="19"/>
        <v>0</v>
      </c>
      <c r="E258" s="21">
        <f t="shared" si="19"/>
        <v>0</v>
      </c>
      <c r="F258" s="21">
        <f t="shared" si="19"/>
        <v>0</v>
      </c>
      <c r="G258" s="21">
        <f t="shared" si="19"/>
        <v>0</v>
      </c>
      <c r="H258" s="21">
        <f t="shared" si="19"/>
        <v>0</v>
      </c>
      <c r="I258" s="21">
        <f t="shared" si="19"/>
        <v>0</v>
      </c>
      <c r="J258" s="21">
        <f t="shared" si="19"/>
        <v>0</v>
      </c>
      <c r="K258" s="21">
        <f t="shared" si="19"/>
        <v>0</v>
      </c>
      <c r="L258" s="21">
        <f t="shared" si="19"/>
        <v>0</v>
      </c>
      <c r="M258" s="21">
        <f t="shared" si="19"/>
        <v>0</v>
      </c>
      <c r="N258" s="21">
        <f t="shared" si="19"/>
        <v>0</v>
      </c>
      <c r="O258" s="21">
        <f t="shared" si="19"/>
        <v>0</v>
      </c>
      <c r="P258" s="21">
        <f t="shared" si="5"/>
        <v>0</v>
      </c>
    </row>
    <row r="259" spans="1:16" x14ac:dyDescent="0.35">
      <c r="A259" s="26">
        <v>305.5</v>
      </c>
      <c r="B259" s="1" t="s">
        <v>15</v>
      </c>
      <c r="C259" s="21">
        <f t="shared" ref="C259:O259" si="20">+C15+C137</f>
        <v>13156</v>
      </c>
      <c r="D259" s="21">
        <f t="shared" si="20"/>
        <v>13156</v>
      </c>
      <c r="E259" s="21">
        <f t="shared" si="20"/>
        <v>13156</v>
      </c>
      <c r="F259" s="21">
        <f t="shared" si="20"/>
        <v>13156</v>
      </c>
      <c r="G259" s="21">
        <f t="shared" si="20"/>
        <v>13156</v>
      </c>
      <c r="H259" s="21">
        <f t="shared" si="20"/>
        <v>13156</v>
      </c>
      <c r="I259" s="21">
        <f t="shared" si="20"/>
        <v>13156</v>
      </c>
      <c r="J259" s="21">
        <f t="shared" si="20"/>
        <v>13156</v>
      </c>
      <c r="K259" s="21">
        <f t="shared" si="20"/>
        <v>13156</v>
      </c>
      <c r="L259" s="21">
        <f t="shared" si="20"/>
        <v>13156</v>
      </c>
      <c r="M259" s="21">
        <f t="shared" si="20"/>
        <v>13156</v>
      </c>
      <c r="N259" s="21">
        <f t="shared" si="20"/>
        <v>13156</v>
      </c>
      <c r="O259" s="21">
        <f t="shared" si="20"/>
        <v>13156</v>
      </c>
      <c r="P259" s="21">
        <f t="shared" si="5"/>
        <v>13156</v>
      </c>
    </row>
    <row r="260" spans="1:16" x14ac:dyDescent="0.35">
      <c r="A260" s="26">
        <v>312.3</v>
      </c>
      <c r="B260" s="1" t="s">
        <v>16</v>
      </c>
      <c r="C260" s="21">
        <f t="shared" ref="C260:O260" si="21">+C16+C138</f>
        <v>0</v>
      </c>
      <c r="D260" s="21">
        <f t="shared" si="21"/>
        <v>0</v>
      </c>
      <c r="E260" s="21">
        <f t="shared" si="21"/>
        <v>0</v>
      </c>
      <c r="F260" s="21">
        <f t="shared" si="21"/>
        <v>0</v>
      </c>
      <c r="G260" s="21">
        <f t="shared" si="21"/>
        <v>0</v>
      </c>
      <c r="H260" s="21">
        <f t="shared" si="21"/>
        <v>0</v>
      </c>
      <c r="I260" s="21">
        <f t="shared" si="21"/>
        <v>0</v>
      </c>
      <c r="J260" s="21">
        <f t="shared" si="21"/>
        <v>0</v>
      </c>
      <c r="K260" s="21">
        <f t="shared" si="21"/>
        <v>0</v>
      </c>
      <c r="L260" s="21">
        <f t="shared" si="21"/>
        <v>0</v>
      </c>
      <c r="M260" s="21">
        <f t="shared" si="21"/>
        <v>0</v>
      </c>
      <c r="N260" s="21">
        <f t="shared" si="21"/>
        <v>0</v>
      </c>
      <c r="O260" s="21">
        <f t="shared" si="21"/>
        <v>0</v>
      </c>
      <c r="P260" s="21">
        <f t="shared" si="5"/>
        <v>0</v>
      </c>
    </row>
    <row r="261" spans="1:16" x14ac:dyDescent="0.35">
      <c r="A261" s="26">
        <v>318.3</v>
      </c>
      <c r="B261" s="1" t="s">
        <v>17</v>
      </c>
      <c r="C261" s="21">
        <f t="shared" ref="C261:O261" si="22">+C17+C139</f>
        <v>144896</v>
      </c>
      <c r="D261" s="21">
        <f t="shared" si="22"/>
        <v>144896</v>
      </c>
      <c r="E261" s="21">
        <f t="shared" si="22"/>
        <v>144896</v>
      </c>
      <c r="F261" s="21">
        <f t="shared" si="22"/>
        <v>144896</v>
      </c>
      <c r="G261" s="21">
        <f t="shared" si="22"/>
        <v>144896</v>
      </c>
      <c r="H261" s="21">
        <f t="shared" si="22"/>
        <v>144896</v>
      </c>
      <c r="I261" s="21">
        <f t="shared" si="22"/>
        <v>144896</v>
      </c>
      <c r="J261" s="21">
        <f t="shared" si="22"/>
        <v>144896</v>
      </c>
      <c r="K261" s="21">
        <f t="shared" si="22"/>
        <v>144896</v>
      </c>
      <c r="L261" s="21">
        <f t="shared" si="22"/>
        <v>144896</v>
      </c>
      <c r="M261" s="21">
        <f t="shared" si="22"/>
        <v>144896</v>
      </c>
      <c r="N261" s="21">
        <f t="shared" si="22"/>
        <v>144896</v>
      </c>
      <c r="O261" s="21">
        <f t="shared" si="22"/>
        <v>144896</v>
      </c>
      <c r="P261" s="21">
        <f t="shared" si="5"/>
        <v>144896</v>
      </c>
    </row>
    <row r="262" spans="1:16" x14ac:dyDescent="0.35">
      <c r="A262" s="26">
        <v>318.5</v>
      </c>
      <c r="B262" s="1" t="s">
        <v>18</v>
      </c>
      <c r="C262" s="21">
        <f t="shared" ref="C262:O262" si="23">+C18+C140</f>
        <v>243551</v>
      </c>
      <c r="D262" s="21">
        <f t="shared" si="23"/>
        <v>243551</v>
      </c>
      <c r="E262" s="21">
        <f t="shared" si="23"/>
        <v>243551</v>
      </c>
      <c r="F262" s="21">
        <f t="shared" si="23"/>
        <v>243551</v>
      </c>
      <c r="G262" s="21">
        <f t="shared" si="23"/>
        <v>243551</v>
      </c>
      <c r="H262" s="21">
        <f t="shared" si="23"/>
        <v>243551</v>
      </c>
      <c r="I262" s="21">
        <f t="shared" si="23"/>
        <v>243551</v>
      </c>
      <c r="J262" s="21">
        <f t="shared" si="23"/>
        <v>243551</v>
      </c>
      <c r="K262" s="21">
        <f t="shared" si="23"/>
        <v>243551</v>
      </c>
      <c r="L262" s="21">
        <f t="shared" si="23"/>
        <v>243551</v>
      </c>
      <c r="M262" s="21">
        <f t="shared" si="23"/>
        <v>243551</v>
      </c>
      <c r="N262" s="21">
        <f t="shared" si="23"/>
        <v>243551</v>
      </c>
      <c r="O262" s="21">
        <f t="shared" si="23"/>
        <v>243551</v>
      </c>
      <c r="P262" s="21">
        <f t="shared" ref="P262:P325" si="24">(C262/2+O262/2+SUM(D262:N262))/12</f>
        <v>243551</v>
      </c>
    </row>
    <row r="263" spans="1:16" x14ac:dyDescent="0.35">
      <c r="A263" s="26">
        <v>325</v>
      </c>
      <c r="B263" s="1" t="s">
        <v>19</v>
      </c>
      <c r="C263" s="21">
        <f t="shared" ref="C263:O263" si="25">+C19+C141</f>
        <v>0</v>
      </c>
      <c r="D263" s="21">
        <f t="shared" si="25"/>
        <v>0</v>
      </c>
      <c r="E263" s="21">
        <f t="shared" si="25"/>
        <v>0</v>
      </c>
      <c r="F263" s="21">
        <f t="shared" si="25"/>
        <v>0</v>
      </c>
      <c r="G263" s="21">
        <f t="shared" si="25"/>
        <v>0</v>
      </c>
      <c r="H263" s="21">
        <f t="shared" si="25"/>
        <v>0</v>
      </c>
      <c r="I263" s="21">
        <f t="shared" si="25"/>
        <v>0</v>
      </c>
      <c r="J263" s="21">
        <f t="shared" si="25"/>
        <v>0</v>
      </c>
      <c r="K263" s="21">
        <f t="shared" si="25"/>
        <v>0</v>
      </c>
      <c r="L263" s="21">
        <f t="shared" si="25"/>
        <v>0</v>
      </c>
      <c r="M263" s="21">
        <f t="shared" si="25"/>
        <v>0</v>
      </c>
      <c r="N263" s="21">
        <f t="shared" si="25"/>
        <v>0</v>
      </c>
      <c r="O263" s="21">
        <f t="shared" si="25"/>
        <v>0</v>
      </c>
      <c r="P263" s="21">
        <f t="shared" si="24"/>
        <v>0</v>
      </c>
    </row>
    <row r="264" spans="1:16" x14ac:dyDescent="0.35">
      <c r="A264" s="26">
        <v>327</v>
      </c>
      <c r="B264" s="1" t="s">
        <v>20</v>
      </c>
      <c r="C264" s="21">
        <f t="shared" ref="C264:O264" si="26">+C20+C142</f>
        <v>0</v>
      </c>
      <c r="D264" s="21">
        <f t="shared" si="26"/>
        <v>0</v>
      </c>
      <c r="E264" s="21">
        <f t="shared" si="26"/>
        <v>0</v>
      </c>
      <c r="F264" s="21">
        <f t="shared" si="26"/>
        <v>0</v>
      </c>
      <c r="G264" s="21">
        <f t="shared" si="26"/>
        <v>0</v>
      </c>
      <c r="H264" s="21">
        <f t="shared" si="26"/>
        <v>0</v>
      </c>
      <c r="I264" s="21">
        <f t="shared" si="26"/>
        <v>0</v>
      </c>
      <c r="J264" s="21">
        <f t="shared" si="26"/>
        <v>0</v>
      </c>
      <c r="K264" s="21">
        <f t="shared" si="26"/>
        <v>0</v>
      </c>
      <c r="L264" s="21">
        <f t="shared" si="26"/>
        <v>0</v>
      </c>
      <c r="M264" s="21">
        <f t="shared" si="26"/>
        <v>0</v>
      </c>
      <c r="N264" s="21">
        <f t="shared" si="26"/>
        <v>0</v>
      </c>
      <c r="O264" s="21">
        <f t="shared" si="26"/>
        <v>0</v>
      </c>
      <c r="P264" s="21">
        <f t="shared" si="24"/>
        <v>0</v>
      </c>
    </row>
    <row r="265" spans="1:16" x14ac:dyDescent="0.35">
      <c r="A265" s="26">
        <v>328</v>
      </c>
      <c r="B265" s="1" t="s">
        <v>19</v>
      </c>
      <c r="C265" s="21">
        <f t="shared" ref="C265:O265" si="27">+C21+C143</f>
        <v>0</v>
      </c>
      <c r="D265" s="21">
        <f t="shared" si="27"/>
        <v>0</v>
      </c>
      <c r="E265" s="21">
        <f t="shared" si="27"/>
        <v>0</v>
      </c>
      <c r="F265" s="21">
        <f t="shared" si="27"/>
        <v>0</v>
      </c>
      <c r="G265" s="21">
        <f t="shared" si="27"/>
        <v>0</v>
      </c>
      <c r="H265" s="21">
        <f t="shared" si="27"/>
        <v>0</v>
      </c>
      <c r="I265" s="21">
        <f t="shared" si="27"/>
        <v>0</v>
      </c>
      <c r="J265" s="21">
        <f t="shared" si="27"/>
        <v>0</v>
      </c>
      <c r="K265" s="21">
        <f t="shared" si="27"/>
        <v>0</v>
      </c>
      <c r="L265" s="21">
        <f t="shared" si="27"/>
        <v>0</v>
      </c>
      <c r="M265" s="21">
        <f t="shared" si="27"/>
        <v>0</v>
      </c>
      <c r="N265" s="21">
        <f t="shared" si="27"/>
        <v>0</v>
      </c>
      <c r="O265" s="21">
        <f t="shared" si="27"/>
        <v>0</v>
      </c>
      <c r="P265" s="21">
        <f t="shared" si="24"/>
        <v>0</v>
      </c>
    </row>
    <row r="266" spans="1:16" x14ac:dyDescent="0.35">
      <c r="A266" s="26">
        <v>331</v>
      </c>
      <c r="B266" s="1" t="s">
        <v>20</v>
      </c>
      <c r="C266" s="21">
        <f t="shared" ref="C266:O266" si="28">+C22+C144</f>
        <v>0</v>
      </c>
      <c r="D266" s="21">
        <f t="shared" si="28"/>
        <v>0</v>
      </c>
      <c r="E266" s="21">
        <f t="shared" si="28"/>
        <v>0</v>
      </c>
      <c r="F266" s="21">
        <f t="shared" si="28"/>
        <v>0</v>
      </c>
      <c r="G266" s="21">
        <f t="shared" si="28"/>
        <v>0</v>
      </c>
      <c r="H266" s="21">
        <f t="shared" si="28"/>
        <v>0</v>
      </c>
      <c r="I266" s="21">
        <f t="shared" si="28"/>
        <v>0</v>
      </c>
      <c r="J266" s="21">
        <f t="shared" si="28"/>
        <v>0</v>
      </c>
      <c r="K266" s="21">
        <f t="shared" si="28"/>
        <v>0</v>
      </c>
      <c r="L266" s="21">
        <f t="shared" si="28"/>
        <v>0</v>
      </c>
      <c r="M266" s="21">
        <f t="shared" si="28"/>
        <v>0</v>
      </c>
      <c r="N266" s="21">
        <f t="shared" si="28"/>
        <v>0</v>
      </c>
      <c r="O266" s="21">
        <f t="shared" si="28"/>
        <v>0</v>
      </c>
      <c r="P266" s="21">
        <f t="shared" si="24"/>
        <v>0</v>
      </c>
    </row>
    <row r="267" spans="1:16" x14ac:dyDescent="0.35">
      <c r="A267" s="26">
        <v>332</v>
      </c>
      <c r="B267" s="1" t="s">
        <v>20</v>
      </c>
      <c r="C267" s="21">
        <f t="shared" ref="C267:O267" si="29">+C23+C145</f>
        <v>0</v>
      </c>
      <c r="D267" s="21">
        <f t="shared" si="29"/>
        <v>0</v>
      </c>
      <c r="E267" s="21">
        <f t="shared" si="29"/>
        <v>0</v>
      </c>
      <c r="F267" s="21">
        <f t="shared" si="29"/>
        <v>0</v>
      </c>
      <c r="G267" s="21">
        <f t="shared" si="29"/>
        <v>0</v>
      </c>
      <c r="H267" s="21">
        <f t="shared" si="29"/>
        <v>0</v>
      </c>
      <c r="I267" s="21">
        <f t="shared" si="29"/>
        <v>0</v>
      </c>
      <c r="J267" s="21">
        <f t="shared" si="29"/>
        <v>0</v>
      </c>
      <c r="K267" s="21">
        <f t="shared" si="29"/>
        <v>0</v>
      </c>
      <c r="L267" s="21">
        <f t="shared" si="29"/>
        <v>0</v>
      </c>
      <c r="M267" s="21">
        <f t="shared" si="29"/>
        <v>0</v>
      </c>
      <c r="N267" s="21">
        <f t="shared" si="29"/>
        <v>0</v>
      </c>
      <c r="O267" s="21">
        <f t="shared" si="29"/>
        <v>0</v>
      </c>
      <c r="P267" s="21">
        <f t="shared" si="24"/>
        <v>0</v>
      </c>
    </row>
    <row r="268" spans="1:16" x14ac:dyDescent="0.35">
      <c r="A268" s="26">
        <v>333</v>
      </c>
      <c r="B268" s="1" t="s">
        <v>20</v>
      </c>
      <c r="C268" s="21">
        <f t="shared" ref="C268:O268" si="30">+C24+C146</f>
        <v>0</v>
      </c>
      <c r="D268" s="21">
        <f t="shared" si="30"/>
        <v>0</v>
      </c>
      <c r="E268" s="21">
        <f t="shared" si="30"/>
        <v>0</v>
      </c>
      <c r="F268" s="21">
        <f t="shared" si="30"/>
        <v>0</v>
      </c>
      <c r="G268" s="21">
        <f t="shared" si="30"/>
        <v>0</v>
      </c>
      <c r="H268" s="21">
        <f t="shared" si="30"/>
        <v>0</v>
      </c>
      <c r="I268" s="21">
        <f t="shared" si="30"/>
        <v>0</v>
      </c>
      <c r="J268" s="21">
        <f t="shared" si="30"/>
        <v>0</v>
      </c>
      <c r="K268" s="21">
        <f t="shared" si="30"/>
        <v>0</v>
      </c>
      <c r="L268" s="21">
        <f t="shared" si="30"/>
        <v>0</v>
      </c>
      <c r="M268" s="21">
        <f t="shared" si="30"/>
        <v>0</v>
      </c>
      <c r="N268" s="21">
        <f t="shared" si="30"/>
        <v>0</v>
      </c>
      <c r="O268" s="21">
        <f t="shared" si="30"/>
        <v>0</v>
      </c>
      <c r="P268" s="21">
        <f t="shared" si="24"/>
        <v>0</v>
      </c>
    </row>
    <row r="269" spans="1:16" x14ac:dyDescent="0.35">
      <c r="A269" s="26">
        <v>334</v>
      </c>
      <c r="B269" s="1" t="s">
        <v>20</v>
      </c>
      <c r="C269" s="21">
        <f t="shared" ref="C269:O269" si="31">+C25+C147</f>
        <v>0</v>
      </c>
      <c r="D269" s="21">
        <f t="shared" si="31"/>
        <v>0</v>
      </c>
      <c r="E269" s="21">
        <f t="shared" si="31"/>
        <v>0</v>
      </c>
      <c r="F269" s="21">
        <f t="shared" si="31"/>
        <v>0</v>
      </c>
      <c r="G269" s="21">
        <f t="shared" si="31"/>
        <v>0</v>
      </c>
      <c r="H269" s="21">
        <f t="shared" si="31"/>
        <v>0</v>
      </c>
      <c r="I269" s="21">
        <f t="shared" si="31"/>
        <v>0</v>
      </c>
      <c r="J269" s="21">
        <f t="shared" si="31"/>
        <v>0</v>
      </c>
      <c r="K269" s="21">
        <f t="shared" si="31"/>
        <v>0</v>
      </c>
      <c r="L269" s="21">
        <f t="shared" si="31"/>
        <v>0</v>
      </c>
      <c r="M269" s="21">
        <f t="shared" si="31"/>
        <v>0</v>
      </c>
      <c r="N269" s="21">
        <f t="shared" si="31"/>
        <v>0</v>
      </c>
      <c r="O269" s="21">
        <f t="shared" si="31"/>
        <v>0</v>
      </c>
      <c r="P269" s="21">
        <f t="shared" si="24"/>
        <v>0</v>
      </c>
    </row>
    <row r="270" spans="1:16" x14ac:dyDescent="0.35">
      <c r="A270" s="26">
        <v>305.11</v>
      </c>
      <c r="B270" s="1" t="s">
        <v>21</v>
      </c>
      <c r="C270" s="21">
        <f t="shared" ref="C270:O270" si="32">+C26+C148</f>
        <v>8320</v>
      </c>
      <c r="D270" s="21">
        <f t="shared" si="32"/>
        <v>8320</v>
      </c>
      <c r="E270" s="21">
        <f t="shared" si="32"/>
        <v>8320</v>
      </c>
      <c r="F270" s="21">
        <f t="shared" si="32"/>
        <v>8320</v>
      </c>
      <c r="G270" s="21">
        <f t="shared" si="32"/>
        <v>8320</v>
      </c>
      <c r="H270" s="21">
        <f t="shared" si="32"/>
        <v>8320</v>
      </c>
      <c r="I270" s="21">
        <f t="shared" si="32"/>
        <v>8320</v>
      </c>
      <c r="J270" s="21">
        <f t="shared" si="32"/>
        <v>8320</v>
      </c>
      <c r="K270" s="21">
        <f t="shared" si="32"/>
        <v>8320</v>
      </c>
      <c r="L270" s="21">
        <f t="shared" si="32"/>
        <v>8320</v>
      </c>
      <c r="M270" s="21">
        <f t="shared" si="32"/>
        <v>8320</v>
      </c>
      <c r="N270" s="21">
        <f t="shared" si="32"/>
        <v>8320</v>
      </c>
      <c r="O270" s="21">
        <f t="shared" si="32"/>
        <v>8320</v>
      </c>
      <c r="P270" s="21">
        <f t="shared" si="24"/>
        <v>8320</v>
      </c>
    </row>
    <row r="271" spans="1:16" x14ac:dyDescent="0.35">
      <c r="A271" s="26">
        <v>305.17</v>
      </c>
      <c r="B271" s="1" t="s">
        <v>22</v>
      </c>
      <c r="C271" s="21">
        <f t="shared" ref="C271:O271" si="33">+C27+C149</f>
        <v>46587</v>
      </c>
      <c r="D271" s="21">
        <f t="shared" si="33"/>
        <v>46587</v>
      </c>
      <c r="E271" s="21">
        <f t="shared" si="33"/>
        <v>46587</v>
      </c>
      <c r="F271" s="21">
        <f t="shared" si="33"/>
        <v>46587</v>
      </c>
      <c r="G271" s="21">
        <f t="shared" si="33"/>
        <v>46587</v>
      </c>
      <c r="H271" s="21">
        <f t="shared" si="33"/>
        <v>46587</v>
      </c>
      <c r="I271" s="21">
        <f t="shared" si="33"/>
        <v>46587</v>
      </c>
      <c r="J271" s="21">
        <f t="shared" si="33"/>
        <v>46587</v>
      </c>
      <c r="K271" s="21">
        <f t="shared" si="33"/>
        <v>46587</v>
      </c>
      <c r="L271" s="21">
        <f t="shared" si="33"/>
        <v>46587</v>
      </c>
      <c r="M271" s="21">
        <f t="shared" si="33"/>
        <v>46587</v>
      </c>
      <c r="N271" s="21">
        <f t="shared" si="33"/>
        <v>46587</v>
      </c>
      <c r="O271" s="21">
        <f t="shared" si="33"/>
        <v>46587</v>
      </c>
      <c r="P271" s="21">
        <f t="shared" si="24"/>
        <v>46587</v>
      </c>
    </row>
    <row r="272" spans="1:16" x14ac:dyDescent="0.35">
      <c r="A272" s="26">
        <v>311</v>
      </c>
      <c r="B272" s="1" t="s">
        <v>23</v>
      </c>
      <c r="C272" s="21">
        <f t="shared" ref="C272:O272" si="34">+C28+C150</f>
        <v>0</v>
      </c>
      <c r="D272" s="21">
        <f t="shared" si="34"/>
        <v>0</v>
      </c>
      <c r="E272" s="21">
        <f t="shared" si="34"/>
        <v>0</v>
      </c>
      <c r="F272" s="21">
        <f t="shared" si="34"/>
        <v>0</v>
      </c>
      <c r="G272" s="21">
        <f t="shared" si="34"/>
        <v>0</v>
      </c>
      <c r="H272" s="21">
        <f t="shared" si="34"/>
        <v>0</v>
      </c>
      <c r="I272" s="21">
        <f t="shared" si="34"/>
        <v>0</v>
      </c>
      <c r="J272" s="21">
        <f t="shared" si="34"/>
        <v>0</v>
      </c>
      <c r="K272" s="21">
        <f t="shared" si="34"/>
        <v>0</v>
      </c>
      <c r="L272" s="21">
        <f t="shared" si="34"/>
        <v>0</v>
      </c>
      <c r="M272" s="21">
        <f t="shared" si="34"/>
        <v>0</v>
      </c>
      <c r="N272" s="21">
        <f t="shared" si="34"/>
        <v>0</v>
      </c>
      <c r="O272" s="21">
        <f t="shared" si="34"/>
        <v>0</v>
      </c>
      <c r="P272" s="21">
        <f t="shared" si="24"/>
        <v>0</v>
      </c>
    </row>
    <row r="273" spans="1:16" x14ac:dyDescent="0.35">
      <c r="A273" s="26">
        <v>311.39999999999998</v>
      </c>
      <c r="B273" s="1" t="s">
        <v>24</v>
      </c>
      <c r="C273" s="21">
        <f t="shared" ref="C273:O273" si="35">+C29+C151</f>
        <v>0</v>
      </c>
      <c r="D273" s="21">
        <f t="shared" si="35"/>
        <v>0</v>
      </c>
      <c r="E273" s="21">
        <f t="shared" si="35"/>
        <v>0</v>
      </c>
      <c r="F273" s="21">
        <f t="shared" si="35"/>
        <v>0</v>
      </c>
      <c r="G273" s="21">
        <f t="shared" si="35"/>
        <v>0</v>
      </c>
      <c r="H273" s="21">
        <f t="shared" si="35"/>
        <v>0</v>
      </c>
      <c r="I273" s="21">
        <f t="shared" si="35"/>
        <v>0</v>
      </c>
      <c r="J273" s="21">
        <f t="shared" si="35"/>
        <v>0</v>
      </c>
      <c r="K273" s="21">
        <f t="shared" si="35"/>
        <v>0</v>
      </c>
      <c r="L273" s="21">
        <f t="shared" si="35"/>
        <v>0</v>
      </c>
      <c r="M273" s="21">
        <f t="shared" si="35"/>
        <v>0</v>
      </c>
      <c r="N273" s="21">
        <f t="shared" si="35"/>
        <v>0</v>
      </c>
      <c r="O273" s="21">
        <f t="shared" si="35"/>
        <v>0</v>
      </c>
      <c r="P273" s="21">
        <f t="shared" si="24"/>
        <v>0</v>
      </c>
    </row>
    <row r="274" spans="1:16" x14ac:dyDescent="0.35">
      <c r="A274" s="26">
        <v>311.7</v>
      </c>
      <c r="B274" s="1" t="s">
        <v>25</v>
      </c>
      <c r="C274" s="21">
        <f t="shared" ref="C274:O274" si="36">+C30+C152</f>
        <v>4033</v>
      </c>
      <c r="D274" s="21">
        <f t="shared" si="36"/>
        <v>4033</v>
      </c>
      <c r="E274" s="21">
        <f t="shared" si="36"/>
        <v>4033</v>
      </c>
      <c r="F274" s="21">
        <f t="shared" si="36"/>
        <v>4033</v>
      </c>
      <c r="G274" s="21">
        <f t="shared" si="36"/>
        <v>4033</v>
      </c>
      <c r="H274" s="21">
        <f t="shared" si="36"/>
        <v>4033</v>
      </c>
      <c r="I274" s="21">
        <f t="shared" si="36"/>
        <v>4033</v>
      </c>
      <c r="J274" s="21">
        <f t="shared" si="36"/>
        <v>4033</v>
      </c>
      <c r="K274" s="21">
        <f t="shared" si="36"/>
        <v>4033</v>
      </c>
      <c r="L274" s="21">
        <f t="shared" si="36"/>
        <v>4033</v>
      </c>
      <c r="M274" s="21">
        <f t="shared" si="36"/>
        <v>4033</v>
      </c>
      <c r="N274" s="21">
        <f t="shared" si="36"/>
        <v>4033</v>
      </c>
      <c r="O274" s="21">
        <f t="shared" si="36"/>
        <v>4033</v>
      </c>
      <c r="P274" s="21">
        <f t="shared" si="24"/>
        <v>4033</v>
      </c>
    </row>
    <row r="275" spans="1:16" x14ac:dyDescent="0.35">
      <c r="A275" s="26">
        <v>311.8</v>
      </c>
      <c r="B275" s="1" t="s">
        <v>26</v>
      </c>
      <c r="C275" s="21">
        <f t="shared" ref="C275:O275" si="37">+C31+C153</f>
        <v>4209</v>
      </c>
      <c r="D275" s="21">
        <f t="shared" si="37"/>
        <v>4209</v>
      </c>
      <c r="E275" s="21">
        <f t="shared" si="37"/>
        <v>4209</v>
      </c>
      <c r="F275" s="21">
        <f t="shared" si="37"/>
        <v>4209</v>
      </c>
      <c r="G275" s="21">
        <f t="shared" si="37"/>
        <v>4209</v>
      </c>
      <c r="H275" s="21">
        <f t="shared" si="37"/>
        <v>4209</v>
      </c>
      <c r="I275" s="21">
        <f t="shared" si="37"/>
        <v>4209</v>
      </c>
      <c r="J275" s="21">
        <f t="shared" si="37"/>
        <v>4209</v>
      </c>
      <c r="K275" s="21">
        <f t="shared" si="37"/>
        <v>4209</v>
      </c>
      <c r="L275" s="21">
        <f t="shared" si="37"/>
        <v>4209</v>
      </c>
      <c r="M275" s="21">
        <f t="shared" si="37"/>
        <v>4209</v>
      </c>
      <c r="N275" s="21">
        <f t="shared" si="37"/>
        <v>4209</v>
      </c>
      <c r="O275" s="21">
        <f t="shared" si="37"/>
        <v>4209</v>
      </c>
      <c r="P275" s="21">
        <f t="shared" si="24"/>
        <v>4209</v>
      </c>
    </row>
    <row r="276" spans="1:16" x14ac:dyDescent="0.35">
      <c r="A276" s="26">
        <v>319</v>
      </c>
      <c r="B276" s="1" t="s">
        <v>27</v>
      </c>
      <c r="C276" s="21">
        <f t="shared" ref="C276:O276" si="38">+C32+C154</f>
        <v>185448</v>
      </c>
      <c r="D276" s="21">
        <f t="shared" si="38"/>
        <v>185448</v>
      </c>
      <c r="E276" s="21">
        <f t="shared" si="38"/>
        <v>185448</v>
      </c>
      <c r="F276" s="21">
        <f t="shared" si="38"/>
        <v>185448</v>
      </c>
      <c r="G276" s="21">
        <f t="shared" si="38"/>
        <v>185448</v>
      </c>
      <c r="H276" s="21">
        <f t="shared" si="38"/>
        <v>185448</v>
      </c>
      <c r="I276" s="21">
        <f t="shared" si="38"/>
        <v>185448</v>
      </c>
      <c r="J276" s="21">
        <f t="shared" si="38"/>
        <v>185448</v>
      </c>
      <c r="K276" s="21">
        <f t="shared" si="38"/>
        <v>185448</v>
      </c>
      <c r="L276" s="21">
        <f t="shared" si="38"/>
        <v>185448</v>
      </c>
      <c r="M276" s="21">
        <f t="shared" si="38"/>
        <v>185448</v>
      </c>
      <c r="N276" s="21">
        <f t="shared" si="38"/>
        <v>185448</v>
      </c>
      <c r="O276" s="21">
        <f t="shared" si="38"/>
        <v>185448</v>
      </c>
      <c r="P276" s="21">
        <f t="shared" si="24"/>
        <v>185448</v>
      </c>
    </row>
    <row r="277" spans="1:16" x14ac:dyDescent="0.35">
      <c r="A277" s="26">
        <v>350.1</v>
      </c>
      <c r="B277" s="1" t="s">
        <v>13</v>
      </c>
      <c r="C277" s="21">
        <f t="shared" ref="C277:O277" si="39">+C33+C155</f>
        <v>106549</v>
      </c>
      <c r="D277" s="21">
        <f t="shared" si="39"/>
        <v>106549</v>
      </c>
      <c r="E277" s="21">
        <f t="shared" si="39"/>
        <v>106549</v>
      </c>
      <c r="F277" s="21">
        <f t="shared" si="39"/>
        <v>106549</v>
      </c>
      <c r="G277" s="21">
        <f t="shared" si="39"/>
        <v>106549</v>
      </c>
      <c r="H277" s="21">
        <f t="shared" si="39"/>
        <v>106549</v>
      </c>
      <c r="I277" s="21">
        <f t="shared" si="39"/>
        <v>106549</v>
      </c>
      <c r="J277" s="21">
        <f t="shared" si="39"/>
        <v>106549</v>
      </c>
      <c r="K277" s="21">
        <f t="shared" si="39"/>
        <v>106549</v>
      </c>
      <c r="L277" s="21">
        <f t="shared" si="39"/>
        <v>106549</v>
      </c>
      <c r="M277" s="21">
        <f t="shared" si="39"/>
        <v>106549</v>
      </c>
      <c r="N277" s="21">
        <f t="shared" si="39"/>
        <v>106549</v>
      </c>
      <c r="O277" s="21">
        <f t="shared" si="39"/>
        <v>106549</v>
      </c>
      <c r="P277" s="21">
        <f t="shared" si="24"/>
        <v>106549</v>
      </c>
    </row>
    <row r="278" spans="1:16" x14ac:dyDescent="0.35">
      <c r="A278" s="26">
        <v>350.2</v>
      </c>
      <c r="B278" s="1" t="s">
        <v>28</v>
      </c>
      <c r="C278" s="21">
        <f t="shared" ref="C278:O278" si="40">+C34+C156</f>
        <v>109624.94</v>
      </c>
      <c r="D278" s="21">
        <f t="shared" si="40"/>
        <v>109624.94</v>
      </c>
      <c r="E278" s="21">
        <f t="shared" si="40"/>
        <v>109624.94</v>
      </c>
      <c r="F278" s="21">
        <f t="shared" si="40"/>
        <v>109624.94</v>
      </c>
      <c r="G278" s="21">
        <f t="shared" si="40"/>
        <v>109624.94</v>
      </c>
      <c r="H278" s="21">
        <f t="shared" si="40"/>
        <v>109624.94</v>
      </c>
      <c r="I278" s="21">
        <f t="shared" si="40"/>
        <v>109624.94</v>
      </c>
      <c r="J278" s="21">
        <f t="shared" si="40"/>
        <v>109624.94</v>
      </c>
      <c r="K278" s="21">
        <f t="shared" si="40"/>
        <v>109624.94</v>
      </c>
      <c r="L278" s="21">
        <f t="shared" si="40"/>
        <v>109624.94</v>
      </c>
      <c r="M278" s="21">
        <f t="shared" si="40"/>
        <v>109624.94</v>
      </c>
      <c r="N278" s="21">
        <f t="shared" si="40"/>
        <v>109624.94</v>
      </c>
      <c r="O278" s="21">
        <f t="shared" si="40"/>
        <v>109624.94</v>
      </c>
      <c r="P278" s="21">
        <f t="shared" si="24"/>
        <v>109624.93999999996</v>
      </c>
    </row>
    <row r="279" spans="1:16" x14ac:dyDescent="0.35">
      <c r="A279" s="26">
        <v>351</v>
      </c>
      <c r="B279" s="1" t="s">
        <v>29</v>
      </c>
      <c r="C279" s="21">
        <f t="shared" ref="C279:O279" si="41">+C35+C157</f>
        <v>7254419.3600000013</v>
      </c>
      <c r="D279" s="21">
        <f t="shared" si="41"/>
        <v>7254419.3600000013</v>
      </c>
      <c r="E279" s="21">
        <f t="shared" si="41"/>
        <v>7254419.3600000013</v>
      </c>
      <c r="F279" s="21">
        <f t="shared" si="41"/>
        <v>7382069.2300000014</v>
      </c>
      <c r="G279" s="21">
        <f t="shared" si="41"/>
        <v>7382069.2300000014</v>
      </c>
      <c r="H279" s="21">
        <f t="shared" si="41"/>
        <v>7382069.2300000014</v>
      </c>
      <c r="I279" s="21">
        <f t="shared" si="41"/>
        <v>7382069.2300000014</v>
      </c>
      <c r="J279" s="21">
        <f t="shared" si="41"/>
        <v>7382069.2300000014</v>
      </c>
      <c r="K279" s="21">
        <f t="shared" si="41"/>
        <v>7382069.2300000014</v>
      </c>
      <c r="L279" s="21">
        <f t="shared" si="41"/>
        <v>8582708.8600000013</v>
      </c>
      <c r="M279" s="21">
        <f t="shared" si="41"/>
        <v>8582708.8600000013</v>
      </c>
      <c r="N279" s="21">
        <f t="shared" si="41"/>
        <v>8582708.8600000013</v>
      </c>
      <c r="O279" s="21">
        <f t="shared" si="41"/>
        <v>8582708.8600000013</v>
      </c>
      <c r="P279" s="21">
        <f t="shared" si="24"/>
        <v>7705662.0658333348</v>
      </c>
    </row>
    <row r="280" spans="1:16" x14ac:dyDescent="0.35">
      <c r="A280" s="26">
        <v>352</v>
      </c>
      <c r="B280" s="1" t="s">
        <v>30</v>
      </c>
      <c r="C280" s="21">
        <f t="shared" ref="C280:O280" si="42">+C36+C158</f>
        <v>20047076.030000001</v>
      </c>
      <c r="D280" s="21">
        <f t="shared" si="42"/>
        <v>20047076.030000001</v>
      </c>
      <c r="E280" s="21">
        <f t="shared" si="42"/>
        <v>20047076.030000001</v>
      </c>
      <c r="F280" s="21">
        <f t="shared" si="42"/>
        <v>20047076.030000001</v>
      </c>
      <c r="G280" s="21">
        <f t="shared" si="42"/>
        <v>20047076.030000001</v>
      </c>
      <c r="H280" s="21">
        <f t="shared" si="42"/>
        <v>23165836.07</v>
      </c>
      <c r="I280" s="21">
        <f t="shared" si="42"/>
        <v>23178402.699999999</v>
      </c>
      <c r="J280" s="21">
        <f t="shared" si="42"/>
        <v>23183101.849999998</v>
      </c>
      <c r="K280" s="21">
        <f t="shared" si="42"/>
        <v>23191779.599999998</v>
      </c>
      <c r="L280" s="21">
        <f t="shared" si="42"/>
        <v>23199946.879999999</v>
      </c>
      <c r="M280" s="21">
        <f t="shared" si="42"/>
        <v>23208624.619999997</v>
      </c>
      <c r="N280" s="21">
        <f t="shared" si="42"/>
        <v>23220939.929999996</v>
      </c>
      <c r="O280" s="21">
        <f t="shared" si="42"/>
        <v>23230707.559999995</v>
      </c>
      <c r="P280" s="21">
        <f t="shared" si="24"/>
        <v>22014652.297083333</v>
      </c>
    </row>
    <row r="281" spans="1:16" x14ac:dyDescent="0.35">
      <c r="A281" s="26">
        <v>352.1</v>
      </c>
      <c r="B281" s="1" t="s">
        <v>31</v>
      </c>
      <c r="C281" s="21">
        <f t="shared" ref="C281:O281" si="43">+C37+C159</f>
        <v>3938491.32</v>
      </c>
      <c r="D281" s="21">
        <f t="shared" si="43"/>
        <v>3938491.32</v>
      </c>
      <c r="E281" s="21">
        <f t="shared" si="43"/>
        <v>3938491.32</v>
      </c>
      <c r="F281" s="21">
        <f t="shared" si="43"/>
        <v>3938491.32</v>
      </c>
      <c r="G281" s="21">
        <f t="shared" si="43"/>
        <v>3938491.32</v>
      </c>
      <c r="H281" s="21">
        <f t="shared" si="43"/>
        <v>3938491.32</v>
      </c>
      <c r="I281" s="21">
        <f t="shared" si="43"/>
        <v>3938491.32</v>
      </c>
      <c r="J281" s="21">
        <f t="shared" si="43"/>
        <v>3938491.32</v>
      </c>
      <c r="K281" s="21">
        <f t="shared" si="43"/>
        <v>3938491.32</v>
      </c>
      <c r="L281" s="21">
        <f t="shared" si="43"/>
        <v>3938491.32</v>
      </c>
      <c r="M281" s="21">
        <f t="shared" si="43"/>
        <v>3938491.32</v>
      </c>
      <c r="N281" s="21">
        <f t="shared" si="43"/>
        <v>3938491.32</v>
      </c>
      <c r="O281" s="21">
        <f t="shared" si="43"/>
        <v>3938491.32</v>
      </c>
      <c r="P281" s="21">
        <f t="shared" si="24"/>
        <v>3938491.32</v>
      </c>
    </row>
    <row r="282" spans="1:16" x14ac:dyDescent="0.35">
      <c r="A282" s="26">
        <v>352.2</v>
      </c>
      <c r="B282" s="1" t="s">
        <v>32</v>
      </c>
      <c r="C282" s="21">
        <f t="shared" ref="C282:O282" si="44">+C38+C160</f>
        <v>7272553.0899999999</v>
      </c>
      <c r="D282" s="21">
        <f t="shared" si="44"/>
        <v>7272553.0899999999</v>
      </c>
      <c r="E282" s="21">
        <f t="shared" si="44"/>
        <v>7272553.0899999999</v>
      </c>
      <c r="F282" s="21">
        <f t="shared" si="44"/>
        <v>7272553.0899999999</v>
      </c>
      <c r="G282" s="21">
        <f t="shared" si="44"/>
        <v>7272553.0899999999</v>
      </c>
      <c r="H282" s="21">
        <f t="shared" si="44"/>
        <v>7272553.0899999999</v>
      </c>
      <c r="I282" s="21">
        <f t="shared" si="44"/>
        <v>7272553.0899999999</v>
      </c>
      <c r="J282" s="21">
        <f t="shared" si="44"/>
        <v>7272553.0899999999</v>
      </c>
      <c r="K282" s="21">
        <f t="shared" si="44"/>
        <v>7272553.0899999999</v>
      </c>
      <c r="L282" s="21">
        <f t="shared" si="44"/>
        <v>7272553.0899999999</v>
      </c>
      <c r="M282" s="21">
        <f t="shared" si="44"/>
        <v>7272553.0899999999</v>
      </c>
      <c r="N282" s="21">
        <f t="shared" si="44"/>
        <v>7272553.0899999999</v>
      </c>
      <c r="O282" s="21">
        <f t="shared" si="44"/>
        <v>7272553.0899999999</v>
      </c>
      <c r="P282" s="21">
        <f t="shared" si="24"/>
        <v>7272553.0900000026</v>
      </c>
    </row>
    <row r="283" spans="1:16" x14ac:dyDescent="0.35">
      <c r="A283" s="26">
        <v>352.3</v>
      </c>
      <c r="B283" s="1" t="s">
        <v>33</v>
      </c>
      <c r="C283" s="21">
        <f t="shared" ref="C283:O283" si="45">+C39+C161</f>
        <v>6440889.8200000003</v>
      </c>
      <c r="D283" s="21">
        <f t="shared" si="45"/>
        <v>6440889.8200000003</v>
      </c>
      <c r="E283" s="21">
        <f t="shared" si="45"/>
        <v>6440889.8200000003</v>
      </c>
      <c r="F283" s="21">
        <f t="shared" si="45"/>
        <v>6440889.8200000003</v>
      </c>
      <c r="G283" s="21">
        <f t="shared" si="45"/>
        <v>6440889.8200000003</v>
      </c>
      <c r="H283" s="21">
        <f t="shared" si="45"/>
        <v>6440889.8200000003</v>
      </c>
      <c r="I283" s="21">
        <f t="shared" si="45"/>
        <v>6440889.8200000003</v>
      </c>
      <c r="J283" s="21">
        <f t="shared" si="45"/>
        <v>6440889.8200000003</v>
      </c>
      <c r="K283" s="21">
        <f t="shared" si="45"/>
        <v>6440889.8200000003</v>
      </c>
      <c r="L283" s="21">
        <f t="shared" si="45"/>
        <v>6440889.8200000003</v>
      </c>
      <c r="M283" s="21">
        <f t="shared" si="45"/>
        <v>6440889.8200000003</v>
      </c>
      <c r="N283" s="21">
        <f t="shared" si="45"/>
        <v>6440889.8200000003</v>
      </c>
      <c r="O283" s="21">
        <f t="shared" si="45"/>
        <v>6440889.8200000003</v>
      </c>
      <c r="P283" s="21">
        <f t="shared" si="24"/>
        <v>6440889.8200000003</v>
      </c>
    </row>
    <row r="284" spans="1:16" x14ac:dyDescent="0.35">
      <c r="A284" s="26">
        <v>353</v>
      </c>
      <c r="B284" s="1" t="s">
        <v>34</v>
      </c>
      <c r="C284" s="21">
        <f t="shared" ref="C284:O284" si="46">+C40+C162</f>
        <v>6552220.3200000003</v>
      </c>
      <c r="D284" s="21">
        <f t="shared" si="46"/>
        <v>6552220.3200000003</v>
      </c>
      <c r="E284" s="21">
        <f t="shared" si="46"/>
        <v>6552220.3200000003</v>
      </c>
      <c r="F284" s="21">
        <f t="shared" si="46"/>
        <v>6552220.3200000003</v>
      </c>
      <c r="G284" s="21">
        <f t="shared" si="46"/>
        <v>6552220.3200000003</v>
      </c>
      <c r="H284" s="21">
        <f t="shared" si="46"/>
        <v>6552220.3200000003</v>
      </c>
      <c r="I284" s="21">
        <f t="shared" si="46"/>
        <v>6552220.3200000003</v>
      </c>
      <c r="J284" s="21">
        <f t="shared" si="46"/>
        <v>6552220.3200000003</v>
      </c>
      <c r="K284" s="21">
        <f t="shared" si="46"/>
        <v>6552220.3200000003</v>
      </c>
      <c r="L284" s="21">
        <f t="shared" si="46"/>
        <v>6552220.3200000003</v>
      </c>
      <c r="M284" s="21">
        <f t="shared" si="46"/>
        <v>6552220.3200000003</v>
      </c>
      <c r="N284" s="21">
        <f t="shared" si="46"/>
        <v>6552220.3200000003</v>
      </c>
      <c r="O284" s="21">
        <f t="shared" si="46"/>
        <v>6918695.5200000005</v>
      </c>
      <c r="P284" s="21">
        <f t="shared" si="24"/>
        <v>6567490.120000001</v>
      </c>
    </row>
    <row r="285" spans="1:16" x14ac:dyDescent="0.35">
      <c r="A285" s="26">
        <v>354</v>
      </c>
      <c r="B285" s="1" t="s">
        <v>35</v>
      </c>
      <c r="C285" s="21">
        <f t="shared" ref="C285:O285" si="47">+C41+C163</f>
        <v>0</v>
      </c>
      <c r="D285" s="21">
        <f t="shared" si="47"/>
        <v>0</v>
      </c>
      <c r="E285" s="21">
        <f t="shared" si="47"/>
        <v>0</v>
      </c>
      <c r="F285" s="21">
        <f t="shared" si="47"/>
        <v>0</v>
      </c>
      <c r="G285" s="21">
        <f t="shared" si="47"/>
        <v>0</v>
      </c>
      <c r="H285" s="21">
        <f t="shared" si="47"/>
        <v>0</v>
      </c>
      <c r="I285" s="21">
        <f t="shared" si="47"/>
        <v>0</v>
      </c>
      <c r="J285" s="21">
        <f t="shared" si="47"/>
        <v>0</v>
      </c>
      <c r="K285" s="21">
        <f t="shared" si="47"/>
        <v>0</v>
      </c>
      <c r="L285" s="21">
        <f t="shared" si="47"/>
        <v>0</v>
      </c>
      <c r="M285" s="21">
        <f t="shared" si="47"/>
        <v>0</v>
      </c>
      <c r="N285" s="21">
        <f t="shared" si="47"/>
        <v>0</v>
      </c>
      <c r="O285" s="21">
        <f t="shared" si="47"/>
        <v>0</v>
      </c>
      <c r="P285" s="21">
        <f t="shared" si="24"/>
        <v>0</v>
      </c>
    </row>
    <row r="286" spans="1:16" x14ac:dyDescent="0.35">
      <c r="A286" s="26">
        <v>354.1</v>
      </c>
      <c r="B286" s="1" t="s">
        <v>36</v>
      </c>
      <c r="C286" s="21">
        <f t="shared" ref="C286:O286" si="48">+C42+C164</f>
        <v>4154699.66</v>
      </c>
      <c r="D286" s="21">
        <f t="shared" si="48"/>
        <v>4154699.66</v>
      </c>
      <c r="E286" s="21">
        <f t="shared" si="48"/>
        <v>4154699.66</v>
      </c>
      <c r="F286" s="21">
        <f t="shared" si="48"/>
        <v>4154699.66</v>
      </c>
      <c r="G286" s="21">
        <f t="shared" si="48"/>
        <v>4154699.66</v>
      </c>
      <c r="H286" s="21">
        <f t="shared" si="48"/>
        <v>4154699.66</v>
      </c>
      <c r="I286" s="21">
        <f t="shared" si="48"/>
        <v>4154699.66</v>
      </c>
      <c r="J286" s="21">
        <f t="shared" si="48"/>
        <v>4154699.66</v>
      </c>
      <c r="K286" s="21">
        <f t="shared" si="48"/>
        <v>4154699.66</v>
      </c>
      <c r="L286" s="21">
        <f t="shared" si="48"/>
        <v>4154699.66</v>
      </c>
      <c r="M286" s="21">
        <f t="shared" si="48"/>
        <v>4154699.66</v>
      </c>
      <c r="N286" s="21">
        <f t="shared" si="48"/>
        <v>4154699.66</v>
      </c>
      <c r="O286" s="21">
        <f t="shared" si="48"/>
        <v>4154699.66</v>
      </c>
      <c r="P286" s="21">
        <f t="shared" si="24"/>
        <v>4154699.6599999988</v>
      </c>
    </row>
    <row r="287" spans="1:16" x14ac:dyDescent="0.35">
      <c r="A287" s="26">
        <v>354.2</v>
      </c>
      <c r="B287" s="1" t="s">
        <v>37</v>
      </c>
      <c r="C287" s="21">
        <f t="shared" ref="C287:O287" si="49">+C43+C165</f>
        <v>4154699</v>
      </c>
      <c r="D287" s="21">
        <f t="shared" si="49"/>
        <v>4154699</v>
      </c>
      <c r="E287" s="21">
        <f t="shared" si="49"/>
        <v>4154699</v>
      </c>
      <c r="F287" s="21">
        <f t="shared" si="49"/>
        <v>4154699</v>
      </c>
      <c r="G287" s="21">
        <f t="shared" si="49"/>
        <v>4154699</v>
      </c>
      <c r="H287" s="21">
        <f t="shared" si="49"/>
        <v>4154699</v>
      </c>
      <c r="I287" s="21">
        <f t="shared" si="49"/>
        <v>4154699</v>
      </c>
      <c r="J287" s="21">
        <f t="shared" si="49"/>
        <v>4154699</v>
      </c>
      <c r="K287" s="21">
        <f t="shared" si="49"/>
        <v>4154699</v>
      </c>
      <c r="L287" s="21">
        <f t="shared" si="49"/>
        <v>4154699</v>
      </c>
      <c r="M287" s="21">
        <f t="shared" si="49"/>
        <v>4154699</v>
      </c>
      <c r="N287" s="21">
        <f t="shared" si="49"/>
        <v>4154699</v>
      </c>
      <c r="O287" s="21">
        <f t="shared" si="49"/>
        <v>4154699</v>
      </c>
      <c r="P287" s="21">
        <f t="shared" si="24"/>
        <v>4154699</v>
      </c>
    </row>
    <row r="288" spans="1:16" x14ac:dyDescent="0.35">
      <c r="A288" s="26">
        <v>354.3</v>
      </c>
      <c r="B288" s="1" t="s">
        <v>38</v>
      </c>
      <c r="C288" s="21">
        <f t="shared" ref="C288:O288" si="50">+C44+C166</f>
        <v>19640514.359999999</v>
      </c>
      <c r="D288" s="21">
        <f t="shared" si="50"/>
        <v>19640514.359999999</v>
      </c>
      <c r="E288" s="21">
        <f t="shared" si="50"/>
        <v>19640514.359999999</v>
      </c>
      <c r="F288" s="21">
        <f t="shared" si="50"/>
        <v>19640514.359999999</v>
      </c>
      <c r="G288" s="21">
        <f t="shared" si="50"/>
        <v>19640514.359999999</v>
      </c>
      <c r="H288" s="21">
        <f t="shared" si="50"/>
        <v>19640514.359999999</v>
      </c>
      <c r="I288" s="21">
        <f t="shared" si="50"/>
        <v>19640514.359999999</v>
      </c>
      <c r="J288" s="21">
        <f t="shared" si="50"/>
        <v>19640514.359999999</v>
      </c>
      <c r="K288" s="21">
        <f t="shared" si="50"/>
        <v>19640514.359999999</v>
      </c>
      <c r="L288" s="21">
        <f t="shared" si="50"/>
        <v>19640514.359999999</v>
      </c>
      <c r="M288" s="21">
        <f t="shared" si="50"/>
        <v>19640514.359999999</v>
      </c>
      <c r="N288" s="21">
        <f t="shared" si="50"/>
        <v>19640514.359999999</v>
      </c>
      <c r="O288" s="21">
        <f t="shared" si="50"/>
        <v>19640514.359999999</v>
      </c>
      <c r="P288" s="21">
        <f t="shared" si="24"/>
        <v>19640514.360000003</v>
      </c>
    </row>
    <row r="289" spans="1:16" x14ac:dyDescent="0.35">
      <c r="A289" s="26">
        <v>354.4</v>
      </c>
      <c r="B289" s="1" t="s">
        <v>39</v>
      </c>
      <c r="C289" s="21">
        <f t="shared" ref="C289:O289" si="51">+C45+C167</f>
        <v>3316171.17</v>
      </c>
      <c r="D289" s="21">
        <f t="shared" si="51"/>
        <v>3316171.17</v>
      </c>
      <c r="E289" s="21">
        <f t="shared" si="51"/>
        <v>3316171.17</v>
      </c>
      <c r="F289" s="21">
        <f t="shared" si="51"/>
        <v>3316171.17</v>
      </c>
      <c r="G289" s="21">
        <f t="shared" si="51"/>
        <v>3316171.17</v>
      </c>
      <c r="H289" s="21">
        <f t="shared" si="51"/>
        <v>3316171.17</v>
      </c>
      <c r="I289" s="21">
        <f t="shared" si="51"/>
        <v>3316171.17</v>
      </c>
      <c r="J289" s="21">
        <f t="shared" si="51"/>
        <v>3316171.17</v>
      </c>
      <c r="K289" s="21">
        <f t="shared" si="51"/>
        <v>3316171.17</v>
      </c>
      <c r="L289" s="21">
        <f t="shared" si="51"/>
        <v>3316171.17</v>
      </c>
      <c r="M289" s="21">
        <f t="shared" si="51"/>
        <v>3316171.17</v>
      </c>
      <c r="N289" s="21">
        <f t="shared" si="51"/>
        <v>3316171.17</v>
      </c>
      <c r="O289" s="21">
        <f t="shared" si="51"/>
        <v>3316171.17</v>
      </c>
      <c r="P289" s="21">
        <f t="shared" si="24"/>
        <v>3316171.1700000004</v>
      </c>
    </row>
    <row r="290" spans="1:16" x14ac:dyDescent="0.35">
      <c r="A290" s="26">
        <v>354.6</v>
      </c>
      <c r="B290" s="1" t="s">
        <v>40</v>
      </c>
      <c r="C290" s="21">
        <f t="shared" ref="C290:O290" si="52">+C46+C168</f>
        <v>85727.360000000001</v>
      </c>
      <c r="D290" s="21">
        <f t="shared" si="52"/>
        <v>85727.360000000001</v>
      </c>
      <c r="E290" s="21">
        <f t="shared" si="52"/>
        <v>85727.360000000001</v>
      </c>
      <c r="F290" s="21">
        <f t="shared" si="52"/>
        <v>86631.360000000001</v>
      </c>
      <c r="G290" s="21">
        <f t="shared" si="52"/>
        <v>86631.360000000001</v>
      </c>
      <c r="H290" s="21">
        <f t="shared" si="52"/>
        <v>86631.360000000001</v>
      </c>
      <c r="I290" s="21">
        <f t="shared" si="52"/>
        <v>86631.360000000001</v>
      </c>
      <c r="J290" s="21">
        <f t="shared" si="52"/>
        <v>86631.360000000001</v>
      </c>
      <c r="K290" s="21">
        <f t="shared" si="52"/>
        <v>86631.360000000001</v>
      </c>
      <c r="L290" s="21">
        <f t="shared" si="52"/>
        <v>86631.360000000001</v>
      </c>
      <c r="M290" s="21">
        <f t="shared" si="52"/>
        <v>86631.360000000001</v>
      </c>
      <c r="N290" s="21">
        <f t="shared" si="52"/>
        <v>86631.360000000001</v>
      </c>
      <c r="O290" s="21">
        <f t="shared" si="52"/>
        <v>86631.360000000001</v>
      </c>
      <c r="P290" s="21">
        <f t="shared" si="24"/>
        <v>86443.026666666658</v>
      </c>
    </row>
    <row r="291" spans="1:16" x14ac:dyDescent="0.35">
      <c r="A291" s="26">
        <v>355</v>
      </c>
      <c r="B291" s="1" t="s">
        <v>41</v>
      </c>
      <c r="C291" s="21">
        <f t="shared" ref="C291:O291" si="53">+C47+C169</f>
        <v>7407338.3700000001</v>
      </c>
      <c r="D291" s="21">
        <f t="shared" si="53"/>
        <v>7407338.3700000001</v>
      </c>
      <c r="E291" s="21">
        <f t="shared" si="53"/>
        <v>7407338.3700000001</v>
      </c>
      <c r="F291" s="21">
        <f t="shared" si="53"/>
        <v>7408127.1799999997</v>
      </c>
      <c r="G291" s="21">
        <f t="shared" si="53"/>
        <v>7408127.1799999997</v>
      </c>
      <c r="H291" s="21">
        <f t="shared" si="53"/>
        <v>7408127.1799999997</v>
      </c>
      <c r="I291" s="21">
        <f t="shared" si="53"/>
        <v>7408127.1799999997</v>
      </c>
      <c r="J291" s="21">
        <f t="shared" si="53"/>
        <v>7408127.1799999997</v>
      </c>
      <c r="K291" s="21">
        <f t="shared" si="53"/>
        <v>7408127.1799999997</v>
      </c>
      <c r="L291" s="21">
        <f t="shared" si="53"/>
        <v>7408127.1799999997</v>
      </c>
      <c r="M291" s="21">
        <f t="shared" si="53"/>
        <v>7408127.1799999997</v>
      </c>
      <c r="N291" s="21">
        <f t="shared" si="53"/>
        <v>7408127.1799999997</v>
      </c>
      <c r="O291" s="21">
        <f t="shared" si="53"/>
        <v>7408127.1799999997</v>
      </c>
      <c r="P291" s="21">
        <f t="shared" si="24"/>
        <v>7407962.8445833353</v>
      </c>
    </row>
    <row r="292" spans="1:16" x14ac:dyDescent="0.35">
      <c r="A292" s="26">
        <v>356</v>
      </c>
      <c r="B292" s="1" t="s">
        <v>42</v>
      </c>
      <c r="C292" s="21">
        <f t="shared" ref="C292:O292" si="54">+C48+C170</f>
        <v>297363</v>
      </c>
      <c r="D292" s="21">
        <f t="shared" si="54"/>
        <v>297363</v>
      </c>
      <c r="E292" s="21">
        <f t="shared" si="54"/>
        <v>297363</v>
      </c>
      <c r="F292" s="21">
        <f t="shared" si="54"/>
        <v>297363</v>
      </c>
      <c r="G292" s="21">
        <f t="shared" si="54"/>
        <v>297363</v>
      </c>
      <c r="H292" s="21">
        <f t="shared" si="54"/>
        <v>297363</v>
      </c>
      <c r="I292" s="21">
        <f t="shared" si="54"/>
        <v>297363</v>
      </c>
      <c r="J292" s="21">
        <f t="shared" si="54"/>
        <v>297363</v>
      </c>
      <c r="K292" s="21">
        <f t="shared" si="54"/>
        <v>297363</v>
      </c>
      <c r="L292" s="21">
        <f t="shared" si="54"/>
        <v>363595.51</v>
      </c>
      <c r="M292" s="21">
        <f t="shared" si="54"/>
        <v>363430.3</v>
      </c>
      <c r="N292" s="21">
        <f t="shared" si="54"/>
        <v>363430.3</v>
      </c>
      <c r="O292" s="21">
        <f t="shared" si="54"/>
        <v>363430.3</v>
      </c>
      <c r="P292" s="21">
        <f t="shared" si="24"/>
        <v>316646.39666666661</v>
      </c>
    </row>
    <row r="293" spans="1:16" x14ac:dyDescent="0.35">
      <c r="A293" s="26">
        <v>357</v>
      </c>
      <c r="B293" s="1" t="s">
        <v>43</v>
      </c>
      <c r="C293" s="21">
        <f t="shared" ref="C293:O293" si="55">+C49+C171</f>
        <v>1332028.8500000001</v>
      </c>
      <c r="D293" s="21">
        <f t="shared" si="55"/>
        <v>1332028.8500000001</v>
      </c>
      <c r="E293" s="21">
        <f t="shared" si="55"/>
        <v>1332028.8500000001</v>
      </c>
      <c r="F293" s="21">
        <f t="shared" si="55"/>
        <v>1332028.8500000001</v>
      </c>
      <c r="G293" s="21">
        <f t="shared" si="55"/>
        <v>1332028.8500000001</v>
      </c>
      <c r="H293" s="21">
        <f t="shared" si="55"/>
        <v>1332028.8500000001</v>
      </c>
      <c r="I293" s="21">
        <f t="shared" si="55"/>
        <v>1332028.8500000001</v>
      </c>
      <c r="J293" s="21">
        <f t="shared" si="55"/>
        <v>1332028.8500000001</v>
      </c>
      <c r="K293" s="21">
        <f t="shared" si="55"/>
        <v>1332028.8500000001</v>
      </c>
      <c r="L293" s="21">
        <f t="shared" si="55"/>
        <v>2357694.38</v>
      </c>
      <c r="M293" s="21">
        <f t="shared" si="55"/>
        <v>2357694.38</v>
      </c>
      <c r="N293" s="21">
        <f t="shared" si="55"/>
        <v>2357694.38</v>
      </c>
      <c r="O293" s="21">
        <f t="shared" si="55"/>
        <v>2357694.38</v>
      </c>
      <c r="P293" s="21">
        <f t="shared" si="24"/>
        <v>1631181.2962499997</v>
      </c>
    </row>
    <row r="294" spans="1:16" x14ac:dyDescent="0.35">
      <c r="A294" s="26">
        <v>360.11</v>
      </c>
      <c r="B294" s="1" t="s">
        <v>44</v>
      </c>
      <c r="C294" s="21">
        <f t="shared" ref="C294:O294" si="56">+C50+C172</f>
        <v>83598</v>
      </c>
      <c r="D294" s="21">
        <f t="shared" si="56"/>
        <v>83598</v>
      </c>
      <c r="E294" s="21">
        <f t="shared" si="56"/>
        <v>83598</v>
      </c>
      <c r="F294" s="21">
        <f t="shared" si="56"/>
        <v>83598</v>
      </c>
      <c r="G294" s="21">
        <f t="shared" si="56"/>
        <v>83598</v>
      </c>
      <c r="H294" s="21">
        <f t="shared" si="56"/>
        <v>83598</v>
      </c>
      <c r="I294" s="21">
        <f t="shared" si="56"/>
        <v>83598</v>
      </c>
      <c r="J294" s="21">
        <f t="shared" si="56"/>
        <v>83598</v>
      </c>
      <c r="K294" s="21">
        <f t="shared" si="56"/>
        <v>83598</v>
      </c>
      <c r="L294" s="21">
        <f t="shared" si="56"/>
        <v>83598</v>
      </c>
      <c r="M294" s="21">
        <f t="shared" si="56"/>
        <v>83598</v>
      </c>
      <c r="N294" s="21">
        <f t="shared" si="56"/>
        <v>83598</v>
      </c>
      <c r="O294" s="21">
        <f t="shared" si="56"/>
        <v>83598</v>
      </c>
      <c r="P294" s="21">
        <f t="shared" si="24"/>
        <v>83598</v>
      </c>
    </row>
    <row r="295" spans="1:16" x14ac:dyDescent="0.35">
      <c r="A295" s="26">
        <v>360.12</v>
      </c>
      <c r="B295" s="1" t="s">
        <v>45</v>
      </c>
      <c r="C295" s="21">
        <f t="shared" ref="C295:O295" si="57">+C51+C173</f>
        <v>536674.81999999995</v>
      </c>
      <c r="D295" s="21">
        <f t="shared" si="57"/>
        <v>536674.81999999995</v>
      </c>
      <c r="E295" s="21">
        <f t="shared" si="57"/>
        <v>536674.81999999995</v>
      </c>
      <c r="F295" s="21">
        <f t="shared" si="57"/>
        <v>536674.81999999995</v>
      </c>
      <c r="G295" s="21">
        <f t="shared" si="57"/>
        <v>536674.81999999995</v>
      </c>
      <c r="H295" s="21">
        <f t="shared" si="57"/>
        <v>536674.81999999995</v>
      </c>
      <c r="I295" s="21">
        <f t="shared" si="57"/>
        <v>536674.81999999995</v>
      </c>
      <c r="J295" s="21">
        <f t="shared" si="57"/>
        <v>536674.81999999995</v>
      </c>
      <c r="K295" s="21">
        <f t="shared" si="57"/>
        <v>536674.81999999995</v>
      </c>
      <c r="L295" s="21">
        <f t="shared" si="57"/>
        <v>536674.81999999995</v>
      </c>
      <c r="M295" s="21">
        <f t="shared" si="57"/>
        <v>536674.81999999995</v>
      </c>
      <c r="N295" s="21">
        <f t="shared" si="57"/>
        <v>536674.81999999995</v>
      </c>
      <c r="O295" s="21">
        <f t="shared" si="57"/>
        <v>536674.81999999995</v>
      </c>
      <c r="P295" s="21">
        <f t="shared" si="24"/>
        <v>536674.82000000007</v>
      </c>
    </row>
    <row r="296" spans="1:16" x14ac:dyDescent="0.35">
      <c r="A296" s="26">
        <v>360.2</v>
      </c>
      <c r="B296" s="1" t="s">
        <v>46</v>
      </c>
      <c r="C296" s="21">
        <f t="shared" ref="C296:O296" si="58">+C52+C174</f>
        <v>106557.31</v>
      </c>
      <c r="D296" s="21">
        <f t="shared" si="58"/>
        <v>106557.31</v>
      </c>
      <c r="E296" s="21">
        <f t="shared" si="58"/>
        <v>106557.31</v>
      </c>
      <c r="F296" s="21">
        <f t="shared" si="58"/>
        <v>106557.31</v>
      </c>
      <c r="G296" s="21">
        <f t="shared" si="58"/>
        <v>106557.31</v>
      </c>
      <c r="H296" s="21">
        <f t="shared" si="58"/>
        <v>106557.31</v>
      </c>
      <c r="I296" s="21">
        <f t="shared" si="58"/>
        <v>106557.31</v>
      </c>
      <c r="J296" s="21">
        <f t="shared" si="58"/>
        <v>106557.31</v>
      </c>
      <c r="K296" s="21">
        <f t="shared" si="58"/>
        <v>106557.31</v>
      </c>
      <c r="L296" s="21">
        <f t="shared" si="58"/>
        <v>106557.31</v>
      </c>
      <c r="M296" s="21">
        <f t="shared" si="58"/>
        <v>106557.31</v>
      </c>
      <c r="N296" s="21">
        <f t="shared" si="58"/>
        <v>106557.31</v>
      </c>
      <c r="O296" s="21">
        <f t="shared" si="58"/>
        <v>106557.31</v>
      </c>
      <c r="P296" s="21">
        <f t="shared" si="24"/>
        <v>106557.31000000004</v>
      </c>
    </row>
    <row r="297" spans="1:16" x14ac:dyDescent="0.35">
      <c r="A297" s="26">
        <v>361.11</v>
      </c>
      <c r="B297" s="1" t="s">
        <v>47</v>
      </c>
      <c r="C297" s="21">
        <f t="shared" ref="C297:O297" si="59">+C53+C175</f>
        <v>5093858.49</v>
      </c>
      <c r="D297" s="21">
        <f t="shared" si="59"/>
        <v>5093858.49</v>
      </c>
      <c r="E297" s="21">
        <f t="shared" si="59"/>
        <v>5093858.49</v>
      </c>
      <c r="F297" s="21">
        <f t="shared" si="59"/>
        <v>5068838.49</v>
      </c>
      <c r="G297" s="21">
        <f t="shared" si="59"/>
        <v>5068838.49</v>
      </c>
      <c r="H297" s="21">
        <f t="shared" si="59"/>
        <v>5396077.7200000007</v>
      </c>
      <c r="I297" s="21">
        <f t="shared" si="59"/>
        <v>5411636.1600000011</v>
      </c>
      <c r="J297" s="21">
        <f t="shared" si="59"/>
        <v>5408882.2000000011</v>
      </c>
      <c r="K297" s="21">
        <f t="shared" si="59"/>
        <v>5408882.2000000011</v>
      </c>
      <c r="L297" s="21">
        <f t="shared" si="59"/>
        <v>5408882.2000000011</v>
      </c>
      <c r="M297" s="21">
        <f t="shared" si="59"/>
        <v>5408882.2000000011</v>
      </c>
      <c r="N297" s="21">
        <f t="shared" si="59"/>
        <v>5408882.2000000011</v>
      </c>
      <c r="O297" s="21">
        <f t="shared" si="59"/>
        <v>5408882.2000000011</v>
      </c>
      <c r="P297" s="21">
        <f t="shared" si="24"/>
        <v>5285740.7654166678</v>
      </c>
    </row>
    <row r="298" spans="1:16" x14ac:dyDescent="0.35">
      <c r="A298" s="26">
        <v>361.12</v>
      </c>
      <c r="B298" s="1" t="s">
        <v>47</v>
      </c>
      <c r="C298" s="21">
        <f t="shared" ref="C298:O298" si="60">+C54+C176</f>
        <v>10391547.239999998</v>
      </c>
      <c r="D298" s="21">
        <f t="shared" si="60"/>
        <v>10393973.659999998</v>
      </c>
      <c r="E298" s="21">
        <f t="shared" si="60"/>
        <v>10394724.839999998</v>
      </c>
      <c r="F298" s="21">
        <f t="shared" si="60"/>
        <v>10013761.109999998</v>
      </c>
      <c r="G298" s="21">
        <f t="shared" si="60"/>
        <v>10013761.109999998</v>
      </c>
      <c r="H298" s="21">
        <f t="shared" si="60"/>
        <v>10013761.109999998</v>
      </c>
      <c r="I298" s="21">
        <f t="shared" si="60"/>
        <v>10013761.109999998</v>
      </c>
      <c r="J298" s="21">
        <f t="shared" si="60"/>
        <v>10036530.509999998</v>
      </c>
      <c r="K298" s="21">
        <f t="shared" si="60"/>
        <v>10021371.719999999</v>
      </c>
      <c r="L298" s="21">
        <f t="shared" si="60"/>
        <v>10031519.329999998</v>
      </c>
      <c r="M298" s="21">
        <f t="shared" si="60"/>
        <v>10031519.329999998</v>
      </c>
      <c r="N298" s="21">
        <f t="shared" si="60"/>
        <v>10031519.329999998</v>
      </c>
      <c r="O298" s="21">
        <f t="shared" si="60"/>
        <v>10031519.329999998</v>
      </c>
      <c r="P298" s="21">
        <f t="shared" si="24"/>
        <v>10100644.703749998</v>
      </c>
    </row>
    <row r="299" spans="1:16" x14ac:dyDescent="0.35">
      <c r="A299" s="26">
        <v>361.2</v>
      </c>
      <c r="B299" s="1" t="s">
        <v>48</v>
      </c>
      <c r="C299" s="21">
        <f t="shared" ref="C299:O299" si="61">+C55+C177</f>
        <v>26757</v>
      </c>
      <c r="D299" s="21">
        <f t="shared" si="61"/>
        <v>26757</v>
      </c>
      <c r="E299" s="21">
        <f t="shared" si="61"/>
        <v>26757</v>
      </c>
      <c r="F299" s="21">
        <f t="shared" si="61"/>
        <v>26757</v>
      </c>
      <c r="G299" s="21">
        <f t="shared" si="61"/>
        <v>26757</v>
      </c>
      <c r="H299" s="21">
        <f t="shared" si="61"/>
        <v>26757</v>
      </c>
      <c r="I299" s="21">
        <f t="shared" si="61"/>
        <v>26757</v>
      </c>
      <c r="J299" s="21">
        <f t="shared" si="61"/>
        <v>26757</v>
      </c>
      <c r="K299" s="21">
        <f t="shared" si="61"/>
        <v>26757</v>
      </c>
      <c r="L299" s="21">
        <f t="shared" si="61"/>
        <v>26757</v>
      </c>
      <c r="M299" s="21">
        <f t="shared" si="61"/>
        <v>26757</v>
      </c>
      <c r="N299" s="21">
        <f t="shared" si="61"/>
        <v>26757</v>
      </c>
      <c r="O299" s="21">
        <f t="shared" si="61"/>
        <v>26757</v>
      </c>
      <c r="P299" s="21">
        <f t="shared" si="24"/>
        <v>26757</v>
      </c>
    </row>
    <row r="300" spans="1:16" x14ac:dyDescent="0.35">
      <c r="A300" s="26">
        <v>362.11</v>
      </c>
      <c r="B300" s="1" t="s">
        <v>49</v>
      </c>
      <c r="C300" s="21">
        <f t="shared" ref="C300:O300" si="62">+C56+C178</f>
        <v>4334577.8999999994</v>
      </c>
      <c r="D300" s="21">
        <f t="shared" si="62"/>
        <v>4334577.8999999994</v>
      </c>
      <c r="E300" s="21">
        <f t="shared" si="62"/>
        <v>4556064.3499999996</v>
      </c>
      <c r="F300" s="21">
        <f t="shared" si="62"/>
        <v>4556064.3499999996</v>
      </c>
      <c r="G300" s="21">
        <f t="shared" si="62"/>
        <v>4556064.3499999996</v>
      </c>
      <c r="H300" s="21">
        <f t="shared" si="62"/>
        <v>4556064.3499999996</v>
      </c>
      <c r="I300" s="21">
        <f t="shared" si="62"/>
        <v>4556064.3499999996</v>
      </c>
      <c r="J300" s="21">
        <f t="shared" si="62"/>
        <v>4556064.3499999996</v>
      </c>
      <c r="K300" s="21">
        <f t="shared" si="62"/>
        <v>4556064.3499999996</v>
      </c>
      <c r="L300" s="21">
        <f t="shared" si="62"/>
        <v>4556064.3499999996</v>
      </c>
      <c r="M300" s="21">
        <f t="shared" si="62"/>
        <v>4556064.3499999996</v>
      </c>
      <c r="N300" s="21">
        <f t="shared" si="62"/>
        <v>4556064.3499999996</v>
      </c>
      <c r="O300" s="21">
        <f t="shared" si="62"/>
        <v>4556064.3499999996</v>
      </c>
      <c r="P300" s="21">
        <f t="shared" si="24"/>
        <v>4528378.5437500002</v>
      </c>
    </row>
    <row r="301" spans="1:16" x14ac:dyDescent="0.35">
      <c r="A301" s="26">
        <v>362.12</v>
      </c>
      <c r="B301" s="1" t="s">
        <v>50</v>
      </c>
      <c r="C301" s="21">
        <f t="shared" ref="C301:O301" si="63">+C57+C179</f>
        <v>5773903.3600000003</v>
      </c>
      <c r="D301" s="21">
        <f t="shared" si="63"/>
        <v>5773903.3600000003</v>
      </c>
      <c r="E301" s="21">
        <f t="shared" si="63"/>
        <v>5927103.8200000003</v>
      </c>
      <c r="F301" s="21">
        <f t="shared" si="63"/>
        <v>5927103.8200000003</v>
      </c>
      <c r="G301" s="21">
        <f t="shared" si="63"/>
        <v>5927103.8200000003</v>
      </c>
      <c r="H301" s="21">
        <f t="shared" si="63"/>
        <v>5927103.8200000003</v>
      </c>
      <c r="I301" s="21">
        <f t="shared" si="63"/>
        <v>5927103.8200000003</v>
      </c>
      <c r="J301" s="21">
        <f t="shared" si="63"/>
        <v>5927103.8200000003</v>
      </c>
      <c r="K301" s="21">
        <f t="shared" si="63"/>
        <v>5927103.8200000003</v>
      </c>
      <c r="L301" s="21">
        <f t="shared" si="63"/>
        <v>5927103.8200000003</v>
      </c>
      <c r="M301" s="21">
        <f t="shared" si="63"/>
        <v>5927103.8200000003</v>
      </c>
      <c r="N301" s="21">
        <f t="shared" si="63"/>
        <v>5927103.8200000003</v>
      </c>
      <c r="O301" s="21">
        <f t="shared" si="63"/>
        <v>5927103.8200000003</v>
      </c>
      <c r="P301" s="21">
        <f t="shared" si="24"/>
        <v>5907953.7625000002</v>
      </c>
    </row>
    <row r="302" spans="1:16" x14ac:dyDescent="0.35">
      <c r="A302" s="26">
        <v>362.2</v>
      </c>
      <c r="B302" s="1" t="s">
        <v>51</v>
      </c>
      <c r="C302" s="21">
        <f t="shared" ref="C302:O302" si="64">+C58+C180</f>
        <v>1600.14</v>
      </c>
      <c r="D302" s="21">
        <f t="shared" si="64"/>
        <v>1600.14</v>
      </c>
      <c r="E302" s="21">
        <f t="shared" si="64"/>
        <v>1600.14</v>
      </c>
      <c r="F302" s="21">
        <f t="shared" si="64"/>
        <v>1600.14</v>
      </c>
      <c r="G302" s="21">
        <f t="shared" si="64"/>
        <v>1600.14</v>
      </c>
      <c r="H302" s="21">
        <f t="shared" si="64"/>
        <v>1600.14</v>
      </c>
      <c r="I302" s="21">
        <f t="shared" si="64"/>
        <v>1600.14</v>
      </c>
      <c r="J302" s="21">
        <f t="shared" si="64"/>
        <v>1600.14</v>
      </c>
      <c r="K302" s="21">
        <f t="shared" si="64"/>
        <v>1600.14</v>
      </c>
      <c r="L302" s="21">
        <f t="shared" si="64"/>
        <v>1600.14</v>
      </c>
      <c r="M302" s="21">
        <f t="shared" si="64"/>
        <v>1600.14</v>
      </c>
      <c r="N302" s="21">
        <f t="shared" si="64"/>
        <v>1600.14</v>
      </c>
      <c r="O302" s="21">
        <f t="shared" si="64"/>
        <v>1600.14</v>
      </c>
      <c r="P302" s="21">
        <f t="shared" si="24"/>
        <v>1600.1399999999996</v>
      </c>
    </row>
    <row r="303" spans="1:16" x14ac:dyDescent="0.35">
      <c r="A303" s="26">
        <v>363.11</v>
      </c>
      <c r="B303" s="1" t="s">
        <v>52</v>
      </c>
      <c r="C303" s="21">
        <f t="shared" ref="C303:O303" si="65">+C59+C181</f>
        <v>3235222.69</v>
      </c>
      <c r="D303" s="21">
        <f t="shared" si="65"/>
        <v>3332892.64</v>
      </c>
      <c r="E303" s="21">
        <f t="shared" si="65"/>
        <v>3336220.39</v>
      </c>
      <c r="F303" s="21">
        <f t="shared" si="65"/>
        <v>3308902.39</v>
      </c>
      <c r="G303" s="21">
        <f t="shared" si="65"/>
        <v>3331674.0100000002</v>
      </c>
      <c r="H303" s="21">
        <f t="shared" si="65"/>
        <v>3331884.47</v>
      </c>
      <c r="I303" s="21">
        <f t="shared" si="65"/>
        <v>3332869</v>
      </c>
      <c r="J303" s="21">
        <f t="shared" si="65"/>
        <v>3332869</v>
      </c>
      <c r="K303" s="21">
        <f t="shared" si="65"/>
        <v>3332869</v>
      </c>
      <c r="L303" s="21">
        <f t="shared" si="65"/>
        <v>3332869</v>
      </c>
      <c r="M303" s="21">
        <f t="shared" si="65"/>
        <v>3332869</v>
      </c>
      <c r="N303" s="21">
        <f t="shared" si="65"/>
        <v>3319411.35</v>
      </c>
      <c r="O303" s="21">
        <f t="shared" si="65"/>
        <v>3319411.35</v>
      </c>
      <c r="P303" s="21">
        <f t="shared" si="24"/>
        <v>3325220.6058333335</v>
      </c>
    </row>
    <row r="304" spans="1:16" x14ac:dyDescent="0.35">
      <c r="A304" s="26">
        <v>363.12</v>
      </c>
      <c r="B304" s="1" t="s">
        <v>53</v>
      </c>
      <c r="C304" s="21">
        <f t="shared" ref="C304:O304" si="66">+C60+C182</f>
        <v>10800589.780000001</v>
      </c>
      <c r="D304" s="21">
        <f t="shared" si="66"/>
        <v>10799342.710000001</v>
      </c>
      <c r="E304" s="21">
        <f t="shared" si="66"/>
        <v>10800360.07</v>
      </c>
      <c r="F304" s="21">
        <f t="shared" si="66"/>
        <v>10725181.040000001</v>
      </c>
      <c r="G304" s="21">
        <f t="shared" si="66"/>
        <v>10725181.040000001</v>
      </c>
      <c r="H304" s="21">
        <f t="shared" si="66"/>
        <v>10725181.040000001</v>
      </c>
      <c r="I304" s="21">
        <f t="shared" si="66"/>
        <v>10725181.040000001</v>
      </c>
      <c r="J304" s="21">
        <f t="shared" si="66"/>
        <v>10725181.040000001</v>
      </c>
      <c r="K304" s="21">
        <f t="shared" si="66"/>
        <v>10725181.040000001</v>
      </c>
      <c r="L304" s="21">
        <f t="shared" si="66"/>
        <v>10725181.040000001</v>
      </c>
      <c r="M304" s="21">
        <f t="shared" si="66"/>
        <v>10725181.040000001</v>
      </c>
      <c r="N304" s="21">
        <f t="shared" si="66"/>
        <v>10725181.040000001</v>
      </c>
      <c r="O304" s="21">
        <f t="shared" si="66"/>
        <v>10725181.040000001</v>
      </c>
      <c r="P304" s="21">
        <f t="shared" si="24"/>
        <v>10740768.129166668</v>
      </c>
    </row>
    <row r="305" spans="1:16" x14ac:dyDescent="0.35">
      <c r="A305" s="26">
        <v>363.21</v>
      </c>
      <c r="B305" s="1" t="s">
        <v>54</v>
      </c>
      <c r="C305" s="21">
        <f t="shared" ref="C305:O305" si="67">+C61+C183</f>
        <v>5676430.9500000002</v>
      </c>
      <c r="D305" s="21">
        <f t="shared" si="67"/>
        <v>5692621.0499999998</v>
      </c>
      <c r="E305" s="21">
        <f t="shared" si="67"/>
        <v>5693066.6699999999</v>
      </c>
      <c r="F305" s="21">
        <f t="shared" si="67"/>
        <v>4458618</v>
      </c>
      <c r="G305" s="21">
        <f t="shared" si="67"/>
        <v>4458618</v>
      </c>
      <c r="H305" s="21">
        <f t="shared" si="67"/>
        <v>4458618</v>
      </c>
      <c r="I305" s="21">
        <f t="shared" si="67"/>
        <v>4458618</v>
      </c>
      <c r="J305" s="21">
        <f t="shared" si="67"/>
        <v>4458618</v>
      </c>
      <c r="K305" s="21">
        <f t="shared" si="67"/>
        <v>4458618</v>
      </c>
      <c r="L305" s="21">
        <f t="shared" si="67"/>
        <v>4458618</v>
      </c>
      <c r="M305" s="21">
        <f t="shared" si="67"/>
        <v>4458618</v>
      </c>
      <c r="N305" s="21">
        <f t="shared" si="67"/>
        <v>4458618</v>
      </c>
      <c r="O305" s="21">
        <f t="shared" si="67"/>
        <v>4458618</v>
      </c>
      <c r="P305" s="21">
        <f t="shared" si="24"/>
        <v>4715064.5162500003</v>
      </c>
    </row>
    <row r="306" spans="1:16" x14ac:dyDescent="0.35">
      <c r="A306" s="26">
        <v>363.22</v>
      </c>
      <c r="B306" s="1" t="s">
        <v>55</v>
      </c>
      <c r="C306" s="21">
        <f t="shared" ref="C306:O306" si="68">+C62+C184</f>
        <v>3697966.25</v>
      </c>
      <c r="D306" s="21">
        <f t="shared" si="68"/>
        <v>7105999.4900000002</v>
      </c>
      <c r="E306" s="21">
        <f t="shared" si="68"/>
        <v>7106445.1100000003</v>
      </c>
      <c r="F306" s="21">
        <f t="shared" si="68"/>
        <v>3739812.74</v>
      </c>
      <c r="G306" s="21">
        <f t="shared" si="68"/>
        <v>3739812.74</v>
      </c>
      <c r="H306" s="21">
        <f t="shared" si="68"/>
        <v>3739812.74</v>
      </c>
      <c r="I306" s="21">
        <f t="shared" si="68"/>
        <v>3739812.74</v>
      </c>
      <c r="J306" s="21">
        <f t="shared" si="68"/>
        <v>3739812.74</v>
      </c>
      <c r="K306" s="21">
        <f t="shared" si="68"/>
        <v>3739812.74</v>
      </c>
      <c r="L306" s="21">
        <f t="shared" si="68"/>
        <v>3739812.74</v>
      </c>
      <c r="M306" s="21">
        <f t="shared" si="68"/>
        <v>3739812.74</v>
      </c>
      <c r="N306" s="21">
        <f t="shared" si="68"/>
        <v>3739812.74</v>
      </c>
      <c r="O306" s="21">
        <f t="shared" si="68"/>
        <v>3739812.74</v>
      </c>
      <c r="P306" s="21">
        <f t="shared" si="24"/>
        <v>4299137.3962500012</v>
      </c>
    </row>
    <row r="307" spans="1:16" x14ac:dyDescent="0.35">
      <c r="A307" s="26">
        <v>363.31</v>
      </c>
      <c r="B307" s="1" t="s">
        <v>56</v>
      </c>
      <c r="C307" s="21">
        <f t="shared" ref="C307:O307" si="69">+C63+C185</f>
        <v>180903.23</v>
      </c>
      <c r="D307" s="21">
        <f t="shared" si="69"/>
        <v>180903.23</v>
      </c>
      <c r="E307" s="21">
        <f t="shared" si="69"/>
        <v>180903.23</v>
      </c>
      <c r="F307" s="21">
        <f t="shared" si="69"/>
        <v>180903.23</v>
      </c>
      <c r="G307" s="21">
        <f t="shared" si="69"/>
        <v>180903.23</v>
      </c>
      <c r="H307" s="21">
        <f t="shared" si="69"/>
        <v>180903.23</v>
      </c>
      <c r="I307" s="21">
        <f t="shared" si="69"/>
        <v>180903.23</v>
      </c>
      <c r="J307" s="21">
        <f t="shared" si="69"/>
        <v>180903.23</v>
      </c>
      <c r="K307" s="21">
        <f t="shared" si="69"/>
        <v>180903.23</v>
      </c>
      <c r="L307" s="21">
        <f t="shared" si="69"/>
        <v>180903.23</v>
      </c>
      <c r="M307" s="21">
        <f t="shared" si="69"/>
        <v>180903.23</v>
      </c>
      <c r="N307" s="21">
        <f t="shared" si="69"/>
        <v>180903.23</v>
      </c>
      <c r="O307" s="21">
        <f t="shared" si="69"/>
        <v>180903.23</v>
      </c>
      <c r="P307" s="21">
        <f t="shared" si="24"/>
        <v>180903.23</v>
      </c>
    </row>
    <row r="308" spans="1:16" x14ac:dyDescent="0.35">
      <c r="A308" s="26">
        <v>363.32</v>
      </c>
      <c r="B308" s="1" t="s">
        <v>57</v>
      </c>
      <c r="C308" s="21">
        <f t="shared" ref="C308:O308" si="70">+C64+C186</f>
        <v>4352331.9900000012</v>
      </c>
      <c r="D308" s="21">
        <f t="shared" si="70"/>
        <v>4354931.3100000015</v>
      </c>
      <c r="E308" s="21">
        <f t="shared" si="70"/>
        <v>4366183.5000000019</v>
      </c>
      <c r="F308" s="21">
        <f t="shared" si="70"/>
        <v>4366714.660000002</v>
      </c>
      <c r="G308" s="21">
        <f t="shared" si="70"/>
        <v>4366714.660000002</v>
      </c>
      <c r="H308" s="21">
        <f t="shared" si="70"/>
        <v>4366714.660000002</v>
      </c>
      <c r="I308" s="21">
        <f t="shared" si="70"/>
        <v>4366714.660000002</v>
      </c>
      <c r="J308" s="21">
        <f t="shared" si="70"/>
        <v>4366714.660000002</v>
      </c>
      <c r="K308" s="21">
        <f t="shared" si="70"/>
        <v>4366714.660000002</v>
      </c>
      <c r="L308" s="21">
        <f t="shared" si="70"/>
        <v>4366714.660000002</v>
      </c>
      <c r="M308" s="21">
        <f t="shared" si="70"/>
        <v>4366714.660000002</v>
      </c>
      <c r="N308" s="21">
        <f t="shared" si="70"/>
        <v>4366714.660000002</v>
      </c>
      <c r="O308" s="21">
        <f t="shared" si="70"/>
        <v>4623081.0700000022</v>
      </c>
      <c r="P308" s="21">
        <f t="shared" si="24"/>
        <v>4375771.1066666692</v>
      </c>
    </row>
    <row r="309" spans="1:16" x14ac:dyDescent="0.35">
      <c r="A309" s="26">
        <v>363.41</v>
      </c>
      <c r="B309" s="1" t="s">
        <v>58</v>
      </c>
      <c r="C309" s="21">
        <f t="shared" ref="C309:O309" si="71">+C65+C187</f>
        <v>1302364.02</v>
      </c>
      <c r="D309" s="21">
        <f t="shared" si="71"/>
        <v>1302364.02</v>
      </c>
      <c r="E309" s="21">
        <f t="shared" si="71"/>
        <v>1302364.02</v>
      </c>
      <c r="F309" s="21">
        <f t="shared" si="71"/>
        <v>2451771.96</v>
      </c>
      <c r="G309" s="21">
        <f t="shared" si="71"/>
        <v>2451771.96</v>
      </c>
      <c r="H309" s="21">
        <f t="shared" si="71"/>
        <v>2812271.92</v>
      </c>
      <c r="I309" s="21">
        <f t="shared" si="71"/>
        <v>2812681.13</v>
      </c>
      <c r="J309" s="21">
        <f t="shared" si="71"/>
        <v>2812681.13</v>
      </c>
      <c r="K309" s="21">
        <f t="shared" si="71"/>
        <v>2812681.13</v>
      </c>
      <c r="L309" s="21">
        <f t="shared" si="71"/>
        <v>2812681.13</v>
      </c>
      <c r="M309" s="21">
        <f t="shared" si="71"/>
        <v>2812681.13</v>
      </c>
      <c r="N309" s="21">
        <f t="shared" si="71"/>
        <v>2812681.13</v>
      </c>
      <c r="O309" s="21">
        <f t="shared" si="71"/>
        <v>2812681.13</v>
      </c>
      <c r="P309" s="21">
        <f t="shared" si="24"/>
        <v>2437846.1029166658</v>
      </c>
    </row>
    <row r="310" spans="1:16" x14ac:dyDescent="0.35">
      <c r="A310" s="26">
        <v>363.42</v>
      </c>
      <c r="B310" s="1" t="s">
        <v>58</v>
      </c>
      <c r="C310" s="21">
        <f t="shared" ref="C310:O310" si="72">+C66+C188</f>
        <v>8933366.5700000003</v>
      </c>
      <c r="D310" s="21">
        <f t="shared" si="72"/>
        <v>8941034.1600000001</v>
      </c>
      <c r="E310" s="21">
        <f t="shared" si="72"/>
        <v>8934769.6500000004</v>
      </c>
      <c r="F310" s="21">
        <f t="shared" si="72"/>
        <v>10289895.17</v>
      </c>
      <c r="G310" s="21">
        <f t="shared" si="72"/>
        <v>10289895.17</v>
      </c>
      <c r="H310" s="21">
        <f t="shared" si="72"/>
        <v>10299179.529999999</v>
      </c>
      <c r="I310" s="21">
        <f t="shared" si="72"/>
        <v>10299179.529999999</v>
      </c>
      <c r="J310" s="21">
        <f t="shared" si="72"/>
        <v>10299179.529999999</v>
      </c>
      <c r="K310" s="21">
        <f t="shared" si="72"/>
        <v>10290639.879999999</v>
      </c>
      <c r="L310" s="21">
        <f t="shared" si="72"/>
        <v>10290639.879999999</v>
      </c>
      <c r="M310" s="21">
        <f t="shared" si="72"/>
        <v>10290639.879999999</v>
      </c>
      <c r="N310" s="21">
        <f t="shared" si="72"/>
        <v>10290639.879999999</v>
      </c>
      <c r="O310" s="21">
        <f t="shared" si="72"/>
        <v>10290639.879999999</v>
      </c>
      <c r="P310" s="21">
        <f t="shared" si="24"/>
        <v>10010641.290416665</v>
      </c>
    </row>
    <row r="311" spans="1:16" x14ac:dyDescent="0.35">
      <c r="A311" s="26">
        <v>363.5</v>
      </c>
      <c r="B311" s="1" t="s">
        <v>59</v>
      </c>
      <c r="C311" s="21">
        <f t="shared" ref="C311:O311" si="73">+C67+C189</f>
        <v>3051295.49</v>
      </c>
      <c r="D311" s="21">
        <f t="shared" si="73"/>
        <v>3051295.49</v>
      </c>
      <c r="E311" s="21">
        <f t="shared" si="73"/>
        <v>3051295.49</v>
      </c>
      <c r="F311" s="21">
        <f t="shared" si="73"/>
        <v>3051295.49</v>
      </c>
      <c r="G311" s="21">
        <f t="shared" si="73"/>
        <v>3051295.49</v>
      </c>
      <c r="H311" s="21">
        <f t="shared" si="73"/>
        <v>3051295.49</v>
      </c>
      <c r="I311" s="21">
        <f t="shared" si="73"/>
        <v>3051295.49</v>
      </c>
      <c r="J311" s="21">
        <f t="shared" si="73"/>
        <v>3051295.49</v>
      </c>
      <c r="K311" s="21">
        <f t="shared" si="73"/>
        <v>3051295.49</v>
      </c>
      <c r="L311" s="21">
        <f t="shared" si="73"/>
        <v>3051295.49</v>
      </c>
      <c r="M311" s="21">
        <f t="shared" si="73"/>
        <v>3051295.49</v>
      </c>
      <c r="N311" s="21">
        <f t="shared" si="73"/>
        <v>3051295.49</v>
      </c>
      <c r="O311" s="21">
        <f t="shared" si="73"/>
        <v>3051295.49</v>
      </c>
      <c r="P311" s="21">
        <f t="shared" si="24"/>
        <v>3051295.4900000007</v>
      </c>
    </row>
    <row r="312" spans="1:16" x14ac:dyDescent="0.35">
      <c r="A312" s="26">
        <v>363.6</v>
      </c>
      <c r="B312" s="1" t="s">
        <v>60</v>
      </c>
      <c r="C312" s="21">
        <f t="shared" ref="C312:O312" si="74">+C68+C190</f>
        <v>739473</v>
      </c>
      <c r="D312" s="21">
        <f t="shared" si="74"/>
        <v>739473</v>
      </c>
      <c r="E312" s="21">
        <f t="shared" si="74"/>
        <v>739473</v>
      </c>
      <c r="F312" s="21">
        <f t="shared" si="74"/>
        <v>739473</v>
      </c>
      <c r="G312" s="21">
        <f t="shared" si="74"/>
        <v>739473</v>
      </c>
      <c r="H312" s="21">
        <f t="shared" si="74"/>
        <v>739473</v>
      </c>
      <c r="I312" s="21">
        <f t="shared" si="74"/>
        <v>739473</v>
      </c>
      <c r="J312" s="21">
        <f t="shared" si="74"/>
        <v>739473</v>
      </c>
      <c r="K312" s="21">
        <f t="shared" si="74"/>
        <v>739473</v>
      </c>
      <c r="L312" s="21">
        <f t="shared" si="74"/>
        <v>739473</v>
      </c>
      <c r="M312" s="21">
        <f t="shared" si="74"/>
        <v>739473</v>
      </c>
      <c r="N312" s="21">
        <f t="shared" si="74"/>
        <v>739473</v>
      </c>
      <c r="O312" s="21">
        <f t="shared" si="74"/>
        <v>739473</v>
      </c>
      <c r="P312" s="21">
        <f t="shared" si="24"/>
        <v>739473</v>
      </c>
    </row>
    <row r="313" spans="1:16" x14ac:dyDescent="0.35">
      <c r="A313" s="26">
        <v>365.1</v>
      </c>
      <c r="B313" s="1" t="s">
        <v>13</v>
      </c>
      <c r="C313" s="21">
        <f t="shared" ref="C313:O313" si="75">+C69+C191</f>
        <v>89772.22</v>
      </c>
      <c r="D313" s="21">
        <f t="shared" si="75"/>
        <v>89772.22</v>
      </c>
      <c r="E313" s="21">
        <f t="shared" si="75"/>
        <v>89772.22</v>
      </c>
      <c r="F313" s="21">
        <f t="shared" si="75"/>
        <v>89772.22</v>
      </c>
      <c r="G313" s="21">
        <f t="shared" si="75"/>
        <v>89772.22</v>
      </c>
      <c r="H313" s="21">
        <f t="shared" si="75"/>
        <v>89772.22</v>
      </c>
      <c r="I313" s="21">
        <f t="shared" si="75"/>
        <v>89772.22</v>
      </c>
      <c r="J313" s="21">
        <f t="shared" si="75"/>
        <v>89772.22</v>
      </c>
      <c r="K313" s="21">
        <f t="shared" si="75"/>
        <v>89772.22</v>
      </c>
      <c r="L313" s="21">
        <f t="shared" si="75"/>
        <v>89772.22</v>
      </c>
      <c r="M313" s="21">
        <f t="shared" si="75"/>
        <v>89772.22</v>
      </c>
      <c r="N313" s="21">
        <f t="shared" si="75"/>
        <v>89772.22</v>
      </c>
      <c r="O313" s="21">
        <f t="shared" si="75"/>
        <v>1027791.23</v>
      </c>
      <c r="P313" s="21">
        <f t="shared" si="24"/>
        <v>128856.34541666665</v>
      </c>
    </row>
    <row r="314" spans="1:16" x14ac:dyDescent="0.35">
      <c r="A314" s="26">
        <v>365.2</v>
      </c>
      <c r="B314" s="1" t="s">
        <v>61</v>
      </c>
      <c r="C314" s="21">
        <f t="shared" ref="C314:O314" si="76">+C70+C192</f>
        <v>6455176.8600000003</v>
      </c>
      <c r="D314" s="21">
        <f t="shared" si="76"/>
        <v>6455176.8600000003</v>
      </c>
      <c r="E314" s="21">
        <f t="shared" si="76"/>
        <v>6455176.8600000003</v>
      </c>
      <c r="F314" s="21">
        <f t="shared" si="76"/>
        <v>6455176.8600000003</v>
      </c>
      <c r="G314" s="21">
        <f t="shared" si="76"/>
        <v>6455176.8600000003</v>
      </c>
      <c r="H314" s="21">
        <f t="shared" si="76"/>
        <v>6455176.8600000003</v>
      </c>
      <c r="I314" s="21">
        <f t="shared" si="76"/>
        <v>6455176.8600000003</v>
      </c>
      <c r="J314" s="21">
        <f t="shared" si="76"/>
        <v>6455176.8600000003</v>
      </c>
      <c r="K314" s="21">
        <f t="shared" si="76"/>
        <v>6455176.8600000003</v>
      </c>
      <c r="L314" s="21">
        <f t="shared" si="76"/>
        <v>6455176.8600000003</v>
      </c>
      <c r="M314" s="21">
        <f t="shared" si="76"/>
        <v>6455176.8600000003</v>
      </c>
      <c r="N314" s="21">
        <f t="shared" si="76"/>
        <v>6455176.8600000003</v>
      </c>
      <c r="O314" s="21">
        <f t="shared" si="76"/>
        <v>6455176.8600000003</v>
      </c>
      <c r="P314" s="21">
        <f t="shared" si="24"/>
        <v>6455176.8600000003</v>
      </c>
    </row>
    <row r="315" spans="1:16" x14ac:dyDescent="0.35">
      <c r="A315" s="26">
        <v>366.3</v>
      </c>
      <c r="B315" s="1" t="s">
        <v>48</v>
      </c>
      <c r="C315" s="21">
        <f t="shared" ref="C315:O315" si="77">+C71+C193</f>
        <v>1546072.61</v>
      </c>
      <c r="D315" s="21">
        <f t="shared" si="77"/>
        <v>1546072.61</v>
      </c>
      <c r="E315" s="21">
        <f t="shared" si="77"/>
        <v>1546072.61</v>
      </c>
      <c r="F315" s="21">
        <f t="shared" si="77"/>
        <v>1546072.61</v>
      </c>
      <c r="G315" s="21">
        <f t="shared" si="77"/>
        <v>1546072.61</v>
      </c>
      <c r="H315" s="21">
        <f t="shared" si="77"/>
        <v>1546072.61</v>
      </c>
      <c r="I315" s="21">
        <f t="shared" si="77"/>
        <v>1546072.61</v>
      </c>
      <c r="J315" s="21">
        <f t="shared" si="77"/>
        <v>1546072.61</v>
      </c>
      <c r="K315" s="21">
        <f t="shared" si="77"/>
        <v>1546072.61</v>
      </c>
      <c r="L315" s="21">
        <f t="shared" si="77"/>
        <v>1546072.61</v>
      </c>
      <c r="M315" s="21">
        <f t="shared" si="77"/>
        <v>1546072.61</v>
      </c>
      <c r="N315" s="21">
        <f t="shared" si="77"/>
        <v>1546072.61</v>
      </c>
      <c r="O315" s="21">
        <f t="shared" si="77"/>
        <v>1546072.61</v>
      </c>
      <c r="P315" s="21">
        <f t="shared" si="24"/>
        <v>1546072.6099999996</v>
      </c>
    </row>
    <row r="316" spans="1:16" x14ac:dyDescent="0.35">
      <c r="A316" s="26">
        <v>367</v>
      </c>
      <c r="B316" s="1" t="s">
        <v>62</v>
      </c>
      <c r="C316" s="21">
        <f t="shared" ref="C316:O316" si="78">+C72+C194</f>
        <v>153041776.97999996</v>
      </c>
      <c r="D316" s="21">
        <f t="shared" si="78"/>
        <v>153266379.69999996</v>
      </c>
      <c r="E316" s="21">
        <f t="shared" si="78"/>
        <v>153287970.99999997</v>
      </c>
      <c r="F316" s="21">
        <f t="shared" si="78"/>
        <v>154526572.62999997</v>
      </c>
      <c r="G316" s="21">
        <f t="shared" si="78"/>
        <v>154586389.58999997</v>
      </c>
      <c r="H316" s="21">
        <f t="shared" si="78"/>
        <v>154611165.31999996</v>
      </c>
      <c r="I316" s="21">
        <f t="shared" si="78"/>
        <v>155762943.71999997</v>
      </c>
      <c r="J316" s="21">
        <f t="shared" si="78"/>
        <v>155800211.30999997</v>
      </c>
      <c r="K316" s="21">
        <f t="shared" si="78"/>
        <v>156134653.98999998</v>
      </c>
      <c r="L316" s="21">
        <f t="shared" si="78"/>
        <v>156532345.62999997</v>
      </c>
      <c r="M316" s="21">
        <f t="shared" si="78"/>
        <v>156605514.99999997</v>
      </c>
      <c r="N316" s="21">
        <f t="shared" si="78"/>
        <v>156633755.77999997</v>
      </c>
      <c r="O316" s="21">
        <f t="shared" si="78"/>
        <v>156635958.72999996</v>
      </c>
      <c r="P316" s="21">
        <f t="shared" si="24"/>
        <v>155215564.29374996</v>
      </c>
    </row>
    <row r="317" spans="1:16" x14ac:dyDescent="0.35">
      <c r="A317" s="26">
        <v>367.21</v>
      </c>
      <c r="B317" s="1" t="s">
        <v>63</v>
      </c>
      <c r="C317" s="21">
        <f t="shared" ref="C317:O317" si="79">+C73+C195</f>
        <v>1994582.39</v>
      </c>
      <c r="D317" s="21">
        <f t="shared" si="79"/>
        <v>1994582.39</v>
      </c>
      <c r="E317" s="21">
        <f t="shared" si="79"/>
        <v>1994582.39</v>
      </c>
      <c r="F317" s="21">
        <f t="shared" si="79"/>
        <v>1994582.39</v>
      </c>
      <c r="G317" s="21">
        <f t="shared" si="79"/>
        <v>1994582.39</v>
      </c>
      <c r="H317" s="21">
        <f t="shared" si="79"/>
        <v>1994582.39</v>
      </c>
      <c r="I317" s="21">
        <f t="shared" si="79"/>
        <v>1994582.39</v>
      </c>
      <c r="J317" s="21">
        <f t="shared" si="79"/>
        <v>1994582.39</v>
      </c>
      <c r="K317" s="21">
        <f t="shared" si="79"/>
        <v>1994582.39</v>
      </c>
      <c r="L317" s="21">
        <f t="shared" si="79"/>
        <v>1994582.39</v>
      </c>
      <c r="M317" s="21">
        <f t="shared" si="79"/>
        <v>1994582.39</v>
      </c>
      <c r="N317" s="21">
        <f t="shared" si="79"/>
        <v>1994582.39</v>
      </c>
      <c r="O317" s="21">
        <f t="shared" si="79"/>
        <v>1994582.39</v>
      </c>
      <c r="P317" s="21">
        <f t="shared" si="24"/>
        <v>1994582.3900000004</v>
      </c>
    </row>
    <row r="318" spans="1:16" x14ac:dyDescent="0.35">
      <c r="A318" s="26">
        <v>367.22</v>
      </c>
      <c r="B318" s="1" t="s">
        <v>64</v>
      </c>
      <c r="C318" s="21">
        <f t="shared" ref="C318:O318" si="80">+C74+C196</f>
        <v>14949264</v>
      </c>
      <c r="D318" s="21">
        <f t="shared" si="80"/>
        <v>14949264</v>
      </c>
      <c r="E318" s="21">
        <f t="shared" si="80"/>
        <v>14949264</v>
      </c>
      <c r="F318" s="21">
        <f t="shared" si="80"/>
        <v>14949264</v>
      </c>
      <c r="G318" s="21">
        <f t="shared" si="80"/>
        <v>14949264</v>
      </c>
      <c r="H318" s="21">
        <f t="shared" si="80"/>
        <v>14949264</v>
      </c>
      <c r="I318" s="21">
        <f t="shared" si="80"/>
        <v>14949264</v>
      </c>
      <c r="J318" s="21">
        <f t="shared" si="80"/>
        <v>14949264</v>
      </c>
      <c r="K318" s="21">
        <f t="shared" si="80"/>
        <v>14949264</v>
      </c>
      <c r="L318" s="21">
        <f t="shared" si="80"/>
        <v>14949264</v>
      </c>
      <c r="M318" s="21">
        <f t="shared" si="80"/>
        <v>14949264</v>
      </c>
      <c r="N318" s="21">
        <f t="shared" si="80"/>
        <v>14949264</v>
      </c>
      <c r="O318" s="21">
        <f t="shared" si="80"/>
        <v>14949264</v>
      </c>
      <c r="P318" s="21">
        <f t="shared" si="24"/>
        <v>14949264</v>
      </c>
    </row>
    <row r="319" spans="1:16" x14ac:dyDescent="0.35">
      <c r="A319" s="26">
        <v>367.23</v>
      </c>
      <c r="B319" s="1" t="s">
        <v>64</v>
      </c>
      <c r="C319" s="21">
        <f t="shared" ref="C319:O319" si="81">+C75+C197</f>
        <v>34881341.359999999</v>
      </c>
      <c r="D319" s="21">
        <f t="shared" si="81"/>
        <v>34881341.359999999</v>
      </c>
      <c r="E319" s="21">
        <f t="shared" si="81"/>
        <v>34881341.359999999</v>
      </c>
      <c r="F319" s="21">
        <f t="shared" si="81"/>
        <v>34881341.359999999</v>
      </c>
      <c r="G319" s="21">
        <f t="shared" si="81"/>
        <v>34881341.359999999</v>
      </c>
      <c r="H319" s="21">
        <f t="shared" si="81"/>
        <v>34881341.359999999</v>
      </c>
      <c r="I319" s="21">
        <f t="shared" si="81"/>
        <v>34881341.359999999</v>
      </c>
      <c r="J319" s="21">
        <f t="shared" si="81"/>
        <v>34881341.359999999</v>
      </c>
      <c r="K319" s="21">
        <f t="shared" si="81"/>
        <v>34881341.359999999</v>
      </c>
      <c r="L319" s="21">
        <f t="shared" si="81"/>
        <v>34881341.359999999</v>
      </c>
      <c r="M319" s="21">
        <f t="shared" si="81"/>
        <v>34881341.359999999</v>
      </c>
      <c r="N319" s="21">
        <f t="shared" si="81"/>
        <v>34881341.359999999</v>
      </c>
      <c r="O319" s="21">
        <f t="shared" si="81"/>
        <v>34881341.359999999</v>
      </c>
      <c r="P319" s="21">
        <f t="shared" si="24"/>
        <v>34881341.360000007</v>
      </c>
    </row>
    <row r="320" spans="1:16" x14ac:dyDescent="0.35">
      <c r="A320" s="26">
        <v>367.24</v>
      </c>
      <c r="B320" s="1" t="s">
        <v>65</v>
      </c>
      <c r="C320" s="21">
        <f t="shared" ref="C320:O320" si="82">+C76+C198</f>
        <v>17466181.890000001</v>
      </c>
      <c r="D320" s="21">
        <f t="shared" si="82"/>
        <v>17466181.890000001</v>
      </c>
      <c r="E320" s="21">
        <f t="shared" si="82"/>
        <v>17466181.890000001</v>
      </c>
      <c r="F320" s="21">
        <f t="shared" si="82"/>
        <v>17466181.890000001</v>
      </c>
      <c r="G320" s="21">
        <f t="shared" si="82"/>
        <v>17466181.890000001</v>
      </c>
      <c r="H320" s="21">
        <f t="shared" si="82"/>
        <v>17466181.890000001</v>
      </c>
      <c r="I320" s="21">
        <f t="shared" si="82"/>
        <v>17466181.890000001</v>
      </c>
      <c r="J320" s="21">
        <f t="shared" si="82"/>
        <v>17466181.890000001</v>
      </c>
      <c r="K320" s="21">
        <f t="shared" si="82"/>
        <v>17466181.890000001</v>
      </c>
      <c r="L320" s="21">
        <f t="shared" si="82"/>
        <v>17466181.890000001</v>
      </c>
      <c r="M320" s="21">
        <f t="shared" si="82"/>
        <v>17466181.890000001</v>
      </c>
      <c r="N320" s="21">
        <f t="shared" si="82"/>
        <v>17466181.890000001</v>
      </c>
      <c r="O320" s="21">
        <f t="shared" si="82"/>
        <v>17466181.890000001</v>
      </c>
      <c r="P320" s="21">
        <f t="shared" si="24"/>
        <v>17466181.889999997</v>
      </c>
    </row>
    <row r="321" spans="1:16" x14ac:dyDescent="0.35">
      <c r="A321" s="26">
        <v>367.25</v>
      </c>
      <c r="B321" s="1" t="s">
        <v>66</v>
      </c>
      <c r="C321" s="21">
        <f t="shared" ref="C321:O321" si="83">+C77+C199</f>
        <v>18613651.149999999</v>
      </c>
      <c r="D321" s="21">
        <f t="shared" si="83"/>
        <v>18613651.149999999</v>
      </c>
      <c r="E321" s="21">
        <f t="shared" si="83"/>
        <v>18613651.149999999</v>
      </c>
      <c r="F321" s="21">
        <f t="shared" si="83"/>
        <v>18613651.149999999</v>
      </c>
      <c r="G321" s="21">
        <f t="shared" si="83"/>
        <v>18613651.149999999</v>
      </c>
      <c r="H321" s="21">
        <f t="shared" si="83"/>
        <v>18613651.149999999</v>
      </c>
      <c r="I321" s="21">
        <f t="shared" si="83"/>
        <v>18613651.149999999</v>
      </c>
      <c r="J321" s="21">
        <f t="shared" si="83"/>
        <v>18613651.149999999</v>
      </c>
      <c r="K321" s="21">
        <f t="shared" si="83"/>
        <v>18613651.149999999</v>
      </c>
      <c r="L321" s="21">
        <f t="shared" si="83"/>
        <v>18613651.149999999</v>
      </c>
      <c r="M321" s="21">
        <f t="shared" si="83"/>
        <v>18613651.149999999</v>
      </c>
      <c r="N321" s="21">
        <f t="shared" si="83"/>
        <v>18613651.149999999</v>
      </c>
      <c r="O321" s="21">
        <f t="shared" si="83"/>
        <v>18613651.149999999</v>
      </c>
      <c r="P321" s="21">
        <f t="shared" si="24"/>
        <v>18613651.150000002</v>
      </c>
    </row>
    <row r="322" spans="1:16" x14ac:dyDescent="0.35">
      <c r="A322" s="26">
        <v>367.26</v>
      </c>
      <c r="B322" s="1" t="s">
        <v>67</v>
      </c>
      <c r="C322" s="21">
        <f t="shared" ref="C322:O322" si="84">+C78+C200</f>
        <v>68232675.579999998</v>
      </c>
      <c r="D322" s="21">
        <f t="shared" si="84"/>
        <v>68232675.579999998</v>
      </c>
      <c r="E322" s="21">
        <f t="shared" si="84"/>
        <v>68232675.579999998</v>
      </c>
      <c r="F322" s="21">
        <f t="shared" si="84"/>
        <v>68232675.579999998</v>
      </c>
      <c r="G322" s="21">
        <f t="shared" si="84"/>
        <v>68232675.579999998</v>
      </c>
      <c r="H322" s="21">
        <f t="shared" si="84"/>
        <v>68232675.579999998</v>
      </c>
      <c r="I322" s="21">
        <f t="shared" si="84"/>
        <v>68232675.579999998</v>
      </c>
      <c r="J322" s="21">
        <f t="shared" si="84"/>
        <v>68232675.579999998</v>
      </c>
      <c r="K322" s="21">
        <f t="shared" si="84"/>
        <v>68232675.579999998</v>
      </c>
      <c r="L322" s="21">
        <f t="shared" si="84"/>
        <v>68232675.579999998</v>
      </c>
      <c r="M322" s="21">
        <f t="shared" si="84"/>
        <v>68232675.579999998</v>
      </c>
      <c r="N322" s="21">
        <f t="shared" si="84"/>
        <v>68232675.579999998</v>
      </c>
      <c r="O322" s="21">
        <f t="shared" si="84"/>
        <v>68232675.579999998</v>
      </c>
      <c r="P322" s="21">
        <f t="shared" si="24"/>
        <v>68232675.580000013</v>
      </c>
    </row>
    <row r="323" spans="1:16" x14ac:dyDescent="0.35">
      <c r="A323" s="26">
        <v>368</v>
      </c>
      <c r="B323" s="1" t="s">
        <v>108</v>
      </c>
      <c r="C323" s="21">
        <f t="shared" ref="C323:O323" si="85">+C79+C201</f>
        <v>0</v>
      </c>
      <c r="D323" s="21">
        <f t="shared" si="85"/>
        <v>0</v>
      </c>
      <c r="E323" s="21">
        <f t="shared" si="85"/>
        <v>0</v>
      </c>
      <c r="F323" s="21">
        <f t="shared" si="85"/>
        <v>0</v>
      </c>
      <c r="G323" s="21">
        <f t="shared" si="85"/>
        <v>0</v>
      </c>
      <c r="H323" s="21">
        <f t="shared" si="85"/>
        <v>0</v>
      </c>
      <c r="I323" s="21">
        <f t="shared" si="85"/>
        <v>0</v>
      </c>
      <c r="J323" s="21">
        <f t="shared" si="85"/>
        <v>0</v>
      </c>
      <c r="K323" s="21">
        <f t="shared" si="85"/>
        <v>0</v>
      </c>
      <c r="L323" s="21">
        <f t="shared" si="85"/>
        <v>0</v>
      </c>
      <c r="M323" s="21">
        <f t="shared" si="85"/>
        <v>0</v>
      </c>
      <c r="N323" s="21">
        <f t="shared" si="85"/>
        <v>0</v>
      </c>
      <c r="O323" s="21">
        <f t="shared" si="85"/>
        <v>0</v>
      </c>
      <c r="P323" s="21">
        <f t="shared" si="24"/>
        <v>0</v>
      </c>
    </row>
    <row r="324" spans="1:16" x14ac:dyDescent="0.35">
      <c r="A324" s="26">
        <v>369</v>
      </c>
      <c r="B324" s="1" t="s">
        <v>68</v>
      </c>
      <c r="C324" s="21">
        <f t="shared" ref="C324:O324" si="86">+C80+C202</f>
        <v>3969549.08</v>
      </c>
      <c r="D324" s="21">
        <f t="shared" si="86"/>
        <v>3969549.08</v>
      </c>
      <c r="E324" s="21">
        <f t="shared" si="86"/>
        <v>3969549.08</v>
      </c>
      <c r="F324" s="21">
        <f t="shared" si="86"/>
        <v>3969549.08</v>
      </c>
      <c r="G324" s="21">
        <f t="shared" si="86"/>
        <v>3969549.08</v>
      </c>
      <c r="H324" s="21">
        <f t="shared" si="86"/>
        <v>3969549.08</v>
      </c>
      <c r="I324" s="21">
        <f t="shared" si="86"/>
        <v>3969549.08</v>
      </c>
      <c r="J324" s="21">
        <f t="shared" si="86"/>
        <v>3969549.08</v>
      </c>
      <c r="K324" s="21">
        <f t="shared" si="86"/>
        <v>3969549.08</v>
      </c>
      <c r="L324" s="21">
        <f t="shared" si="86"/>
        <v>3969549.08</v>
      </c>
      <c r="M324" s="21">
        <f t="shared" si="86"/>
        <v>3969549.08</v>
      </c>
      <c r="N324" s="21">
        <f t="shared" si="86"/>
        <v>3969549.08</v>
      </c>
      <c r="O324" s="21">
        <f t="shared" si="86"/>
        <v>3969549.08</v>
      </c>
      <c r="P324" s="21">
        <f t="shared" si="24"/>
        <v>3969549.0799999987</v>
      </c>
    </row>
    <row r="325" spans="1:16" x14ac:dyDescent="0.35">
      <c r="A325" s="26">
        <v>374.1</v>
      </c>
      <c r="B325" s="1" t="s">
        <v>13</v>
      </c>
      <c r="C325" s="21">
        <f t="shared" ref="C325:O325" si="87">+C81+C203</f>
        <v>85773.440000000002</v>
      </c>
      <c r="D325" s="21">
        <f t="shared" si="87"/>
        <v>85773.440000000002</v>
      </c>
      <c r="E325" s="21">
        <f t="shared" si="87"/>
        <v>85773.440000000002</v>
      </c>
      <c r="F325" s="21">
        <f t="shared" si="87"/>
        <v>85773.440000000002</v>
      </c>
      <c r="G325" s="21">
        <f t="shared" si="87"/>
        <v>85773.440000000002</v>
      </c>
      <c r="H325" s="21">
        <f t="shared" si="87"/>
        <v>85773.440000000002</v>
      </c>
      <c r="I325" s="21">
        <f t="shared" si="87"/>
        <v>85773.440000000002</v>
      </c>
      <c r="J325" s="21">
        <f t="shared" si="87"/>
        <v>85773.440000000002</v>
      </c>
      <c r="K325" s="21">
        <f t="shared" si="87"/>
        <v>85773.440000000002</v>
      </c>
      <c r="L325" s="21">
        <f t="shared" si="87"/>
        <v>85773.440000000002</v>
      </c>
      <c r="M325" s="21">
        <f t="shared" si="87"/>
        <v>85773.440000000002</v>
      </c>
      <c r="N325" s="21">
        <f t="shared" si="87"/>
        <v>85773.440000000002</v>
      </c>
      <c r="O325" s="21">
        <f t="shared" si="87"/>
        <v>85773.440000000002</v>
      </c>
      <c r="P325" s="21">
        <f t="shared" si="24"/>
        <v>85773.439999999988</v>
      </c>
    </row>
    <row r="326" spans="1:16" x14ac:dyDescent="0.35">
      <c r="A326" s="26">
        <v>374.2</v>
      </c>
      <c r="B326" s="1" t="s">
        <v>61</v>
      </c>
      <c r="C326" s="21">
        <f t="shared" ref="C326:O326" si="88">+C82+C204</f>
        <v>1883762.3</v>
      </c>
      <c r="D326" s="21">
        <f t="shared" si="88"/>
        <v>1883762.3</v>
      </c>
      <c r="E326" s="21">
        <f t="shared" si="88"/>
        <v>1883762.3</v>
      </c>
      <c r="F326" s="21">
        <f t="shared" si="88"/>
        <v>1883762.3</v>
      </c>
      <c r="G326" s="21">
        <f t="shared" si="88"/>
        <v>1883762.3</v>
      </c>
      <c r="H326" s="21">
        <f t="shared" si="88"/>
        <v>1883762.3</v>
      </c>
      <c r="I326" s="21">
        <f t="shared" si="88"/>
        <v>1883762.3</v>
      </c>
      <c r="J326" s="21">
        <f t="shared" si="88"/>
        <v>1883762.3</v>
      </c>
      <c r="K326" s="21">
        <f t="shared" si="88"/>
        <v>1883762.3</v>
      </c>
      <c r="L326" s="21">
        <f t="shared" si="88"/>
        <v>1883762.3</v>
      </c>
      <c r="M326" s="21">
        <f t="shared" si="88"/>
        <v>1884857.32</v>
      </c>
      <c r="N326" s="21">
        <f t="shared" si="88"/>
        <v>1886148.24</v>
      </c>
      <c r="O326" s="21">
        <f t="shared" si="88"/>
        <v>1886148.24</v>
      </c>
      <c r="P326" s="21">
        <f t="shared" ref="P326:P368" si="89">(C326/2+O326/2+SUM(D326:N326))/12</f>
        <v>1884151.7941666667</v>
      </c>
    </row>
    <row r="327" spans="1:16" x14ac:dyDescent="0.35">
      <c r="A327" s="26">
        <v>375</v>
      </c>
      <c r="B327" s="1" t="s">
        <v>47</v>
      </c>
      <c r="C327" s="21">
        <f t="shared" ref="C327:O327" si="90">+C83+C205</f>
        <v>1364946.47</v>
      </c>
      <c r="D327" s="21">
        <f t="shared" si="90"/>
        <v>1417054.67</v>
      </c>
      <c r="E327" s="21">
        <f t="shared" si="90"/>
        <v>1417126.25</v>
      </c>
      <c r="F327" s="21">
        <f t="shared" si="90"/>
        <v>1417772.57</v>
      </c>
      <c r="G327" s="21">
        <f t="shared" si="90"/>
        <v>1417772.57</v>
      </c>
      <c r="H327" s="21">
        <f t="shared" si="90"/>
        <v>1417772.57</v>
      </c>
      <c r="I327" s="21">
        <f t="shared" si="90"/>
        <v>1417772.57</v>
      </c>
      <c r="J327" s="21">
        <f t="shared" si="90"/>
        <v>1417772.57</v>
      </c>
      <c r="K327" s="21">
        <f t="shared" si="90"/>
        <v>1417772.57</v>
      </c>
      <c r="L327" s="21">
        <f t="shared" si="90"/>
        <v>1417772.57</v>
      </c>
      <c r="M327" s="21">
        <f t="shared" si="90"/>
        <v>1417772.57</v>
      </c>
      <c r="N327" s="21">
        <f t="shared" si="90"/>
        <v>1417772.57</v>
      </c>
      <c r="O327" s="21">
        <f t="shared" si="90"/>
        <v>1417772.57</v>
      </c>
      <c r="P327" s="21">
        <f t="shared" si="89"/>
        <v>1415457.7975000003</v>
      </c>
    </row>
    <row r="328" spans="1:16" x14ac:dyDescent="0.35">
      <c r="A328" s="26">
        <v>376.11</v>
      </c>
      <c r="B328" s="1" t="s">
        <v>69</v>
      </c>
      <c r="C328" s="21">
        <f t="shared" ref="C328:O328" si="91">+C84+C206</f>
        <v>583880890.13</v>
      </c>
      <c r="D328" s="21">
        <f t="shared" si="91"/>
        <v>585649599.38</v>
      </c>
      <c r="E328" s="21">
        <f t="shared" si="91"/>
        <v>587892758.16999996</v>
      </c>
      <c r="F328" s="21">
        <f t="shared" si="91"/>
        <v>591543489.83999991</v>
      </c>
      <c r="G328" s="21">
        <f t="shared" si="91"/>
        <v>593643828.7299999</v>
      </c>
      <c r="H328" s="21">
        <f t="shared" si="91"/>
        <v>594517640.51999998</v>
      </c>
      <c r="I328" s="21">
        <f t="shared" si="91"/>
        <v>596072030.29999995</v>
      </c>
      <c r="J328" s="21">
        <f t="shared" si="91"/>
        <v>597055178.3599999</v>
      </c>
      <c r="K328" s="21">
        <f t="shared" si="91"/>
        <v>599729101.69999993</v>
      </c>
      <c r="L328" s="21">
        <f t="shared" si="91"/>
        <v>602183705.19999993</v>
      </c>
      <c r="M328" s="21">
        <f t="shared" si="91"/>
        <v>604218646.20999992</v>
      </c>
      <c r="N328" s="21">
        <f t="shared" si="91"/>
        <v>606658749.52999997</v>
      </c>
      <c r="O328" s="21">
        <f t="shared" si="91"/>
        <v>608998088.62999988</v>
      </c>
      <c r="P328" s="21">
        <f t="shared" si="89"/>
        <v>596300351.44333327</v>
      </c>
    </row>
    <row r="329" spans="1:16" x14ac:dyDescent="0.35">
      <c r="A329" s="26">
        <v>376.12</v>
      </c>
      <c r="B329" s="1" t="s">
        <v>70</v>
      </c>
      <c r="C329" s="21">
        <f t="shared" ref="C329:O329" si="92">+C85+C207</f>
        <v>540238087.5200001</v>
      </c>
      <c r="D329" s="21">
        <f t="shared" si="92"/>
        <v>541680767.7700001</v>
      </c>
      <c r="E329" s="21">
        <f t="shared" si="92"/>
        <v>543823205.03000009</v>
      </c>
      <c r="F329" s="21">
        <f t="shared" si="92"/>
        <v>546064212.68000007</v>
      </c>
      <c r="G329" s="21">
        <f t="shared" si="92"/>
        <v>547139113.55000007</v>
      </c>
      <c r="H329" s="21">
        <f t="shared" si="92"/>
        <v>547522223.99000001</v>
      </c>
      <c r="I329" s="21">
        <f t="shared" si="92"/>
        <v>550916896.24000013</v>
      </c>
      <c r="J329" s="21">
        <f t="shared" si="92"/>
        <v>552116886.42000008</v>
      </c>
      <c r="K329" s="21">
        <f t="shared" si="92"/>
        <v>553049326.08000004</v>
      </c>
      <c r="L329" s="21">
        <f t="shared" si="92"/>
        <v>556991382.58000016</v>
      </c>
      <c r="M329" s="21">
        <f t="shared" si="92"/>
        <v>557816822.1500001</v>
      </c>
      <c r="N329" s="21">
        <f t="shared" si="92"/>
        <v>558627865.5200001</v>
      </c>
      <c r="O329" s="21">
        <f t="shared" si="92"/>
        <v>560246478.38000011</v>
      </c>
      <c r="P329" s="21">
        <f t="shared" si="89"/>
        <v>550499248.74666679</v>
      </c>
    </row>
    <row r="330" spans="1:16" x14ac:dyDescent="0.35">
      <c r="A330" s="26">
        <v>377</v>
      </c>
      <c r="B330" s="1" t="s">
        <v>35</v>
      </c>
      <c r="C330" s="21">
        <f t="shared" ref="C330:O330" si="93">+C86+C208</f>
        <v>818380</v>
      </c>
      <c r="D330" s="21">
        <f t="shared" si="93"/>
        <v>818380</v>
      </c>
      <c r="E330" s="21">
        <f t="shared" si="93"/>
        <v>818380</v>
      </c>
      <c r="F330" s="21">
        <f t="shared" si="93"/>
        <v>818380</v>
      </c>
      <c r="G330" s="21">
        <f t="shared" si="93"/>
        <v>818380</v>
      </c>
      <c r="H330" s="21">
        <f t="shared" si="93"/>
        <v>818380</v>
      </c>
      <c r="I330" s="21">
        <f t="shared" si="93"/>
        <v>818380</v>
      </c>
      <c r="J330" s="21">
        <f t="shared" si="93"/>
        <v>818380</v>
      </c>
      <c r="K330" s="21">
        <f t="shared" si="93"/>
        <v>818380</v>
      </c>
      <c r="L330" s="21">
        <f t="shared" si="93"/>
        <v>818380</v>
      </c>
      <c r="M330" s="21">
        <f t="shared" si="93"/>
        <v>818380</v>
      </c>
      <c r="N330" s="21">
        <f t="shared" si="93"/>
        <v>818380</v>
      </c>
      <c r="O330" s="21">
        <f t="shared" si="93"/>
        <v>818380</v>
      </c>
      <c r="P330" s="21">
        <f t="shared" si="89"/>
        <v>818380</v>
      </c>
    </row>
    <row r="331" spans="1:16" x14ac:dyDescent="0.35">
      <c r="A331" s="26">
        <v>378</v>
      </c>
      <c r="B331" s="1" t="s">
        <v>71</v>
      </c>
      <c r="C331" s="21">
        <f t="shared" ref="C331:O331" si="94">+C87+C209</f>
        <v>34107081.490000002</v>
      </c>
      <c r="D331" s="21">
        <f t="shared" si="94"/>
        <v>34140763.740000002</v>
      </c>
      <c r="E331" s="21">
        <f t="shared" si="94"/>
        <v>34215225.609999999</v>
      </c>
      <c r="F331" s="21">
        <f t="shared" si="94"/>
        <v>34412772.090000004</v>
      </c>
      <c r="G331" s="21">
        <f t="shared" si="94"/>
        <v>34608093.149999999</v>
      </c>
      <c r="H331" s="21">
        <f t="shared" si="94"/>
        <v>34656752.939999998</v>
      </c>
      <c r="I331" s="21">
        <f t="shared" si="94"/>
        <v>35448939.130000003</v>
      </c>
      <c r="J331" s="21">
        <f t="shared" si="94"/>
        <v>35564347.25</v>
      </c>
      <c r="K331" s="21">
        <f t="shared" si="94"/>
        <v>35602696.769999996</v>
      </c>
      <c r="L331" s="21">
        <f t="shared" si="94"/>
        <v>35729104.729999997</v>
      </c>
      <c r="M331" s="21">
        <f t="shared" si="94"/>
        <v>35744096.549999997</v>
      </c>
      <c r="N331" s="21">
        <f t="shared" si="94"/>
        <v>35822903.009999998</v>
      </c>
      <c r="O331" s="21">
        <f t="shared" si="94"/>
        <v>35965689.420000002</v>
      </c>
      <c r="P331" s="21">
        <f t="shared" si="89"/>
        <v>35081840.03541667</v>
      </c>
    </row>
    <row r="332" spans="1:16" x14ac:dyDescent="0.35">
      <c r="A332" s="26">
        <v>379</v>
      </c>
      <c r="B332" s="1" t="s">
        <v>72</v>
      </c>
      <c r="C332" s="21">
        <f t="shared" ref="C332:O332" si="95">+C88+C210</f>
        <v>9966817.3999999985</v>
      </c>
      <c r="D332" s="21">
        <f t="shared" si="95"/>
        <v>10266368.719999997</v>
      </c>
      <c r="E332" s="21">
        <f t="shared" si="95"/>
        <v>10426522.819999997</v>
      </c>
      <c r="F332" s="21">
        <f t="shared" si="95"/>
        <v>10845580.569999997</v>
      </c>
      <c r="G332" s="21">
        <f t="shared" si="95"/>
        <v>11131986.779999996</v>
      </c>
      <c r="H332" s="21">
        <f t="shared" si="95"/>
        <v>11358401.499999996</v>
      </c>
      <c r="I332" s="21">
        <f t="shared" si="95"/>
        <v>11535112.859999996</v>
      </c>
      <c r="J332" s="21">
        <f t="shared" si="95"/>
        <v>11795333.619999995</v>
      </c>
      <c r="K332" s="21">
        <f t="shared" si="95"/>
        <v>11896804.209999995</v>
      </c>
      <c r="L332" s="21">
        <f t="shared" si="95"/>
        <v>12018627.269999996</v>
      </c>
      <c r="M332" s="21">
        <f t="shared" si="95"/>
        <v>12243392.879999995</v>
      </c>
      <c r="N332" s="21">
        <f t="shared" si="95"/>
        <v>12541812.429999996</v>
      </c>
      <c r="O332" s="21">
        <f t="shared" si="95"/>
        <v>13142253.479999997</v>
      </c>
      <c r="P332" s="21">
        <f t="shared" si="89"/>
        <v>11467873.258333331</v>
      </c>
    </row>
    <row r="333" spans="1:16" x14ac:dyDescent="0.35">
      <c r="A333" s="26">
        <v>380</v>
      </c>
      <c r="B333" s="1" t="s">
        <v>73</v>
      </c>
      <c r="C333" s="21">
        <f t="shared" ref="C333:O333" si="96">+C89+C211</f>
        <v>757569836.4000001</v>
      </c>
      <c r="D333" s="21">
        <f t="shared" si="96"/>
        <v>760656320.25999999</v>
      </c>
      <c r="E333" s="21">
        <f t="shared" si="96"/>
        <v>763445889.80999994</v>
      </c>
      <c r="F333" s="21">
        <f t="shared" si="96"/>
        <v>768541097.19999993</v>
      </c>
      <c r="G333" s="21">
        <f t="shared" si="96"/>
        <v>770028383.99999976</v>
      </c>
      <c r="H333" s="21">
        <f t="shared" si="96"/>
        <v>772013156.30999982</v>
      </c>
      <c r="I333" s="21">
        <f t="shared" si="96"/>
        <v>774228077.67999983</v>
      </c>
      <c r="J333" s="21">
        <f t="shared" si="96"/>
        <v>776067617.31999981</v>
      </c>
      <c r="K333" s="21">
        <f t="shared" si="96"/>
        <v>778206750.80999982</v>
      </c>
      <c r="L333" s="21">
        <f t="shared" si="96"/>
        <v>780819424.3299998</v>
      </c>
      <c r="M333" s="21">
        <f t="shared" si="96"/>
        <v>782331795.29999983</v>
      </c>
      <c r="N333" s="21">
        <f t="shared" si="96"/>
        <v>786462108.99999988</v>
      </c>
      <c r="O333" s="21">
        <f t="shared" si="96"/>
        <v>790167428.92999983</v>
      </c>
      <c r="P333" s="21">
        <f t="shared" si="89"/>
        <v>773889104.55708313</v>
      </c>
    </row>
    <row r="334" spans="1:16" x14ac:dyDescent="0.35">
      <c r="A334" s="26">
        <v>381</v>
      </c>
      <c r="B334" s="1" t="s">
        <v>74</v>
      </c>
      <c r="C334" s="21">
        <f t="shared" ref="C334:O334" si="97">+C90+C212</f>
        <v>88134635.900000006</v>
      </c>
      <c r="D334" s="21">
        <f t="shared" si="97"/>
        <v>88682730.829999998</v>
      </c>
      <c r="E334" s="21">
        <f t="shared" si="97"/>
        <v>88970697.450000018</v>
      </c>
      <c r="F334" s="21">
        <f t="shared" si="97"/>
        <v>87564438.250000015</v>
      </c>
      <c r="G334" s="21">
        <f t="shared" si="97"/>
        <v>88643704.349999994</v>
      </c>
      <c r="H334" s="21">
        <f t="shared" si="97"/>
        <v>88578951.469999999</v>
      </c>
      <c r="I334" s="21">
        <f t="shared" si="97"/>
        <v>90643243.489999995</v>
      </c>
      <c r="J334" s="21">
        <f t="shared" si="97"/>
        <v>90498867.400000006</v>
      </c>
      <c r="K334" s="21">
        <f t="shared" si="97"/>
        <v>91816393.499999985</v>
      </c>
      <c r="L334" s="21">
        <f t="shared" si="97"/>
        <v>91584143.00999999</v>
      </c>
      <c r="M334" s="21">
        <f t="shared" si="97"/>
        <v>91656026.359999985</v>
      </c>
      <c r="N334" s="21">
        <f t="shared" si="97"/>
        <v>91910973.949999988</v>
      </c>
      <c r="O334" s="21">
        <f t="shared" si="97"/>
        <v>91743984.25</v>
      </c>
      <c r="P334" s="21">
        <f t="shared" si="89"/>
        <v>90040790.011250004</v>
      </c>
    </row>
    <row r="335" spans="1:16" x14ac:dyDescent="0.35">
      <c r="A335" s="26">
        <v>381.1</v>
      </c>
      <c r="B335" s="1" t="s">
        <v>75</v>
      </c>
      <c r="C335" s="21">
        <f t="shared" ref="C335:O335" si="98">+C91+C213</f>
        <v>1696938.4600000002</v>
      </c>
      <c r="D335" s="21">
        <f t="shared" si="98"/>
        <v>1696938.4600000002</v>
      </c>
      <c r="E335" s="21">
        <f t="shared" si="98"/>
        <v>1696938.4600000002</v>
      </c>
      <c r="F335" s="21">
        <f t="shared" si="98"/>
        <v>1696938.4600000002</v>
      </c>
      <c r="G335" s="21">
        <f t="shared" si="98"/>
        <v>1696938.4600000002</v>
      </c>
      <c r="H335" s="21">
        <f t="shared" si="98"/>
        <v>1696938.4600000002</v>
      </c>
      <c r="I335" s="21">
        <f t="shared" si="98"/>
        <v>1696938.4600000002</v>
      </c>
      <c r="J335" s="21">
        <f t="shared" si="98"/>
        <v>1696938.4600000002</v>
      </c>
      <c r="K335" s="21">
        <f t="shared" si="98"/>
        <v>1696938.4600000002</v>
      </c>
      <c r="L335" s="21">
        <f t="shared" si="98"/>
        <v>1696938.4600000002</v>
      </c>
      <c r="M335" s="21">
        <f t="shared" si="98"/>
        <v>1696938.4600000002</v>
      </c>
      <c r="N335" s="21">
        <f t="shared" si="98"/>
        <v>1696938.4600000002</v>
      </c>
      <c r="O335" s="21">
        <f t="shared" si="98"/>
        <v>1696938.4600000002</v>
      </c>
      <c r="P335" s="21">
        <f t="shared" si="89"/>
        <v>1696938.4600000007</v>
      </c>
    </row>
    <row r="336" spans="1:16" x14ac:dyDescent="0.35">
      <c r="A336" s="26">
        <v>381.2</v>
      </c>
      <c r="B336" s="1" t="s">
        <v>76</v>
      </c>
      <c r="C336" s="21">
        <f t="shared" ref="C336:O336" si="99">+C92+C214</f>
        <v>40851386.130000003</v>
      </c>
      <c r="D336" s="21">
        <f t="shared" si="99"/>
        <v>40823617.910000004</v>
      </c>
      <c r="E336" s="21">
        <f t="shared" si="99"/>
        <v>41594631.120000005</v>
      </c>
      <c r="F336" s="21">
        <f t="shared" si="99"/>
        <v>43000564.840000004</v>
      </c>
      <c r="G336" s="21">
        <f t="shared" si="99"/>
        <v>42894749.400000006</v>
      </c>
      <c r="H336" s="21">
        <f t="shared" si="99"/>
        <v>42939565.570000008</v>
      </c>
      <c r="I336" s="21">
        <f t="shared" si="99"/>
        <v>43714439.920000002</v>
      </c>
      <c r="J336" s="21">
        <f t="shared" si="99"/>
        <v>43577004.800000004</v>
      </c>
      <c r="K336" s="21">
        <f t="shared" si="99"/>
        <v>43525332.880000003</v>
      </c>
      <c r="L336" s="21">
        <f t="shared" si="99"/>
        <v>43798969.420000009</v>
      </c>
      <c r="M336" s="21">
        <f t="shared" si="99"/>
        <v>44816047.080000006</v>
      </c>
      <c r="N336" s="21">
        <f t="shared" si="99"/>
        <v>44889204.32</v>
      </c>
      <c r="O336" s="21">
        <f t="shared" si="99"/>
        <v>45124397.200000003</v>
      </c>
      <c r="P336" s="21">
        <f t="shared" si="89"/>
        <v>43213501.577083342</v>
      </c>
    </row>
    <row r="337" spans="1:16" x14ac:dyDescent="0.35">
      <c r="A337" s="26">
        <v>382</v>
      </c>
      <c r="B337" s="1" t="s">
        <v>77</v>
      </c>
      <c r="C337" s="21">
        <f t="shared" ref="C337:O337" si="100">+C93+C215</f>
        <v>60387109.560000017</v>
      </c>
      <c r="D337" s="21">
        <f t="shared" si="100"/>
        <v>60290563.930000007</v>
      </c>
      <c r="E337" s="21">
        <f t="shared" si="100"/>
        <v>60150630.340000011</v>
      </c>
      <c r="F337" s="21">
        <f t="shared" si="100"/>
        <v>60809057.650000006</v>
      </c>
      <c r="G337" s="21">
        <f t="shared" si="100"/>
        <v>60677928.600000009</v>
      </c>
      <c r="H337" s="21">
        <f t="shared" si="100"/>
        <v>60436140.160000004</v>
      </c>
      <c r="I337" s="21">
        <f t="shared" si="100"/>
        <v>61249855.410000004</v>
      </c>
      <c r="J337" s="21">
        <f t="shared" si="100"/>
        <v>61021877.329999998</v>
      </c>
      <c r="K337" s="21">
        <f t="shared" si="100"/>
        <v>60785618.529999994</v>
      </c>
      <c r="L337" s="21">
        <f t="shared" si="100"/>
        <v>61389957.719999999</v>
      </c>
      <c r="M337" s="21">
        <f t="shared" si="100"/>
        <v>61178598.800000004</v>
      </c>
      <c r="N337" s="21">
        <f t="shared" si="100"/>
        <v>60804161.280000001</v>
      </c>
      <c r="O337" s="21">
        <f t="shared" si="100"/>
        <v>61419026.310000002</v>
      </c>
      <c r="P337" s="21">
        <f t="shared" si="89"/>
        <v>60808121.473750003</v>
      </c>
    </row>
    <row r="338" spans="1:16" x14ac:dyDescent="0.35">
      <c r="A338" s="26">
        <v>382.1</v>
      </c>
      <c r="B338" s="1" t="s">
        <v>78</v>
      </c>
      <c r="C338" s="21">
        <f t="shared" ref="C338:O338" si="101">+C94+C216</f>
        <v>481019.77</v>
      </c>
      <c r="D338" s="21">
        <f t="shared" si="101"/>
        <v>481019.77</v>
      </c>
      <c r="E338" s="21">
        <f t="shared" si="101"/>
        <v>481019.77</v>
      </c>
      <c r="F338" s="21">
        <f t="shared" si="101"/>
        <v>481019.77</v>
      </c>
      <c r="G338" s="21">
        <f t="shared" si="101"/>
        <v>481019.77</v>
      </c>
      <c r="H338" s="21">
        <f t="shared" si="101"/>
        <v>481019.77</v>
      </c>
      <c r="I338" s="21">
        <f t="shared" si="101"/>
        <v>481019.77</v>
      </c>
      <c r="J338" s="21">
        <f t="shared" si="101"/>
        <v>481019.77</v>
      </c>
      <c r="K338" s="21">
        <f t="shared" si="101"/>
        <v>481019.77</v>
      </c>
      <c r="L338" s="21">
        <f t="shared" si="101"/>
        <v>481019.77</v>
      </c>
      <c r="M338" s="21">
        <f t="shared" si="101"/>
        <v>481019.77</v>
      </c>
      <c r="N338" s="21">
        <f t="shared" si="101"/>
        <v>481019.77</v>
      </c>
      <c r="O338" s="21">
        <f t="shared" si="101"/>
        <v>481019.77</v>
      </c>
      <c r="P338" s="21">
        <f t="shared" si="89"/>
        <v>481019.76999999984</v>
      </c>
    </row>
    <row r="339" spans="1:16" x14ac:dyDescent="0.35">
      <c r="A339" s="26">
        <v>382.2</v>
      </c>
      <c r="B339" s="1" t="s">
        <v>79</v>
      </c>
      <c r="C339" s="21">
        <f t="shared" ref="C339:O339" si="102">+C95+C217</f>
        <v>9309924.1800000016</v>
      </c>
      <c r="D339" s="21">
        <f t="shared" si="102"/>
        <v>9304707.6000000015</v>
      </c>
      <c r="E339" s="21">
        <f t="shared" si="102"/>
        <v>9299516.0100000016</v>
      </c>
      <c r="F339" s="21">
        <f t="shared" si="102"/>
        <v>9295323.540000001</v>
      </c>
      <c r="G339" s="21">
        <f t="shared" si="102"/>
        <v>9290658.1500000022</v>
      </c>
      <c r="H339" s="21">
        <f t="shared" si="102"/>
        <v>9279996.7300000023</v>
      </c>
      <c r="I339" s="21">
        <f t="shared" si="102"/>
        <v>9274387.1700000018</v>
      </c>
      <c r="J339" s="21">
        <f t="shared" si="102"/>
        <v>9259218.620000001</v>
      </c>
      <c r="K339" s="21">
        <f t="shared" si="102"/>
        <v>9249063.3500000015</v>
      </c>
      <c r="L339" s="21">
        <f t="shared" si="102"/>
        <v>9232006.4400000013</v>
      </c>
      <c r="M339" s="21">
        <f t="shared" si="102"/>
        <v>9220734.9299999997</v>
      </c>
      <c r="N339" s="21">
        <f t="shared" si="102"/>
        <v>9205799.5500000007</v>
      </c>
      <c r="O339" s="21">
        <f t="shared" si="102"/>
        <v>9192488.2200000007</v>
      </c>
      <c r="P339" s="21">
        <f t="shared" si="89"/>
        <v>9263551.5241666678</v>
      </c>
    </row>
    <row r="340" spans="1:16" x14ac:dyDescent="0.35">
      <c r="A340" s="26">
        <v>383</v>
      </c>
      <c r="B340" s="1" t="s">
        <v>80</v>
      </c>
      <c r="C340" s="21">
        <f t="shared" ref="C340:O340" si="103">+C96+C218</f>
        <v>1755118.8</v>
      </c>
      <c r="D340" s="21">
        <f t="shared" si="103"/>
        <v>1779434.52</v>
      </c>
      <c r="E340" s="21">
        <f t="shared" si="103"/>
        <v>1841941.59</v>
      </c>
      <c r="F340" s="21">
        <f t="shared" si="103"/>
        <v>1871923.5300000003</v>
      </c>
      <c r="G340" s="21">
        <f t="shared" si="103"/>
        <v>1944733.4500000002</v>
      </c>
      <c r="H340" s="21">
        <f t="shared" si="103"/>
        <v>1944733.4500000002</v>
      </c>
      <c r="I340" s="21">
        <f t="shared" si="103"/>
        <v>1955648.56</v>
      </c>
      <c r="J340" s="21">
        <f t="shared" si="103"/>
        <v>2004109.0300000003</v>
      </c>
      <c r="K340" s="21">
        <f t="shared" si="103"/>
        <v>2080156.6300000004</v>
      </c>
      <c r="L340" s="21">
        <f t="shared" si="103"/>
        <v>2112939.91</v>
      </c>
      <c r="M340" s="21">
        <f t="shared" si="103"/>
        <v>2113067.5100000002</v>
      </c>
      <c r="N340" s="21">
        <f t="shared" si="103"/>
        <v>2158066.1100000003</v>
      </c>
      <c r="O340" s="21">
        <f t="shared" si="103"/>
        <v>2185472.9200000004</v>
      </c>
      <c r="P340" s="21">
        <f t="shared" si="89"/>
        <v>1981420.8458333334</v>
      </c>
    </row>
    <row r="341" spans="1:16" x14ac:dyDescent="0.35">
      <c r="A341" s="26">
        <v>386</v>
      </c>
      <c r="B341" s="1" t="s">
        <v>81</v>
      </c>
      <c r="C341" s="21">
        <f t="shared" ref="C341:O341" si="104">+C97+C219</f>
        <v>0</v>
      </c>
      <c r="D341" s="21">
        <f t="shared" si="104"/>
        <v>0</v>
      </c>
      <c r="E341" s="21">
        <f t="shared" si="104"/>
        <v>0</v>
      </c>
      <c r="F341" s="21">
        <f t="shared" si="104"/>
        <v>1100432.32</v>
      </c>
      <c r="G341" s="21">
        <f t="shared" si="104"/>
        <v>1349364.8</v>
      </c>
      <c r="H341" s="21">
        <f t="shared" si="104"/>
        <v>1354267.99</v>
      </c>
      <c r="I341" s="21">
        <f t="shared" si="104"/>
        <v>1348871.1199999999</v>
      </c>
      <c r="J341" s="21">
        <f t="shared" si="104"/>
        <v>1348871.1199999999</v>
      </c>
      <c r="K341" s="21">
        <f t="shared" si="104"/>
        <v>1364072.22</v>
      </c>
      <c r="L341" s="21">
        <f t="shared" si="104"/>
        <v>1357634.94</v>
      </c>
      <c r="M341" s="21">
        <f t="shared" si="104"/>
        <v>1357634.94</v>
      </c>
      <c r="N341" s="21">
        <f t="shared" si="104"/>
        <v>1357634.94</v>
      </c>
      <c r="O341" s="21">
        <f t="shared" si="104"/>
        <v>1357634.94</v>
      </c>
      <c r="P341" s="21">
        <f t="shared" si="89"/>
        <v>1051466.8216666665</v>
      </c>
    </row>
    <row r="342" spans="1:16" x14ac:dyDescent="0.35">
      <c r="A342" s="26">
        <v>386.1</v>
      </c>
      <c r="B342" s="1" t="s">
        <v>82</v>
      </c>
      <c r="C342" s="21">
        <f t="shared" ref="C342:O342" si="105">+C98+C220</f>
        <v>0</v>
      </c>
      <c r="D342" s="21">
        <f t="shared" si="105"/>
        <v>0</v>
      </c>
      <c r="E342" s="21">
        <f t="shared" si="105"/>
        <v>0</v>
      </c>
      <c r="F342" s="21">
        <f t="shared" si="105"/>
        <v>0</v>
      </c>
      <c r="G342" s="21">
        <f t="shared" si="105"/>
        <v>0</v>
      </c>
      <c r="H342" s="21">
        <f t="shared" si="105"/>
        <v>0</v>
      </c>
      <c r="I342" s="21">
        <f t="shared" si="105"/>
        <v>0</v>
      </c>
      <c r="J342" s="21">
        <f t="shared" si="105"/>
        <v>0</v>
      </c>
      <c r="K342" s="21">
        <f t="shared" si="105"/>
        <v>17905</v>
      </c>
      <c r="L342" s="21">
        <f t="shared" si="105"/>
        <v>17905</v>
      </c>
      <c r="M342" s="21">
        <f t="shared" si="105"/>
        <v>17905</v>
      </c>
      <c r="N342" s="21">
        <f t="shared" si="105"/>
        <v>17905</v>
      </c>
      <c r="O342" s="21">
        <f t="shared" si="105"/>
        <v>115183</v>
      </c>
      <c r="P342" s="21">
        <f t="shared" si="89"/>
        <v>10767.625</v>
      </c>
    </row>
    <row r="343" spans="1:16" x14ac:dyDescent="0.35">
      <c r="A343" s="26">
        <v>387.1</v>
      </c>
      <c r="B343" s="1" t="s">
        <v>83</v>
      </c>
      <c r="C343" s="21">
        <f t="shared" ref="C343:O343" si="106">+C99+C221</f>
        <v>173858.98</v>
      </c>
      <c r="D343" s="21">
        <f t="shared" si="106"/>
        <v>173858.98</v>
      </c>
      <c r="E343" s="21">
        <f t="shared" si="106"/>
        <v>173858.98</v>
      </c>
      <c r="F343" s="21">
        <f t="shared" si="106"/>
        <v>173858.98</v>
      </c>
      <c r="G343" s="21">
        <f t="shared" si="106"/>
        <v>173858.98</v>
      </c>
      <c r="H343" s="21">
        <f t="shared" si="106"/>
        <v>173858.98</v>
      </c>
      <c r="I343" s="21">
        <f t="shared" si="106"/>
        <v>173858.98</v>
      </c>
      <c r="J343" s="21">
        <f t="shared" si="106"/>
        <v>173858.98</v>
      </c>
      <c r="K343" s="21">
        <f t="shared" si="106"/>
        <v>173858.98</v>
      </c>
      <c r="L343" s="21">
        <f t="shared" si="106"/>
        <v>173858.98</v>
      </c>
      <c r="M343" s="21">
        <f t="shared" si="106"/>
        <v>173858.98</v>
      </c>
      <c r="N343" s="21">
        <f t="shared" si="106"/>
        <v>173858.98</v>
      </c>
      <c r="O343" s="21">
        <f t="shared" si="106"/>
        <v>173858.98</v>
      </c>
      <c r="P343" s="21">
        <f t="shared" si="89"/>
        <v>173858.98</v>
      </c>
    </row>
    <row r="344" spans="1:16" x14ac:dyDescent="0.35">
      <c r="A344" s="26">
        <v>387.2</v>
      </c>
      <c r="B344" s="1" t="s">
        <v>84</v>
      </c>
      <c r="C344" s="21">
        <f t="shared" ref="C344:O344" si="107">+C100+C222</f>
        <v>96424</v>
      </c>
      <c r="D344" s="21">
        <f t="shared" si="107"/>
        <v>96424</v>
      </c>
      <c r="E344" s="21">
        <f t="shared" si="107"/>
        <v>96424</v>
      </c>
      <c r="F344" s="21">
        <f t="shared" si="107"/>
        <v>96424</v>
      </c>
      <c r="G344" s="21">
        <f t="shared" si="107"/>
        <v>96424</v>
      </c>
      <c r="H344" s="21">
        <f t="shared" si="107"/>
        <v>96424</v>
      </c>
      <c r="I344" s="21">
        <f t="shared" si="107"/>
        <v>96424</v>
      </c>
      <c r="J344" s="21">
        <f t="shared" si="107"/>
        <v>96424</v>
      </c>
      <c r="K344" s="21">
        <f t="shared" si="107"/>
        <v>96424</v>
      </c>
      <c r="L344" s="21">
        <f t="shared" si="107"/>
        <v>96424</v>
      </c>
      <c r="M344" s="21">
        <f t="shared" si="107"/>
        <v>96424</v>
      </c>
      <c r="N344" s="21">
        <f t="shared" si="107"/>
        <v>96424</v>
      </c>
      <c r="O344" s="21">
        <f t="shared" si="107"/>
        <v>96424</v>
      </c>
      <c r="P344" s="21">
        <f t="shared" si="89"/>
        <v>96424</v>
      </c>
    </row>
    <row r="345" spans="1:16" x14ac:dyDescent="0.35">
      <c r="A345" s="26">
        <v>387.3</v>
      </c>
      <c r="B345" s="1" t="s">
        <v>85</v>
      </c>
      <c r="C345" s="21">
        <f t="shared" ref="C345:O345" si="108">+C101+C223</f>
        <v>72671</v>
      </c>
      <c r="D345" s="21">
        <f t="shared" si="108"/>
        <v>72671</v>
      </c>
      <c r="E345" s="21">
        <f t="shared" si="108"/>
        <v>72671</v>
      </c>
      <c r="F345" s="21">
        <f t="shared" si="108"/>
        <v>72671</v>
      </c>
      <c r="G345" s="21">
        <f t="shared" si="108"/>
        <v>72671</v>
      </c>
      <c r="H345" s="21">
        <f t="shared" si="108"/>
        <v>72671</v>
      </c>
      <c r="I345" s="21">
        <f t="shared" si="108"/>
        <v>72671</v>
      </c>
      <c r="J345" s="21">
        <f t="shared" si="108"/>
        <v>72671</v>
      </c>
      <c r="K345" s="21">
        <f t="shared" si="108"/>
        <v>72671</v>
      </c>
      <c r="L345" s="21">
        <f t="shared" si="108"/>
        <v>72671</v>
      </c>
      <c r="M345" s="21">
        <f t="shared" si="108"/>
        <v>72671</v>
      </c>
      <c r="N345" s="21">
        <f t="shared" si="108"/>
        <v>72671</v>
      </c>
      <c r="O345" s="21">
        <f t="shared" si="108"/>
        <v>72671</v>
      </c>
      <c r="P345" s="21">
        <f t="shared" si="89"/>
        <v>72671</v>
      </c>
    </row>
    <row r="346" spans="1:16" x14ac:dyDescent="0.35">
      <c r="A346" s="26">
        <v>389</v>
      </c>
      <c r="B346" s="1" t="s">
        <v>13</v>
      </c>
      <c r="C346" s="21">
        <f t="shared" ref="C346:O346" si="109">+C102+C224</f>
        <v>10767907.07</v>
      </c>
      <c r="D346" s="21">
        <f t="shared" si="109"/>
        <v>10767907.07</v>
      </c>
      <c r="E346" s="21">
        <f t="shared" si="109"/>
        <v>10767907.07</v>
      </c>
      <c r="F346" s="21">
        <f t="shared" si="109"/>
        <v>10767907.07</v>
      </c>
      <c r="G346" s="21">
        <f t="shared" si="109"/>
        <v>10767907.07</v>
      </c>
      <c r="H346" s="21">
        <f t="shared" si="109"/>
        <v>10767907.07</v>
      </c>
      <c r="I346" s="21">
        <f t="shared" si="109"/>
        <v>10767907.07</v>
      </c>
      <c r="J346" s="21">
        <f t="shared" si="109"/>
        <v>10767907.07</v>
      </c>
      <c r="K346" s="21">
        <f t="shared" si="109"/>
        <v>10767907.07</v>
      </c>
      <c r="L346" s="21">
        <f t="shared" si="109"/>
        <v>10767907.07</v>
      </c>
      <c r="M346" s="21">
        <f t="shared" si="109"/>
        <v>10767907.07</v>
      </c>
      <c r="N346" s="21">
        <f t="shared" si="109"/>
        <v>10767907.07</v>
      </c>
      <c r="O346" s="21">
        <f t="shared" si="109"/>
        <v>10767907.07</v>
      </c>
      <c r="P346" s="21">
        <f t="shared" si="89"/>
        <v>10767907.069999998</v>
      </c>
    </row>
    <row r="347" spans="1:16" x14ac:dyDescent="0.35">
      <c r="A347" s="26">
        <v>390</v>
      </c>
      <c r="B347" s="1" t="s">
        <v>47</v>
      </c>
      <c r="C347" s="21">
        <f t="shared" ref="C347:O347" si="110">+C103+C225</f>
        <v>60074932.329999998</v>
      </c>
      <c r="D347" s="21">
        <f t="shared" si="110"/>
        <v>60079511.559999995</v>
      </c>
      <c r="E347" s="21">
        <f t="shared" si="110"/>
        <v>60090508.749999993</v>
      </c>
      <c r="F347" s="21">
        <f t="shared" si="110"/>
        <v>60375857.269999996</v>
      </c>
      <c r="G347" s="21">
        <f t="shared" si="110"/>
        <v>60383178.369999997</v>
      </c>
      <c r="H347" s="21">
        <f t="shared" si="110"/>
        <v>60385021.119999997</v>
      </c>
      <c r="I347" s="21">
        <f t="shared" si="110"/>
        <v>60386850.329999998</v>
      </c>
      <c r="J347" s="21">
        <f t="shared" si="110"/>
        <v>60388632.869999997</v>
      </c>
      <c r="K347" s="21">
        <f t="shared" si="110"/>
        <v>60379001.439999998</v>
      </c>
      <c r="L347" s="21">
        <f t="shared" si="110"/>
        <v>60437190.669999994</v>
      </c>
      <c r="M347" s="21">
        <f t="shared" si="110"/>
        <v>60438125.279999994</v>
      </c>
      <c r="N347" s="21">
        <f t="shared" si="110"/>
        <v>60450494.389999993</v>
      </c>
      <c r="O347" s="21">
        <f t="shared" si="110"/>
        <v>60497322.239999995</v>
      </c>
      <c r="P347" s="21">
        <f t="shared" si="89"/>
        <v>60340041.611249991</v>
      </c>
    </row>
    <row r="348" spans="1:16" x14ac:dyDescent="0.35">
      <c r="A348" s="26">
        <v>390.1</v>
      </c>
      <c r="B348" s="1" t="s">
        <v>86</v>
      </c>
      <c r="C348" s="21">
        <f t="shared" ref="C348:O348" si="111">+C104+C226</f>
        <v>19056412.490000002</v>
      </c>
      <c r="D348" s="21">
        <f t="shared" si="111"/>
        <v>19056412.490000002</v>
      </c>
      <c r="E348" s="21">
        <f t="shared" si="111"/>
        <v>19288174.150000002</v>
      </c>
      <c r="F348" s="21">
        <f t="shared" si="111"/>
        <v>19297641.560000002</v>
      </c>
      <c r="G348" s="21">
        <f t="shared" si="111"/>
        <v>19301412.489999998</v>
      </c>
      <c r="H348" s="21">
        <f t="shared" si="111"/>
        <v>19301316.759999998</v>
      </c>
      <c r="I348" s="21">
        <f t="shared" si="111"/>
        <v>19301316.759999998</v>
      </c>
      <c r="J348" s="21">
        <f t="shared" si="111"/>
        <v>19301316.759999998</v>
      </c>
      <c r="K348" s="21">
        <f t="shared" si="111"/>
        <v>19301316.759999998</v>
      </c>
      <c r="L348" s="21">
        <f t="shared" si="111"/>
        <v>19301316.759999998</v>
      </c>
      <c r="M348" s="21">
        <f t="shared" si="111"/>
        <v>19301316.759999998</v>
      </c>
      <c r="N348" s="21">
        <f t="shared" si="111"/>
        <v>19301316.759999998</v>
      </c>
      <c r="O348" s="21">
        <f t="shared" si="111"/>
        <v>19301316.759999998</v>
      </c>
      <c r="P348" s="21">
        <f t="shared" si="89"/>
        <v>19269310.219583329</v>
      </c>
    </row>
    <row r="349" spans="1:16" x14ac:dyDescent="0.35">
      <c r="A349" s="26">
        <v>391.1</v>
      </c>
      <c r="B349" s="1" t="s">
        <v>87</v>
      </c>
      <c r="C349" s="21">
        <f t="shared" ref="C349:O349" si="112">+C105+C227</f>
        <v>11181250.550000006</v>
      </c>
      <c r="D349" s="21">
        <f t="shared" si="112"/>
        <v>11181410.350000007</v>
      </c>
      <c r="E349" s="21">
        <f t="shared" si="112"/>
        <v>11238721.870000007</v>
      </c>
      <c r="F349" s="21">
        <f t="shared" si="112"/>
        <v>11480103.750000007</v>
      </c>
      <c r="G349" s="21">
        <f t="shared" si="112"/>
        <v>11480424.500000007</v>
      </c>
      <c r="H349" s="21">
        <f t="shared" si="112"/>
        <v>11480550.910000008</v>
      </c>
      <c r="I349" s="21">
        <f t="shared" si="112"/>
        <v>11480690.690000007</v>
      </c>
      <c r="J349" s="21">
        <f t="shared" si="112"/>
        <v>11480827.550000006</v>
      </c>
      <c r="K349" s="21">
        <f t="shared" si="112"/>
        <v>11480971.480000006</v>
      </c>
      <c r="L349" s="21">
        <f t="shared" si="112"/>
        <v>11536000.330000006</v>
      </c>
      <c r="M349" s="21">
        <f t="shared" si="112"/>
        <v>11536146.520000005</v>
      </c>
      <c r="N349" s="21">
        <f t="shared" si="112"/>
        <v>11536293.090000005</v>
      </c>
      <c r="O349" s="21">
        <f t="shared" si="112"/>
        <v>11536437.450000005</v>
      </c>
      <c r="P349" s="21">
        <f t="shared" si="89"/>
        <v>11439248.753333339</v>
      </c>
    </row>
    <row r="350" spans="1:16" x14ac:dyDescent="0.35">
      <c r="A350" s="26">
        <v>391.2</v>
      </c>
      <c r="B350" s="1" t="s">
        <v>88</v>
      </c>
      <c r="C350" s="21">
        <f t="shared" ref="C350:O350" si="113">+C106+C228</f>
        <v>27015687.430000015</v>
      </c>
      <c r="D350" s="21">
        <f t="shared" si="113"/>
        <v>23284495.100000016</v>
      </c>
      <c r="E350" s="21">
        <f t="shared" si="113"/>
        <v>25530616.580000017</v>
      </c>
      <c r="F350" s="21">
        <f t="shared" si="113"/>
        <v>26375380.460000016</v>
      </c>
      <c r="G350" s="21">
        <f t="shared" si="113"/>
        <v>27160133.490000017</v>
      </c>
      <c r="H350" s="21">
        <f t="shared" si="113"/>
        <v>27160653.960000016</v>
      </c>
      <c r="I350" s="21">
        <f t="shared" si="113"/>
        <v>27163607.500000015</v>
      </c>
      <c r="J350" s="21">
        <f t="shared" si="113"/>
        <v>27232277.210000016</v>
      </c>
      <c r="K350" s="21">
        <f t="shared" si="113"/>
        <v>27677097.930000015</v>
      </c>
      <c r="L350" s="21">
        <f t="shared" si="113"/>
        <v>32568328.500000015</v>
      </c>
      <c r="M350" s="21">
        <f t="shared" si="113"/>
        <v>32476456.150000013</v>
      </c>
      <c r="N350" s="21">
        <f t="shared" si="113"/>
        <v>32487058.740000013</v>
      </c>
      <c r="O350" s="21">
        <f t="shared" si="113"/>
        <v>32733140.950000014</v>
      </c>
      <c r="P350" s="21">
        <f t="shared" si="89"/>
        <v>28249209.984166682</v>
      </c>
    </row>
    <row r="351" spans="1:16" x14ac:dyDescent="0.35">
      <c r="A351" s="26">
        <v>392</v>
      </c>
      <c r="B351" s="1" t="s">
        <v>89</v>
      </c>
      <c r="C351" s="21">
        <f t="shared" ref="C351:O351" si="114">+C107+C229</f>
        <v>41814545.18</v>
      </c>
      <c r="D351" s="21">
        <f t="shared" si="114"/>
        <v>41811654.910000004</v>
      </c>
      <c r="E351" s="21">
        <f t="shared" si="114"/>
        <v>42484509.080000006</v>
      </c>
      <c r="F351" s="21">
        <f t="shared" si="114"/>
        <v>42561612.730000004</v>
      </c>
      <c r="G351" s="21">
        <f t="shared" si="114"/>
        <v>43009464.270000003</v>
      </c>
      <c r="H351" s="21">
        <f t="shared" si="114"/>
        <v>42665736.82</v>
      </c>
      <c r="I351" s="21">
        <f t="shared" si="114"/>
        <v>42434568.240000002</v>
      </c>
      <c r="J351" s="21">
        <f t="shared" si="114"/>
        <v>42435217.770000003</v>
      </c>
      <c r="K351" s="21">
        <f t="shared" si="114"/>
        <v>42396408.740000002</v>
      </c>
      <c r="L351" s="21">
        <f t="shared" si="114"/>
        <v>42568756.430000007</v>
      </c>
      <c r="M351" s="21">
        <f t="shared" si="114"/>
        <v>43966121.150000006</v>
      </c>
      <c r="N351" s="21">
        <f t="shared" si="114"/>
        <v>44054148.710000008</v>
      </c>
      <c r="O351" s="21">
        <f t="shared" si="114"/>
        <v>43985186.930000007</v>
      </c>
      <c r="P351" s="21">
        <f t="shared" si="89"/>
        <v>42774005.408750005</v>
      </c>
    </row>
    <row r="352" spans="1:16" x14ac:dyDescent="0.35">
      <c r="A352" s="26">
        <v>393</v>
      </c>
      <c r="B352" s="1" t="s">
        <v>90</v>
      </c>
      <c r="C352" s="21">
        <f t="shared" ref="C352:O352" si="115">+C108+C230</f>
        <v>119406</v>
      </c>
      <c r="D352" s="21">
        <f t="shared" si="115"/>
        <v>119406</v>
      </c>
      <c r="E352" s="21">
        <f t="shared" si="115"/>
        <v>119406</v>
      </c>
      <c r="F352" s="21">
        <f t="shared" si="115"/>
        <v>119406</v>
      </c>
      <c r="G352" s="21">
        <f t="shared" si="115"/>
        <v>119406</v>
      </c>
      <c r="H352" s="21">
        <f t="shared" si="115"/>
        <v>119406</v>
      </c>
      <c r="I352" s="21">
        <f t="shared" si="115"/>
        <v>119406</v>
      </c>
      <c r="J352" s="21">
        <f t="shared" si="115"/>
        <v>119406</v>
      </c>
      <c r="K352" s="21">
        <f t="shared" si="115"/>
        <v>119406</v>
      </c>
      <c r="L352" s="21">
        <f t="shared" si="115"/>
        <v>119406</v>
      </c>
      <c r="M352" s="21">
        <f t="shared" si="115"/>
        <v>119406</v>
      </c>
      <c r="N352" s="21">
        <f t="shared" si="115"/>
        <v>119406</v>
      </c>
      <c r="O352" s="21">
        <f t="shared" si="115"/>
        <v>119406</v>
      </c>
      <c r="P352" s="21">
        <f t="shared" si="89"/>
        <v>119406</v>
      </c>
    </row>
    <row r="353" spans="1:16" x14ac:dyDescent="0.35">
      <c r="A353" s="26">
        <v>394</v>
      </c>
      <c r="B353" s="1" t="s">
        <v>91</v>
      </c>
      <c r="C353" s="21">
        <f t="shared" ref="C353:O353" si="116">+C109+C231</f>
        <v>11325885.639999991</v>
      </c>
      <c r="D353" s="21">
        <f t="shared" si="116"/>
        <v>11432486.699999992</v>
      </c>
      <c r="E353" s="21">
        <f t="shared" si="116"/>
        <v>11642316.219999991</v>
      </c>
      <c r="F353" s="21">
        <f t="shared" si="116"/>
        <v>11859949.619999992</v>
      </c>
      <c r="G353" s="21">
        <f t="shared" si="116"/>
        <v>11876133.419999992</v>
      </c>
      <c r="H353" s="21">
        <f t="shared" si="116"/>
        <v>11971443.959999992</v>
      </c>
      <c r="I353" s="21">
        <f t="shared" si="116"/>
        <v>12261279.799999991</v>
      </c>
      <c r="J353" s="21">
        <f t="shared" si="116"/>
        <v>12261279.799999991</v>
      </c>
      <c r="K353" s="21">
        <f t="shared" si="116"/>
        <v>12459339.889999991</v>
      </c>
      <c r="L353" s="21">
        <f t="shared" si="116"/>
        <v>12469822.189999992</v>
      </c>
      <c r="M353" s="21">
        <f t="shared" si="116"/>
        <v>12746274.129999992</v>
      </c>
      <c r="N353" s="21">
        <f t="shared" si="116"/>
        <v>12788924.939999992</v>
      </c>
      <c r="O353" s="21">
        <f t="shared" si="116"/>
        <v>12809367.269999992</v>
      </c>
      <c r="P353" s="21">
        <f t="shared" si="89"/>
        <v>12153073.093749993</v>
      </c>
    </row>
    <row r="354" spans="1:16" x14ac:dyDescent="0.35">
      <c r="A354" s="26">
        <v>395</v>
      </c>
      <c r="B354" s="1" t="s">
        <v>92</v>
      </c>
      <c r="C354" s="21">
        <f t="shared" ref="C354:O354" si="117">+C110+C232</f>
        <v>68293</v>
      </c>
      <c r="D354" s="21">
        <f t="shared" si="117"/>
        <v>68293</v>
      </c>
      <c r="E354" s="21">
        <f t="shared" si="117"/>
        <v>68293</v>
      </c>
      <c r="F354" s="21">
        <f t="shared" si="117"/>
        <v>68293</v>
      </c>
      <c r="G354" s="21">
        <f t="shared" si="117"/>
        <v>68293</v>
      </c>
      <c r="H354" s="21">
        <f t="shared" si="117"/>
        <v>68293</v>
      </c>
      <c r="I354" s="21">
        <f t="shared" si="117"/>
        <v>68293</v>
      </c>
      <c r="J354" s="21">
        <f t="shared" si="117"/>
        <v>68293</v>
      </c>
      <c r="K354" s="21">
        <f t="shared" si="117"/>
        <v>68293</v>
      </c>
      <c r="L354" s="21">
        <f t="shared" si="117"/>
        <v>68293</v>
      </c>
      <c r="M354" s="21">
        <f t="shared" si="117"/>
        <v>68293</v>
      </c>
      <c r="N354" s="21">
        <f t="shared" si="117"/>
        <v>68293</v>
      </c>
      <c r="O354" s="21">
        <f t="shared" si="117"/>
        <v>68293</v>
      </c>
      <c r="P354" s="21">
        <f t="shared" si="89"/>
        <v>68293</v>
      </c>
    </row>
    <row r="355" spans="1:16" x14ac:dyDescent="0.35">
      <c r="A355" s="26">
        <v>396</v>
      </c>
      <c r="B355" s="1" t="s">
        <v>93</v>
      </c>
      <c r="C355" s="21">
        <f t="shared" ref="C355:O355" si="118">+C111+C233</f>
        <v>9789868.4000000022</v>
      </c>
      <c r="D355" s="21">
        <f t="shared" si="118"/>
        <v>9913954.3500000015</v>
      </c>
      <c r="E355" s="21">
        <f t="shared" si="118"/>
        <v>10030361.900000002</v>
      </c>
      <c r="F355" s="21">
        <f t="shared" si="118"/>
        <v>10044972.210000003</v>
      </c>
      <c r="G355" s="21">
        <f t="shared" si="118"/>
        <v>10045543.860000003</v>
      </c>
      <c r="H355" s="21">
        <f t="shared" si="118"/>
        <v>10278815.920000004</v>
      </c>
      <c r="I355" s="21">
        <f t="shared" si="118"/>
        <v>10460514.320000004</v>
      </c>
      <c r="J355" s="21">
        <f t="shared" si="118"/>
        <v>10466627.490000004</v>
      </c>
      <c r="K355" s="21">
        <f t="shared" si="118"/>
        <v>10833005.190000003</v>
      </c>
      <c r="L355" s="21">
        <f t="shared" si="118"/>
        <v>10851084.300000003</v>
      </c>
      <c r="M355" s="21">
        <f t="shared" si="118"/>
        <v>11106232.950000003</v>
      </c>
      <c r="N355" s="21">
        <f t="shared" si="118"/>
        <v>11117349.250000004</v>
      </c>
      <c r="O355" s="21">
        <f t="shared" si="118"/>
        <v>11119467.370000003</v>
      </c>
      <c r="P355" s="21">
        <f t="shared" si="89"/>
        <v>10466927.468750002</v>
      </c>
    </row>
    <row r="356" spans="1:16" x14ac:dyDescent="0.35">
      <c r="A356" s="26">
        <v>397</v>
      </c>
      <c r="B356" s="1" t="s">
        <v>94</v>
      </c>
      <c r="C356" s="21">
        <f t="shared" ref="C356:O356" si="119">+C112+C234</f>
        <v>88322.23</v>
      </c>
      <c r="D356" s="21">
        <f t="shared" si="119"/>
        <v>88322.23</v>
      </c>
      <c r="E356" s="21">
        <f t="shared" si="119"/>
        <v>88322.23</v>
      </c>
      <c r="F356" s="21">
        <f t="shared" si="119"/>
        <v>88322.23</v>
      </c>
      <c r="G356" s="21">
        <f t="shared" si="119"/>
        <v>88322.23</v>
      </c>
      <c r="H356" s="21">
        <f t="shared" si="119"/>
        <v>88322.23</v>
      </c>
      <c r="I356" s="21">
        <f t="shared" si="119"/>
        <v>88322.23</v>
      </c>
      <c r="J356" s="21">
        <f t="shared" si="119"/>
        <v>88322.23</v>
      </c>
      <c r="K356" s="21">
        <f t="shared" si="119"/>
        <v>88322.23</v>
      </c>
      <c r="L356" s="21">
        <f t="shared" si="119"/>
        <v>88322.23</v>
      </c>
      <c r="M356" s="21">
        <f t="shared" si="119"/>
        <v>88322.23</v>
      </c>
      <c r="N356" s="21">
        <f t="shared" si="119"/>
        <v>88322.23</v>
      </c>
      <c r="O356" s="21">
        <f t="shared" si="119"/>
        <v>88322.23</v>
      </c>
      <c r="P356" s="21">
        <f t="shared" si="89"/>
        <v>88322.23</v>
      </c>
    </row>
    <row r="357" spans="1:16" x14ac:dyDescent="0.35">
      <c r="A357" s="26">
        <v>397.1</v>
      </c>
      <c r="B357" s="1" t="s">
        <v>95</v>
      </c>
      <c r="C357" s="21">
        <f t="shared" ref="C357:O357" si="120">+C113+C235</f>
        <v>475621.17</v>
      </c>
      <c r="D357" s="21">
        <f t="shared" si="120"/>
        <v>475621.17</v>
      </c>
      <c r="E357" s="21">
        <f t="shared" si="120"/>
        <v>475621.17</v>
      </c>
      <c r="F357" s="21">
        <f t="shared" si="120"/>
        <v>475621.17</v>
      </c>
      <c r="G357" s="21">
        <f t="shared" si="120"/>
        <v>529561.66</v>
      </c>
      <c r="H357" s="21">
        <f t="shared" si="120"/>
        <v>529561.66</v>
      </c>
      <c r="I357" s="21">
        <f t="shared" si="120"/>
        <v>529904.96000000008</v>
      </c>
      <c r="J357" s="21">
        <f t="shared" si="120"/>
        <v>529990.79</v>
      </c>
      <c r="K357" s="21">
        <f t="shared" si="120"/>
        <v>529990.79</v>
      </c>
      <c r="L357" s="21">
        <f t="shared" si="120"/>
        <v>529990.79</v>
      </c>
      <c r="M357" s="21">
        <f t="shared" si="120"/>
        <v>529990.79</v>
      </c>
      <c r="N357" s="21">
        <f t="shared" si="120"/>
        <v>529990.79</v>
      </c>
      <c r="O357" s="21">
        <f t="shared" si="120"/>
        <v>529990.79</v>
      </c>
      <c r="P357" s="21">
        <f t="shared" si="89"/>
        <v>514054.31000000006</v>
      </c>
    </row>
    <row r="358" spans="1:16" x14ac:dyDescent="0.35">
      <c r="A358" s="26">
        <v>397.2</v>
      </c>
      <c r="B358" s="1" t="s">
        <v>96</v>
      </c>
      <c r="C358" s="21">
        <f t="shared" ref="C358:O358" si="121">+C114+C236</f>
        <v>1690853.65</v>
      </c>
      <c r="D358" s="21">
        <f t="shared" si="121"/>
        <v>1690853.65</v>
      </c>
      <c r="E358" s="21">
        <f t="shared" si="121"/>
        <v>1690853.65</v>
      </c>
      <c r="F358" s="21">
        <f t="shared" si="121"/>
        <v>1690853.65</v>
      </c>
      <c r="G358" s="21">
        <f t="shared" si="121"/>
        <v>1690853.65</v>
      </c>
      <c r="H358" s="21">
        <f t="shared" si="121"/>
        <v>1690853.65</v>
      </c>
      <c r="I358" s="21">
        <f t="shared" si="121"/>
        <v>1690853.65</v>
      </c>
      <c r="J358" s="21">
        <f t="shared" si="121"/>
        <v>1690853.65</v>
      </c>
      <c r="K358" s="21">
        <f t="shared" si="121"/>
        <v>1690853.65</v>
      </c>
      <c r="L358" s="21">
        <f t="shared" si="121"/>
        <v>1690853.65</v>
      </c>
      <c r="M358" s="21">
        <f t="shared" si="121"/>
        <v>1690853.65</v>
      </c>
      <c r="N358" s="21">
        <f t="shared" si="121"/>
        <v>1690853.65</v>
      </c>
      <c r="O358" s="21">
        <f t="shared" si="121"/>
        <v>1690853.65</v>
      </c>
      <c r="P358" s="21">
        <f t="shared" si="89"/>
        <v>1690853.6499999997</v>
      </c>
    </row>
    <row r="359" spans="1:16" x14ac:dyDescent="0.35">
      <c r="A359" s="26">
        <v>397.3</v>
      </c>
      <c r="B359" s="1" t="s">
        <v>97</v>
      </c>
      <c r="C359" s="21">
        <f t="shared" ref="C359:O359" si="122">+C115+C237</f>
        <v>4712297.5999999996</v>
      </c>
      <c r="D359" s="21">
        <f t="shared" si="122"/>
        <v>4712297.5999999996</v>
      </c>
      <c r="E359" s="21">
        <f t="shared" si="122"/>
        <v>4712297.5999999996</v>
      </c>
      <c r="F359" s="21">
        <f t="shared" si="122"/>
        <v>4712297.5999999996</v>
      </c>
      <c r="G359" s="21">
        <f t="shared" si="122"/>
        <v>4712297.5999999996</v>
      </c>
      <c r="H359" s="21">
        <f t="shared" si="122"/>
        <v>4712297.5999999996</v>
      </c>
      <c r="I359" s="21">
        <f t="shared" si="122"/>
        <v>4712297.5999999996</v>
      </c>
      <c r="J359" s="21">
        <f t="shared" si="122"/>
        <v>4712297.5999999996</v>
      </c>
      <c r="K359" s="21">
        <f t="shared" si="122"/>
        <v>4712297.5999999996</v>
      </c>
      <c r="L359" s="21">
        <f t="shared" si="122"/>
        <v>4712297.5999999996</v>
      </c>
      <c r="M359" s="21">
        <f t="shared" si="122"/>
        <v>4805701.2399999993</v>
      </c>
      <c r="N359" s="21">
        <f t="shared" si="122"/>
        <v>4805701.2399999993</v>
      </c>
      <c r="O359" s="21">
        <f t="shared" si="122"/>
        <v>4806614.4399999995</v>
      </c>
      <c r="P359" s="21">
        <f t="shared" si="89"/>
        <v>4731794.7416666672</v>
      </c>
    </row>
    <row r="360" spans="1:16" x14ac:dyDescent="0.35">
      <c r="A360" s="26">
        <v>397.4</v>
      </c>
      <c r="B360" s="1" t="s">
        <v>98</v>
      </c>
      <c r="C360" s="21">
        <f t="shared" ref="C360:O360" si="123">+C116+C238</f>
        <v>2850935.95</v>
      </c>
      <c r="D360" s="21">
        <f t="shared" si="123"/>
        <v>2850935.95</v>
      </c>
      <c r="E360" s="21">
        <f t="shared" si="123"/>
        <v>2850935.95</v>
      </c>
      <c r="F360" s="21">
        <f t="shared" si="123"/>
        <v>2852797.41</v>
      </c>
      <c r="G360" s="21">
        <f t="shared" si="123"/>
        <v>2852797.41</v>
      </c>
      <c r="H360" s="21">
        <f t="shared" si="123"/>
        <v>2852797.41</v>
      </c>
      <c r="I360" s="21">
        <f t="shared" si="123"/>
        <v>2852797.41</v>
      </c>
      <c r="J360" s="21">
        <f t="shared" si="123"/>
        <v>2852797.41</v>
      </c>
      <c r="K360" s="21">
        <f t="shared" si="123"/>
        <v>2852797.41</v>
      </c>
      <c r="L360" s="21">
        <f t="shared" si="123"/>
        <v>2852797.41</v>
      </c>
      <c r="M360" s="21">
        <f t="shared" si="123"/>
        <v>2852797.41</v>
      </c>
      <c r="N360" s="21">
        <f t="shared" si="123"/>
        <v>2852797.41</v>
      </c>
      <c r="O360" s="21">
        <f t="shared" si="123"/>
        <v>2852797.41</v>
      </c>
      <c r="P360" s="21">
        <f t="shared" si="89"/>
        <v>2852409.6058333335</v>
      </c>
    </row>
    <row r="361" spans="1:16" x14ac:dyDescent="0.35">
      <c r="A361" s="26">
        <v>397.5</v>
      </c>
      <c r="B361" s="1" t="s">
        <v>99</v>
      </c>
      <c r="C361" s="21">
        <f t="shared" ref="C361:O361" si="124">+C117+C239</f>
        <v>490766.50000000012</v>
      </c>
      <c r="D361" s="21">
        <f t="shared" si="124"/>
        <v>490766.50000000012</v>
      </c>
      <c r="E361" s="21">
        <f t="shared" si="124"/>
        <v>490766.50000000012</v>
      </c>
      <c r="F361" s="21">
        <f t="shared" si="124"/>
        <v>490766.50000000012</v>
      </c>
      <c r="G361" s="21">
        <f t="shared" si="124"/>
        <v>490766.50000000012</v>
      </c>
      <c r="H361" s="21">
        <f t="shared" si="124"/>
        <v>490766.50000000012</v>
      </c>
      <c r="I361" s="21">
        <f t="shared" si="124"/>
        <v>490766.50000000012</v>
      </c>
      <c r="J361" s="21">
        <f t="shared" si="124"/>
        <v>490766.50000000012</v>
      </c>
      <c r="K361" s="21">
        <f t="shared" si="124"/>
        <v>490766.50000000012</v>
      </c>
      <c r="L361" s="21">
        <f t="shared" si="124"/>
        <v>490766.50000000012</v>
      </c>
      <c r="M361" s="21">
        <f t="shared" si="124"/>
        <v>490766.50000000012</v>
      </c>
      <c r="N361" s="21">
        <f t="shared" si="124"/>
        <v>490766.50000000012</v>
      </c>
      <c r="O361" s="21">
        <f t="shared" si="124"/>
        <v>490766.50000000012</v>
      </c>
      <c r="P361" s="21">
        <f t="shared" si="89"/>
        <v>490766.50000000006</v>
      </c>
    </row>
    <row r="362" spans="1:16" x14ac:dyDescent="0.35">
      <c r="A362" s="26">
        <v>398</v>
      </c>
      <c r="B362" s="1" t="s">
        <v>100</v>
      </c>
      <c r="C362" s="21">
        <f t="shared" ref="C362:O362" si="125">+C118+C240</f>
        <v>0</v>
      </c>
      <c r="D362" s="21">
        <f t="shared" si="125"/>
        <v>0</v>
      </c>
      <c r="E362" s="21">
        <f t="shared" si="125"/>
        <v>0</v>
      </c>
      <c r="F362" s="21">
        <f t="shared" si="125"/>
        <v>0</v>
      </c>
      <c r="G362" s="21">
        <f t="shared" si="125"/>
        <v>0</v>
      </c>
      <c r="H362" s="21">
        <f t="shared" si="125"/>
        <v>0</v>
      </c>
      <c r="I362" s="21">
        <f t="shared" si="125"/>
        <v>0</v>
      </c>
      <c r="J362" s="21">
        <f t="shared" si="125"/>
        <v>0</v>
      </c>
      <c r="K362" s="21">
        <f t="shared" si="125"/>
        <v>0</v>
      </c>
      <c r="L362" s="21">
        <f t="shared" si="125"/>
        <v>0</v>
      </c>
      <c r="M362" s="21">
        <f t="shared" si="125"/>
        <v>0</v>
      </c>
      <c r="N362" s="21">
        <f t="shared" si="125"/>
        <v>0</v>
      </c>
      <c r="O362" s="21">
        <f t="shared" si="125"/>
        <v>0</v>
      </c>
      <c r="P362" s="21">
        <f t="shared" si="89"/>
        <v>0</v>
      </c>
    </row>
    <row r="363" spans="1:16" x14ac:dyDescent="0.35">
      <c r="A363" s="26">
        <v>398.1</v>
      </c>
      <c r="B363" s="1" t="s">
        <v>101</v>
      </c>
      <c r="C363" s="21">
        <f t="shared" ref="C363:O363" si="126">+C119+C241</f>
        <v>83249.31</v>
      </c>
      <c r="D363" s="21">
        <f t="shared" si="126"/>
        <v>83249.31</v>
      </c>
      <c r="E363" s="21">
        <f t="shared" si="126"/>
        <v>83249.31</v>
      </c>
      <c r="F363" s="21">
        <f t="shared" si="126"/>
        <v>83249.31</v>
      </c>
      <c r="G363" s="21">
        <f t="shared" si="126"/>
        <v>83249.31</v>
      </c>
      <c r="H363" s="21">
        <f t="shared" si="126"/>
        <v>83249.31</v>
      </c>
      <c r="I363" s="21">
        <f t="shared" si="126"/>
        <v>83249.31</v>
      </c>
      <c r="J363" s="21">
        <f t="shared" si="126"/>
        <v>83249.31</v>
      </c>
      <c r="K363" s="21">
        <f t="shared" si="126"/>
        <v>83249.31</v>
      </c>
      <c r="L363" s="21">
        <f t="shared" si="126"/>
        <v>83249.31</v>
      </c>
      <c r="M363" s="21">
        <f t="shared" si="126"/>
        <v>83249.31</v>
      </c>
      <c r="N363" s="21">
        <f t="shared" si="126"/>
        <v>83249.31</v>
      </c>
      <c r="O363" s="21">
        <f t="shared" si="126"/>
        <v>83249.31</v>
      </c>
      <c r="P363" s="21">
        <f t="shared" si="89"/>
        <v>83249.310000000012</v>
      </c>
    </row>
    <row r="364" spans="1:16" x14ac:dyDescent="0.35">
      <c r="A364" s="26">
        <v>398.2</v>
      </c>
      <c r="B364" s="1" t="s">
        <v>102</v>
      </c>
      <c r="C364" s="21">
        <f t="shared" ref="C364:O364" si="127">+C120+C242</f>
        <v>12812.44</v>
      </c>
      <c r="D364" s="21">
        <f t="shared" si="127"/>
        <v>12812.44</v>
      </c>
      <c r="E364" s="21">
        <f t="shared" si="127"/>
        <v>12812.44</v>
      </c>
      <c r="F364" s="21">
        <f t="shared" si="127"/>
        <v>12812.44</v>
      </c>
      <c r="G364" s="21">
        <f t="shared" si="127"/>
        <v>12812.44</v>
      </c>
      <c r="H364" s="21">
        <f t="shared" si="127"/>
        <v>12812.44</v>
      </c>
      <c r="I364" s="21">
        <f t="shared" si="127"/>
        <v>12812.44</v>
      </c>
      <c r="J364" s="21">
        <f t="shared" si="127"/>
        <v>12812.44</v>
      </c>
      <c r="K364" s="21">
        <f t="shared" si="127"/>
        <v>12812.44</v>
      </c>
      <c r="L364" s="21">
        <f t="shared" si="127"/>
        <v>12812.44</v>
      </c>
      <c r="M364" s="21">
        <f t="shared" si="127"/>
        <v>12812.44</v>
      </c>
      <c r="N364" s="21">
        <f t="shared" si="127"/>
        <v>12812.44</v>
      </c>
      <c r="O364" s="21">
        <f t="shared" si="127"/>
        <v>12812.44</v>
      </c>
      <c r="P364" s="21">
        <f t="shared" si="89"/>
        <v>12812.44</v>
      </c>
    </row>
    <row r="365" spans="1:16" x14ac:dyDescent="0.35">
      <c r="A365" s="26">
        <v>398.3</v>
      </c>
      <c r="B365" s="1" t="s">
        <v>103</v>
      </c>
      <c r="C365" s="21">
        <f t="shared" ref="C365:O365" si="128">+C121+C243</f>
        <v>14873</v>
      </c>
      <c r="D365" s="21">
        <f t="shared" si="128"/>
        <v>14873</v>
      </c>
      <c r="E365" s="21">
        <f t="shared" si="128"/>
        <v>14873</v>
      </c>
      <c r="F365" s="21">
        <f t="shared" si="128"/>
        <v>14873</v>
      </c>
      <c r="G365" s="21">
        <f t="shared" si="128"/>
        <v>14873</v>
      </c>
      <c r="H365" s="21">
        <f t="shared" si="128"/>
        <v>14873</v>
      </c>
      <c r="I365" s="21">
        <f t="shared" si="128"/>
        <v>14873</v>
      </c>
      <c r="J365" s="21">
        <f t="shared" si="128"/>
        <v>14873</v>
      </c>
      <c r="K365" s="21">
        <f t="shared" si="128"/>
        <v>14873</v>
      </c>
      <c r="L365" s="21">
        <f t="shared" si="128"/>
        <v>14873</v>
      </c>
      <c r="M365" s="21">
        <f t="shared" si="128"/>
        <v>14873</v>
      </c>
      <c r="N365" s="21">
        <f t="shared" si="128"/>
        <v>14873</v>
      </c>
      <c r="O365" s="21">
        <f t="shared" si="128"/>
        <v>14873</v>
      </c>
      <c r="P365" s="21">
        <f t="shared" si="89"/>
        <v>14873</v>
      </c>
    </row>
    <row r="366" spans="1:16" x14ac:dyDescent="0.35">
      <c r="A366" s="26">
        <v>398.4</v>
      </c>
      <c r="B366" s="1" t="s">
        <v>104</v>
      </c>
      <c r="C366" s="24">
        <f t="shared" ref="C366:O366" si="129">+C122+C244</f>
        <v>10120</v>
      </c>
      <c r="D366" s="24">
        <f t="shared" si="129"/>
        <v>10120</v>
      </c>
      <c r="E366" s="24">
        <f t="shared" si="129"/>
        <v>10120</v>
      </c>
      <c r="F366" s="24">
        <f t="shared" si="129"/>
        <v>10120</v>
      </c>
      <c r="G366" s="24">
        <f t="shared" si="129"/>
        <v>10120</v>
      </c>
      <c r="H366" s="24">
        <f t="shared" si="129"/>
        <v>10120</v>
      </c>
      <c r="I366" s="24">
        <f t="shared" si="129"/>
        <v>10120</v>
      </c>
      <c r="J366" s="24">
        <f t="shared" si="129"/>
        <v>10120</v>
      </c>
      <c r="K366" s="24">
        <f t="shared" si="129"/>
        <v>10120</v>
      </c>
      <c r="L366" s="24">
        <f t="shared" si="129"/>
        <v>10120</v>
      </c>
      <c r="M366" s="24">
        <f t="shared" si="129"/>
        <v>10120</v>
      </c>
      <c r="N366" s="24">
        <f t="shared" si="129"/>
        <v>10120</v>
      </c>
      <c r="O366" s="24">
        <f t="shared" si="129"/>
        <v>10120</v>
      </c>
      <c r="P366" s="24">
        <f t="shared" si="89"/>
        <v>10120</v>
      </c>
    </row>
    <row r="367" spans="1:16" x14ac:dyDescent="0.35">
      <c r="A367" s="26">
        <v>398.5</v>
      </c>
      <c r="B367" s="1" t="s">
        <v>105</v>
      </c>
      <c r="C367" s="24">
        <f t="shared" ref="C367:O367" si="130">+C123+C245</f>
        <v>66739</v>
      </c>
      <c r="D367" s="24">
        <f t="shared" si="130"/>
        <v>66739</v>
      </c>
      <c r="E367" s="24">
        <f t="shared" si="130"/>
        <v>66739</v>
      </c>
      <c r="F367" s="24">
        <f t="shared" si="130"/>
        <v>66739</v>
      </c>
      <c r="G367" s="24">
        <f t="shared" si="130"/>
        <v>66739</v>
      </c>
      <c r="H367" s="24">
        <f t="shared" si="130"/>
        <v>66739</v>
      </c>
      <c r="I367" s="24">
        <f t="shared" si="130"/>
        <v>66739</v>
      </c>
      <c r="J367" s="24">
        <f t="shared" si="130"/>
        <v>66739</v>
      </c>
      <c r="K367" s="24">
        <f t="shared" si="130"/>
        <v>66739</v>
      </c>
      <c r="L367" s="24">
        <f t="shared" si="130"/>
        <v>66739</v>
      </c>
      <c r="M367" s="24">
        <f t="shared" si="130"/>
        <v>66739</v>
      </c>
      <c r="N367" s="24">
        <f t="shared" si="130"/>
        <v>66739</v>
      </c>
      <c r="O367" s="24">
        <f t="shared" si="130"/>
        <v>66739</v>
      </c>
      <c r="P367" s="24">
        <f t="shared" si="89"/>
        <v>66739</v>
      </c>
    </row>
    <row r="368" spans="1:16" x14ac:dyDescent="0.35">
      <c r="B368" s="1" t="s">
        <v>111</v>
      </c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>
        <f t="shared" si="89"/>
        <v>0</v>
      </c>
    </row>
    <row r="369" spans="1:16" x14ac:dyDescent="0.35">
      <c r="B369" s="1" t="s">
        <v>117</v>
      </c>
      <c r="C369" s="21">
        <f>SUM(C250:C367)</f>
        <v>2919358638.1799998</v>
      </c>
      <c r="D369" s="21">
        <f t="shared" ref="D369:O369" si="131">SUM(D250:D367)</f>
        <v>2927195682.1499991</v>
      </c>
      <c r="E369" s="21">
        <f t="shared" si="131"/>
        <v>2940639990.3099999</v>
      </c>
      <c r="F369" s="21">
        <f t="shared" si="131"/>
        <v>2955758706.7200003</v>
      </c>
      <c r="G369" s="21">
        <f t="shared" si="131"/>
        <v>2963495374.3299999</v>
      </c>
      <c r="H369" s="21">
        <f t="shared" si="131"/>
        <v>2971338123.9499993</v>
      </c>
      <c r="I369" s="21">
        <f t="shared" si="131"/>
        <v>2984508953.0599999</v>
      </c>
      <c r="J369" s="21">
        <f t="shared" si="131"/>
        <v>2988594398.6000004</v>
      </c>
      <c r="K369" s="21">
        <f t="shared" si="131"/>
        <v>2996888422.6300001</v>
      </c>
      <c r="L369" s="21">
        <f t="shared" si="131"/>
        <v>3015095614.8300004</v>
      </c>
      <c r="M369" s="21">
        <f t="shared" si="131"/>
        <v>3022598900.2000008</v>
      </c>
      <c r="N369" s="21">
        <f t="shared" si="131"/>
        <v>3030522374.6400013</v>
      </c>
      <c r="O369" s="21">
        <f t="shared" si="131"/>
        <v>3046124415.1499991</v>
      </c>
      <c r="P369" s="21">
        <f t="shared" ref="P369" si="132">SUM(P250:P367)</f>
        <v>2981614839.0070839</v>
      </c>
    </row>
    <row r="372" spans="1:16" x14ac:dyDescent="0.35">
      <c r="A372" s="27" t="s">
        <v>115</v>
      </c>
    </row>
    <row r="373" spans="1:16" x14ac:dyDescent="0.35">
      <c r="A373" s="27"/>
      <c r="B373" s="27" t="s">
        <v>148</v>
      </c>
      <c r="C373" s="7">
        <f t="shared" ref="C373:O373" si="133">+C8+C9+C10+C11+C12</f>
        <v>100483913.04000001</v>
      </c>
      <c r="D373" s="7">
        <f t="shared" si="133"/>
        <v>100935575.95</v>
      </c>
      <c r="E373" s="7">
        <f t="shared" si="133"/>
        <v>102041132.73</v>
      </c>
      <c r="F373" s="7">
        <f t="shared" si="133"/>
        <v>103315710.62</v>
      </c>
      <c r="G373" s="7">
        <f t="shared" si="133"/>
        <v>103351423.91000001</v>
      </c>
      <c r="H373" s="7">
        <f t="shared" si="133"/>
        <v>104116869.03000002</v>
      </c>
      <c r="I373" s="7">
        <f t="shared" si="133"/>
        <v>104075098.19000001</v>
      </c>
      <c r="J373" s="7">
        <f t="shared" si="133"/>
        <v>104099314.52000001</v>
      </c>
      <c r="K373" s="7">
        <f t="shared" si="133"/>
        <v>104099044.17000002</v>
      </c>
      <c r="L373" s="7">
        <f t="shared" si="133"/>
        <v>104479755.55000001</v>
      </c>
      <c r="M373" s="7">
        <f t="shared" si="133"/>
        <v>104489719.44000001</v>
      </c>
      <c r="N373" s="7">
        <f t="shared" si="133"/>
        <v>104477474.65000001</v>
      </c>
      <c r="O373" s="7">
        <f t="shared" si="133"/>
        <v>109058176.63000001</v>
      </c>
      <c r="P373" s="7">
        <f t="shared" ref="P373" si="134">+P8+P9+P10+P11+P12</f>
        <v>103687680.29958335</v>
      </c>
    </row>
    <row r="374" spans="1:16" x14ac:dyDescent="0.35">
      <c r="A374" s="27"/>
      <c r="B374" s="27" t="s">
        <v>149</v>
      </c>
      <c r="C374" s="7">
        <f t="shared" ref="C374:O374" si="135">+C6+C7</f>
        <v>84348.27</v>
      </c>
      <c r="D374" s="7">
        <f t="shared" si="135"/>
        <v>84348.27</v>
      </c>
      <c r="E374" s="7">
        <f t="shared" si="135"/>
        <v>84348.27</v>
      </c>
      <c r="F374" s="7">
        <f t="shared" si="135"/>
        <v>84348.27</v>
      </c>
      <c r="G374" s="7">
        <f t="shared" si="135"/>
        <v>84348.27</v>
      </c>
      <c r="H374" s="7">
        <f t="shared" si="135"/>
        <v>84348.27</v>
      </c>
      <c r="I374" s="7">
        <f t="shared" si="135"/>
        <v>84348.27</v>
      </c>
      <c r="J374" s="7">
        <f t="shared" si="135"/>
        <v>84348.27</v>
      </c>
      <c r="K374" s="7">
        <f t="shared" si="135"/>
        <v>84348.27</v>
      </c>
      <c r="L374" s="7">
        <f t="shared" si="135"/>
        <v>84348.27</v>
      </c>
      <c r="M374" s="7">
        <f t="shared" si="135"/>
        <v>84348.27</v>
      </c>
      <c r="N374" s="7">
        <f t="shared" si="135"/>
        <v>84348.27</v>
      </c>
      <c r="O374" s="7">
        <f t="shared" si="135"/>
        <v>84348.27</v>
      </c>
      <c r="P374" s="7">
        <f t="shared" ref="P374" si="136">+P6+P7</f>
        <v>84348.27</v>
      </c>
    </row>
    <row r="375" spans="1:16" x14ac:dyDescent="0.35">
      <c r="A375" s="27"/>
      <c r="B375" s="27" t="s">
        <v>143</v>
      </c>
      <c r="C375" s="7">
        <f t="shared" ref="C375:O375" si="137">SUM(C13:C32)</f>
        <v>675198</v>
      </c>
      <c r="D375" s="7">
        <f t="shared" si="137"/>
        <v>675198</v>
      </c>
      <c r="E375" s="7">
        <f t="shared" si="137"/>
        <v>675198</v>
      </c>
      <c r="F375" s="7">
        <f t="shared" si="137"/>
        <v>675198</v>
      </c>
      <c r="G375" s="7">
        <f t="shared" si="137"/>
        <v>675198</v>
      </c>
      <c r="H375" s="7">
        <f t="shared" si="137"/>
        <v>675198</v>
      </c>
      <c r="I375" s="7">
        <f t="shared" si="137"/>
        <v>675198</v>
      </c>
      <c r="J375" s="7">
        <f t="shared" si="137"/>
        <v>675198</v>
      </c>
      <c r="K375" s="7">
        <f t="shared" si="137"/>
        <v>675198</v>
      </c>
      <c r="L375" s="7">
        <f t="shared" si="137"/>
        <v>675198</v>
      </c>
      <c r="M375" s="7">
        <f t="shared" si="137"/>
        <v>675198</v>
      </c>
      <c r="N375" s="7">
        <f t="shared" si="137"/>
        <v>675198</v>
      </c>
      <c r="O375" s="7">
        <f t="shared" si="137"/>
        <v>675198</v>
      </c>
      <c r="P375" s="7">
        <f t="shared" ref="P375" si="138">SUM(P13:P32)</f>
        <v>675198</v>
      </c>
    </row>
    <row r="376" spans="1:16" x14ac:dyDescent="0.35">
      <c r="A376" s="27"/>
      <c r="B376" s="27" t="s">
        <v>139</v>
      </c>
      <c r="C376" s="7">
        <f>SUM(C69+C70+C71+C72+C79+C80)</f>
        <v>163987674.07999998</v>
      </c>
      <c r="D376" s="7">
        <f t="shared" ref="D376:O376" si="139">SUM(D69+D70+D71+D72+D79+D80)</f>
        <v>164212276.79999998</v>
      </c>
      <c r="E376" s="7">
        <f t="shared" si="139"/>
        <v>164233868.09999999</v>
      </c>
      <c r="F376" s="7">
        <f t="shared" si="139"/>
        <v>165472469.72999999</v>
      </c>
      <c r="G376" s="7">
        <f t="shared" si="139"/>
        <v>165531959.28999999</v>
      </c>
      <c r="H376" s="7">
        <f t="shared" si="139"/>
        <v>165556735.01999998</v>
      </c>
      <c r="I376" s="7">
        <f t="shared" si="139"/>
        <v>166708513.41999999</v>
      </c>
      <c r="J376" s="7">
        <f t="shared" si="139"/>
        <v>166745781.00999999</v>
      </c>
      <c r="K376" s="7">
        <f t="shared" si="139"/>
        <v>167080223.69</v>
      </c>
      <c r="L376" s="7">
        <f t="shared" si="139"/>
        <v>167477915.32999998</v>
      </c>
      <c r="M376" s="7">
        <f t="shared" si="139"/>
        <v>167551084.69999999</v>
      </c>
      <c r="N376" s="7">
        <f t="shared" si="139"/>
        <v>167579325.47999999</v>
      </c>
      <c r="O376" s="7">
        <f t="shared" si="139"/>
        <v>168519547.43999997</v>
      </c>
      <c r="P376" s="7">
        <f t="shared" ref="P376" si="140">SUM(P69+P70+P71+P72+P79+P80)</f>
        <v>166200313.61083332</v>
      </c>
    </row>
    <row r="377" spans="1:16" x14ac:dyDescent="0.35">
      <c r="A377" s="27"/>
      <c r="B377" s="27" t="s">
        <v>142</v>
      </c>
      <c r="C377" s="7">
        <f t="shared" ref="C377:O377" si="141">SUM(C81:C101)+C124</f>
        <v>1872543945.0000002</v>
      </c>
      <c r="D377" s="7">
        <f t="shared" si="141"/>
        <v>1878221890.1100004</v>
      </c>
      <c r="E377" s="7">
        <f t="shared" si="141"/>
        <v>1883873493.99</v>
      </c>
      <c r="F377" s="7">
        <f t="shared" si="141"/>
        <v>1894090109.6299999</v>
      </c>
      <c r="G377" s="7">
        <f t="shared" si="141"/>
        <v>1899432648.0699999</v>
      </c>
      <c r="H377" s="7">
        <f t="shared" si="141"/>
        <v>1902322962.5299997</v>
      </c>
      <c r="I377" s="7">
        <f t="shared" si="141"/>
        <v>1911449428.8499997</v>
      </c>
      <c r="J377" s="7">
        <f t="shared" si="141"/>
        <v>1914332013.1099999</v>
      </c>
      <c r="K377" s="7">
        <f t="shared" si="141"/>
        <v>1919515063.0999999</v>
      </c>
      <c r="L377" s="7">
        <f t="shared" si="141"/>
        <v>1926032268.8299997</v>
      </c>
      <c r="M377" s="7">
        <f t="shared" si="141"/>
        <v>1931481724.9899998</v>
      </c>
      <c r="N377" s="7">
        <f t="shared" si="141"/>
        <v>1937309011.5700002</v>
      </c>
      <c r="O377" s="7">
        <f t="shared" si="141"/>
        <v>1945089163.5800002</v>
      </c>
      <c r="P377" s="7">
        <f t="shared" ref="P377" si="142">SUM(P81:P101)+P124</f>
        <v>1908906430.7558334</v>
      </c>
    </row>
    <row r="378" spans="1:16" x14ac:dyDescent="0.35">
      <c r="A378" s="27"/>
      <c r="B378" s="27" t="s">
        <v>144</v>
      </c>
      <c r="C378" s="7">
        <f>SUM(C104:C123)</f>
        <v>129171191.67000003</v>
      </c>
      <c r="D378" s="7">
        <f t="shared" ref="D378:O378" si="143">SUM(D104:D123)</f>
        <v>125667955.88000004</v>
      </c>
      <c r="E378" s="7">
        <f t="shared" si="143"/>
        <v>129194547.30000003</v>
      </c>
      <c r="F378" s="7">
        <f t="shared" si="143"/>
        <v>130601054.97000004</v>
      </c>
      <c r="G378" s="7">
        <f t="shared" si="143"/>
        <v>131908321.97000003</v>
      </c>
      <c r="H378" s="7">
        <f t="shared" si="143"/>
        <v>131893731.45000003</v>
      </c>
      <c r="I378" s="7">
        <f t="shared" si="143"/>
        <v>132137533.73000002</v>
      </c>
      <c r="J378" s="7">
        <f t="shared" si="143"/>
        <v>132213188.83000004</v>
      </c>
      <c r="K378" s="7">
        <f t="shared" si="143"/>
        <v>133195885.07000002</v>
      </c>
      <c r="L378" s="7">
        <f t="shared" si="143"/>
        <v>138343053.59000003</v>
      </c>
      <c r="M378" s="7">
        <f t="shared" si="143"/>
        <v>140180292.74000004</v>
      </c>
      <c r="N378" s="7">
        <f t="shared" si="143"/>
        <v>140332836.57000005</v>
      </c>
      <c r="O378" s="7">
        <f t="shared" si="143"/>
        <v>140532661.81000003</v>
      </c>
      <c r="P378" s="7">
        <f t="shared" ref="P378" si="144">SUM(P104:P123)</f>
        <v>133376694.07000004</v>
      </c>
    </row>
    <row r="379" spans="1:16" x14ac:dyDescent="0.35">
      <c r="A379" s="27"/>
      <c r="B379" s="1" t="s">
        <v>164</v>
      </c>
      <c r="C379" s="7">
        <f>+C102</f>
        <v>9609257.5500000007</v>
      </c>
      <c r="D379" s="7">
        <f t="shared" ref="D379:O379" si="145">+D102</f>
        <v>9609257.5500000007</v>
      </c>
      <c r="E379" s="7">
        <f t="shared" si="145"/>
        <v>9609257.5500000007</v>
      </c>
      <c r="F379" s="7">
        <f t="shared" si="145"/>
        <v>9609257.5500000007</v>
      </c>
      <c r="G379" s="7">
        <f t="shared" si="145"/>
        <v>9609257.5500000007</v>
      </c>
      <c r="H379" s="7">
        <f t="shared" si="145"/>
        <v>9609257.5500000007</v>
      </c>
      <c r="I379" s="7">
        <f t="shared" si="145"/>
        <v>9609257.5500000007</v>
      </c>
      <c r="J379" s="7">
        <f t="shared" si="145"/>
        <v>9609257.5500000007</v>
      </c>
      <c r="K379" s="7">
        <f t="shared" si="145"/>
        <v>9609257.5500000007</v>
      </c>
      <c r="L379" s="7">
        <f t="shared" si="145"/>
        <v>9609257.5500000007</v>
      </c>
      <c r="M379" s="7">
        <f t="shared" si="145"/>
        <v>9609257.5500000007</v>
      </c>
      <c r="N379" s="7">
        <f t="shared" si="145"/>
        <v>9609257.5500000007</v>
      </c>
      <c r="O379" s="7">
        <f t="shared" si="145"/>
        <v>9609257.5500000007</v>
      </c>
      <c r="P379" s="7">
        <f t="shared" ref="P379" si="146">+P102</f>
        <v>9609257.5499999989</v>
      </c>
    </row>
    <row r="380" spans="1:16" x14ac:dyDescent="0.35">
      <c r="A380" s="27"/>
      <c r="B380" s="1" t="s">
        <v>163</v>
      </c>
      <c r="C380" s="7">
        <f>+C103</f>
        <v>58499350.149999999</v>
      </c>
      <c r="D380" s="7">
        <f t="shared" ref="D380:O380" si="147">+D103</f>
        <v>58503929.379999995</v>
      </c>
      <c r="E380" s="7">
        <f t="shared" si="147"/>
        <v>58514926.569999993</v>
      </c>
      <c r="F380" s="7">
        <f t="shared" si="147"/>
        <v>58793602.889999993</v>
      </c>
      <c r="G380" s="7">
        <f t="shared" si="147"/>
        <v>58800923.989999995</v>
      </c>
      <c r="H380" s="7">
        <f t="shared" si="147"/>
        <v>58802766.739999995</v>
      </c>
      <c r="I380" s="7">
        <f t="shared" si="147"/>
        <v>58804595.949999996</v>
      </c>
      <c r="J380" s="7">
        <f t="shared" si="147"/>
        <v>58806378.489999995</v>
      </c>
      <c r="K380" s="7">
        <f t="shared" si="147"/>
        <v>58796747.059999995</v>
      </c>
      <c r="L380" s="7">
        <f t="shared" si="147"/>
        <v>58854936.289999992</v>
      </c>
      <c r="M380" s="7">
        <f t="shared" si="147"/>
        <v>58855870.899999991</v>
      </c>
      <c r="N380" s="7">
        <f t="shared" si="147"/>
        <v>58868240.00999999</v>
      </c>
      <c r="O380" s="7">
        <f t="shared" si="147"/>
        <v>58915067.859999992</v>
      </c>
      <c r="P380" s="7">
        <f t="shared" ref="P380" si="148">+P103</f>
        <v>58759177.272916667</v>
      </c>
    </row>
    <row r="381" spans="1:16" x14ac:dyDescent="0.35">
      <c r="A381" s="27"/>
      <c r="B381" s="27" t="s">
        <v>145</v>
      </c>
      <c r="C381" s="7">
        <f>SUM(C73:C78,C33:C66)</f>
        <v>312776311.75999999</v>
      </c>
      <c r="D381" s="7">
        <f t="shared" ref="D381:O381" si="149">SUM(D73:D78,D33:D66)</f>
        <v>316309651.31</v>
      </c>
      <c r="E381" s="7">
        <f t="shared" si="149"/>
        <v>316695313.42999995</v>
      </c>
      <c r="F381" s="7">
        <f t="shared" si="149"/>
        <v>314220158.93000001</v>
      </c>
      <c r="G381" s="7">
        <f t="shared" si="149"/>
        <v>314242930.55000001</v>
      </c>
      <c r="H381" s="7">
        <f t="shared" si="149"/>
        <v>318058924.60000002</v>
      </c>
      <c r="I381" s="7">
        <f t="shared" si="149"/>
        <v>318088443.40999997</v>
      </c>
      <c r="J381" s="7">
        <f t="shared" si="149"/>
        <v>318113158</v>
      </c>
      <c r="K381" s="7">
        <f t="shared" si="149"/>
        <v>318098137.31</v>
      </c>
      <c r="L381" s="7">
        <f t="shared" si="149"/>
        <v>320408989.87000006</v>
      </c>
      <c r="M381" s="7">
        <f t="shared" si="149"/>
        <v>320417502.4000001</v>
      </c>
      <c r="N381" s="7">
        <f t="shared" si="149"/>
        <v>320416360.06000012</v>
      </c>
      <c r="O381" s="7">
        <f t="shared" si="149"/>
        <v>321048969.30000007</v>
      </c>
      <c r="P381" s="7">
        <f t="shared" ref="P381" si="150">SUM(P73:P78,P33:P66)</f>
        <v>317665184.19999999</v>
      </c>
    </row>
    <row r="382" spans="1:16" x14ac:dyDescent="0.35">
      <c r="A382" s="27"/>
      <c r="B382" s="27" t="s">
        <v>146</v>
      </c>
      <c r="C382" s="7">
        <f t="shared" ref="C382:O382" si="151">+C67+C68</f>
        <v>3790768.49</v>
      </c>
      <c r="D382" s="7">
        <f t="shared" si="151"/>
        <v>3790768.49</v>
      </c>
      <c r="E382" s="7">
        <f t="shared" si="151"/>
        <v>3790768.49</v>
      </c>
      <c r="F382" s="7">
        <f t="shared" si="151"/>
        <v>3790768.49</v>
      </c>
      <c r="G382" s="7">
        <f t="shared" si="151"/>
        <v>3790768.49</v>
      </c>
      <c r="H382" s="7">
        <f t="shared" si="151"/>
        <v>3790768.49</v>
      </c>
      <c r="I382" s="7">
        <f t="shared" si="151"/>
        <v>3790768.49</v>
      </c>
      <c r="J382" s="7">
        <f t="shared" si="151"/>
        <v>3790768.49</v>
      </c>
      <c r="K382" s="7">
        <f t="shared" si="151"/>
        <v>3790768.49</v>
      </c>
      <c r="L382" s="7">
        <f t="shared" si="151"/>
        <v>3790768.49</v>
      </c>
      <c r="M382" s="7">
        <f t="shared" si="151"/>
        <v>3790768.49</v>
      </c>
      <c r="N382" s="7">
        <f t="shared" si="151"/>
        <v>3790768.49</v>
      </c>
      <c r="O382" s="7">
        <f t="shared" si="151"/>
        <v>3790768.49</v>
      </c>
      <c r="P382" s="7">
        <f t="shared" ref="P382" si="152">+P67+P68</f>
        <v>3790768.4900000007</v>
      </c>
    </row>
    <row r="383" spans="1:16" x14ac:dyDescent="0.35">
      <c r="A383" s="27"/>
      <c r="B383" s="2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35">
      <c r="A384" s="27"/>
      <c r="B384" s="27" t="s">
        <v>147</v>
      </c>
      <c r="C384" s="7">
        <f>SUM(C373:C383)</f>
        <v>2651621958.0100002</v>
      </c>
      <c r="D384" s="7">
        <f t="shared" ref="D384" si="153">SUM(D373:D383)</f>
        <v>2658010851.7400002</v>
      </c>
      <c r="E384" s="7">
        <f t="shared" ref="E384" si="154">SUM(E373:E383)</f>
        <v>2668712854.4300003</v>
      </c>
      <c r="F384" s="7">
        <f t="shared" ref="F384" si="155">SUM(F373:F383)</f>
        <v>2680652679.0799999</v>
      </c>
      <c r="G384" s="7">
        <f t="shared" ref="G384" si="156">SUM(G373:G383)</f>
        <v>2687427780.0900002</v>
      </c>
      <c r="H384" s="7">
        <f t="shared" ref="H384" si="157">SUM(H373:H383)</f>
        <v>2694911561.6799994</v>
      </c>
      <c r="I384" s="7">
        <f t="shared" ref="I384" si="158">SUM(I373:I383)</f>
        <v>2705423185.8599992</v>
      </c>
      <c r="J384" s="7">
        <f t="shared" ref="J384" si="159">SUM(J373:J383)</f>
        <v>2708469406.2699995</v>
      </c>
      <c r="K384" s="7">
        <f t="shared" ref="K384" si="160">SUM(K373:K383)</f>
        <v>2714944672.71</v>
      </c>
      <c r="L384" s="7">
        <f t="shared" ref="L384" si="161">SUM(L373:L383)</f>
        <v>2729756491.7699995</v>
      </c>
      <c r="M384" s="7">
        <f t="shared" ref="M384" si="162">SUM(M373:M383)</f>
        <v>2737135767.48</v>
      </c>
      <c r="N384" s="7">
        <f t="shared" ref="N384" si="163">SUM(N373:N383)</f>
        <v>2743142820.6500001</v>
      </c>
      <c r="O384" s="7">
        <f t="shared" ref="O384:P384" si="164">SUM(O373:O383)</f>
        <v>2757323158.9300003</v>
      </c>
      <c r="P384" s="7">
        <f t="shared" si="164"/>
        <v>2702755052.5191669</v>
      </c>
    </row>
    <row r="385" spans="1:16" x14ac:dyDescent="0.35">
      <c r="A385" s="27"/>
      <c r="B385" s="27"/>
      <c r="C385" s="7">
        <f t="shared" ref="C385:O385" si="165">+C384-C125</f>
        <v>0</v>
      </c>
      <c r="D385" s="7">
        <f t="shared" si="165"/>
        <v>0</v>
      </c>
      <c r="E385" s="7">
        <f t="shared" si="165"/>
        <v>0</v>
      </c>
      <c r="F385" s="7">
        <f t="shared" si="165"/>
        <v>0</v>
      </c>
      <c r="G385" s="7">
        <f t="shared" si="165"/>
        <v>0</v>
      </c>
      <c r="H385" s="7">
        <f t="shared" si="165"/>
        <v>0</v>
      </c>
      <c r="I385" s="7">
        <f t="shared" si="165"/>
        <v>0</v>
      </c>
      <c r="J385" s="7">
        <f t="shared" si="165"/>
        <v>0</v>
      </c>
      <c r="K385" s="7">
        <f t="shared" si="165"/>
        <v>0</v>
      </c>
      <c r="L385" s="7">
        <f t="shared" si="165"/>
        <v>0</v>
      </c>
      <c r="M385" s="7">
        <f t="shared" si="165"/>
        <v>0</v>
      </c>
      <c r="N385" s="7">
        <f t="shared" si="165"/>
        <v>0</v>
      </c>
      <c r="O385" s="7">
        <f t="shared" si="165"/>
        <v>0</v>
      </c>
      <c r="P385" s="7">
        <f t="shared" ref="P385" si="166">+P384-P125</f>
        <v>0</v>
      </c>
    </row>
    <row r="386" spans="1:16" x14ac:dyDescent="0.35">
      <c r="A386" s="27" t="s">
        <v>114</v>
      </c>
      <c r="B386" s="26"/>
    </row>
    <row r="387" spans="1:16" x14ac:dyDescent="0.35">
      <c r="A387" s="27"/>
      <c r="B387" s="27" t="s">
        <v>148</v>
      </c>
      <c r="C387" s="7">
        <f t="shared" ref="C387:O387" si="167">+C130+C131+C132+C133+C134</f>
        <v>1859863</v>
      </c>
      <c r="D387" s="7">
        <f t="shared" si="167"/>
        <v>1859863</v>
      </c>
      <c r="E387" s="7">
        <f t="shared" si="167"/>
        <v>1859863</v>
      </c>
      <c r="F387" s="7">
        <f t="shared" si="167"/>
        <v>1859863</v>
      </c>
      <c r="G387" s="7">
        <f t="shared" si="167"/>
        <v>1859863</v>
      </c>
      <c r="H387" s="7">
        <f t="shared" si="167"/>
        <v>1859863</v>
      </c>
      <c r="I387" s="7">
        <f t="shared" si="167"/>
        <v>1859863</v>
      </c>
      <c r="J387" s="7">
        <f t="shared" si="167"/>
        <v>1859863</v>
      </c>
      <c r="K387" s="7">
        <f t="shared" si="167"/>
        <v>1859863</v>
      </c>
      <c r="L387" s="7">
        <f t="shared" si="167"/>
        <v>1859863</v>
      </c>
      <c r="M387" s="7">
        <f t="shared" si="167"/>
        <v>1859863</v>
      </c>
      <c r="N387" s="7">
        <f t="shared" si="167"/>
        <v>1859863</v>
      </c>
      <c r="O387" s="7">
        <f t="shared" si="167"/>
        <v>1859863</v>
      </c>
      <c r="P387" s="7">
        <f t="shared" ref="P387" si="168">+P130+P131+P132+P133+P134</f>
        <v>1859863</v>
      </c>
    </row>
    <row r="388" spans="1:16" x14ac:dyDescent="0.35">
      <c r="A388" s="27"/>
      <c r="B388" s="27" t="s">
        <v>149</v>
      </c>
      <c r="C388" s="7">
        <f t="shared" ref="C388:O388" si="169">+C128+C129</f>
        <v>447</v>
      </c>
      <c r="D388" s="7">
        <f t="shared" si="169"/>
        <v>447</v>
      </c>
      <c r="E388" s="7">
        <f t="shared" si="169"/>
        <v>447</v>
      </c>
      <c r="F388" s="7">
        <f t="shared" si="169"/>
        <v>447</v>
      </c>
      <c r="G388" s="7">
        <f t="shared" si="169"/>
        <v>447</v>
      </c>
      <c r="H388" s="7">
        <f t="shared" si="169"/>
        <v>447</v>
      </c>
      <c r="I388" s="7">
        <f t="shared" si="169"/>
        <v>447</v>
      </c>
      <c r="J388" s="7">
        <f t="shared" si="169"/>
        <v>447</v>
      </c>
      <c r="K388" s="7">
        <f t="shared" si="169"/>
        <v>447</v>
      </c>
      <c r="L388" s="7">
        <f t="shared" si="169"/>
        <v>447</v>
      </c>
      <c r="M388" s="7">
        <f t="shared" si="169"/>
        <v>447</v>
      </c>
      <c r="N388" s="7">
        <f t="shared" si="169"/>
        <v>447</v>
      </c>
      <c r="O388" s="7">
        <f t="shared" si="169"/>
        <v>447</v>
      </c>
      <c r="P388" s="7">
        <f t="shared" ref="P388" si="170">+P128+P129</f>
        <v>447</v>
      </c>
    </row>
    <row r="389" spans="1:16" x14ac:dyDescent="0.35">
      <c r="A389" s="27"/>
      <c r="B389" s="27" t="s">
        <v>143</v>
      </c>
      <c r="C389" s="7">
        <f t="shared" ref="C389:O389" si="171">SUM(C135:C154)</f>
        <v>0</v>
      </c>
      <c r="D389" s="7">
        <f t="shared" si="171"/>
        <v>0</v>
      </c>
      <c r="E389" s="7">
        <f t="shared" si="171"/>
        <v>0</v>
      </c>
      <c r="F389" s="7">
        <f t="shared" si="171"/>
        <v>0</v>
      </c>
      <c r="G389" s="7">
        <f t="shared" si="171"/>
        <v>0</v>
      </c>
      <c r="H389" s="7">
        <f t="shared" si="171"/>
        <v>0</v>
      </c>
      <c r="I389" s="7">
        <f t="shared" si="171"/>
        <v>0</v>
      </c>
      <c r="J389" s="7">
        <f t="shared" si="171"/>
        <v>0</v>
      </c>
      <c r="K389" s="7">
        <f t="shared" si="171"/>
        <v>0</v>
      </c>
      <c r="L389" s="7">
        <f t="shared" si="171"/>
        <v>0</v>
      </c>
      <c r="M389" s="7">
        <f t="shared" si="171"/>
        <v>0</v>
      </c>
      <c r="N389" s="7">
        <f t="shared" si="171"/>
        <v>0</v>
      </c>
      <c r="O389" s="7">
        <f t="shared" si="171"/>
        <v>0</v>
      </c>
      <c r="P389" s="7">
        <f t="shared" ref="P389" si="172">SUM(P135:P154)</f>
        <v>0</v>
      </c>
    </row>
    <row r="390" spans="1:16" x14ac:dyDescent="0.35">
      <c r="A390" s="27"/>
      <c r="B390" s="27" t="s">
        <v>139</v>
      </c>
      <c r="C390" s="7">
        <f>SUM(C191+C192+C193+C194+C201+C202)</f>
        <v>1114673.6699999997</v>
      </c>
      <c r="D390" s="7">
        <f t="shared" ref="D390:O390" si="173">SUM(D191+D192+D193+D194+D201+D202)</f>
        <v>1114673.6699999997</v>
      </c>
      <c r="E390" s="7">
        <f t="shared" si="173"/>
        <v>1114673.6699999997</v>
      </c>
      <c r="F390" s="7">
        <f t="shared" si="173"/>
        <v>1114673.6699999997</v>
      </c>
      <c r="G390" s="7">
        <f t="shared" si="173"/>
        <v>1115001.0699999996</v>
      </c>
      <c r="H390" s="7">
        <f t="shared" si="173"/>
        <v>1115001.0699999996</v>
      </c>
      <c r="I390" s="7">
        <f t="shared" si="173"/>
        <v>1115001.0699999996</v>
      </c>
      <c r="J390" s="7">
        <f t="shared" si="173"/>
        <v>1115001.0699999996</v>
      </c>
      <c r="K390" s="7">
        <f t="shared" si="173"/>
        <v>1115001.0699999996</v>
      </c>
      <c r="L390" s="7">
        <f t="shared" si="173"/>
        <v>1115001.0699999996</v>
      </c>
      <c r="M390" s="7">
        <f t="shared" si="173"/>
        <v>1115001.0699999996</v>
      </c>
      <c r="N390" s="7">
        <f t="shared" si="173"/>
        <v>1115001.0699999996</v>
      </c>
      <c r="O390" s="7">
        <f t="shared" si="173"/>
        <v>1115001.0699999996</v>
      </c>
      <c r="P390" s="7">
        <f t="shared" ref="P390" si="174">SUM(P191+P192+P193+P194+P201+P202)</f>
        <v>1114905.5783333329</v>
      </c>
    </row>
    <row r="391" spans="1:16" x14ac:dyDescent="0.35">
      <c r="A391" s="27"/>
      <c r="B391" s="27" t="s">
        <v>142</v>
      </c>
      <c r="C391" s="7">
        <f t="shared" ref="C391:O391" si="175">SUM(C203:C223)+C246</f>
        <v>260330716.93000004</v>
      </c>
      <c r="D391" s="7">
        <f t="shared" si="175"/>
        <v>261778867.17000005</v>
      </c>
      <c r="E391" s="7">
        <f t="shared" si="175"/>
        <v>264513478.16000003</v>
      </c>
      <c r="F391" s="7">
        <f t="shared" si="175"/>
        <v>267685383.40000004</v>
      </c>
      <c r="G391" s="7">
        <f t="shared" si="175"/>
        <v>268646497.41000003</v>
      </c>
      <c r="H391" s="7">
        <f t="shared" si="175"/>
        <v>269005468.62</v>
      </c>
      <c r="I391" s="7">
        <f t="shared" si="175"/>
        <v>271664673.55000001</v>
      </c>
      <c r="J391" s="7">
        <f t="shared" si="175"/>
        <v>272703898.68000001</v>
      </c>
      <c r="K391" s="7">
        <f t="shared" si="175"/>
        <v>274534759.09999996</v>
      </c>
      <c r="L391" s="7">
        <f t="shared" si="175"/>
        <v>277930132.24000007</v>
      </c>
      <c r="M391" s="7">
        <f t="shared" si="175"/>
        <v>277960738.25999999</v>
      </c>
      <c r="N391" s="7">
        <f t="shared" si="175"/>
        <v>279877159.53000003</v>
      </c>
      <c r="O391" s="7">
        <f t="shared" si="175"/>
        <v>281297948.56</v>
      </c>
      <c r="P391" s="7">
        <f t="shared" ref="P391" si="176">SUM(P203:P223)+P246</f>
        <v>271426282.40541667</v>
      </c>
    </row>
    <row r="392" spans="1:16" x14ac:dyDescent="0.35">
      <c r="A392" s="27"/>
      <c r="B392" s="27" t="s">
        <v>144</v>
      </c>
      <c r="C392" s="7">
        <f>SUM(C226:C245)</f>
        <v>1696747.8699999999</v>
      </c>
      <c r="D392" s="7">
        <f t="shared" ref="D392:O392" si="177">SUM(D226:D245)</f>
        <v>1696747.8699999999</v>
      </c>
      <c r="E392" s="7">
        <f t="shared" si="177"/>
        <v>1704442.3499999999</v>
      </c>
      <c r="F392" s="7">
        <f t="shared" si="177"/>
        <v>1704756.67</v>
      </c>
      <c r="G392" s="7">
        <f t="shared" si="177"/>
        <v>1704881.8599999999</v>
      </c>
      <c r="H392" s="7">
        <f t="shared" si="177"/>
        <v>1704878.6799999997</v>
      </c>
      <c r="I392" s="7">
        <f t="shared" si="177"/>
        <v>1704878.6799999997</v>
      </c>
      <c r="J392" s="7">
        <f t="shared" si="177"/>
        <v>1704878.6799999997</v>
      </c>
      <c r="K392" s="7">
        <f t="shared" si="177"/>
        <v>1692775.8499999996</v>
      </c>
      <c r="L392" s="7">
        <f t="shared" si="177"/>
        <v>1692775.8499999996</v>
      </c>
      <c r="M392" s="7">
        <f t="shared" si="177"/>
        <v>1786179.4899999998</v>
      </c>
      <c r="N392" s="7">
        <f t="shared" si="177"/>
        <v>1786179.4899999998</v>
      </c>
      <c r="O392" s="7">
        <f t="shared" si="177"/>
        <v>1787092.6899999997</v>
      </c>
      <c r="P392" s="7">
        <f t="shared" ref="P392" si="178">SUM(P226:P245)</f>
        <v>1718774.645833333</v>
      </c>
    </row>
    <row r="393" spans="1:16" x14ac:dyDescent="0.35">
      <c r="A393" s="27"/>
      <c r="B393" s="1" t="s">
        <v>164</v>
      </c>
      <c r="C393" s="7">
        <f>+C224</f>
        <v>1158649.52</v>
      </c>
      <c r="D393" s="7">
        <f t="shared" ref="D393:O393" si="179">+D224</f>
        <v>1158649.52</v>
      </c>
      <c r="E393" s="7">
        <f t="shared" si="179"/>
        <v>1158649.52</v>
      </c>
      <c r="F393" s="7">
        <f t="shared" si="179"/>
        <v>1158649.52</v>
      </c>
      <c r="G393" s="7">
        <f t="shared" si="179"/>
        <v>1158649.52</v>
      </c>
      <c r="H393" s="7">
        <f t="shared" si="179"/>
        <v>1158649.52</v>
      </c>
      <c r="I393" s="7">
        <f t="shared" si="179"/>
        <v>1158649.52</v>
      </c>
      <c r="J393" s="7">
        <f t="shared" si="179"/>
        <v>1158649.52</v>
      </c>
      <c r="K393" s="7">
        <f t="shared" si="179"/>
        <v>1158649.52</v>
      </c>
      <c r="L393" s="7">
        <f t="shared" si="179"/>
        <v>1158649.52</v>
      </c>
      <c r="M393" s="7">
        <f t="shared" si="179"/>
        <v>1158649.52</v>
      </c>
      <c r="N393" s="7">
        <f t="shared" si="179"/>
        <v>1158649.52</v>
      </c>
      <c r="O393" s="7">
        <f t="shared" si="179"/>
        <v>1158649.52</v>
      </c>
      <c r="P393" s="7">
        <f t="shared" ref="P393" si="180">+P224</f>
        <v>1158649.5199999998</v>
      </c>
    </row>
    <row r="394" spans="1:16" x14ac:dyDescent="0.35">
      <c r="A394" s="27"/>
      <c r="B394" s="1" t="s">
        <v>163</v>
      </c>
      <c r="C394" s="7">
        <f>+C225</f>
        <v>1575582.1800000002</v>
      </c>
      <c r="D394" s="7">
        <f t="shared" ref="D394:O394" si="181">+D225</f>
        <v>1575582.1800000002</v>
      </c>
      <c r="E394" s="7">
        <f t="shared" si="181"/>
        <v>1575582.1800000002</v>
      </c>
      <c r="F394" s="7">
        <f t="shared" si="181"/>
        <v>1582254.3800000001</v>
      </c>
      <c r="G394" s="7">
        <f t="shared" si="181"/>
        <v>1582254.3800000001</v>
      </c>
      <c r="H394" s="7">
        <f t="shared" si="181"/>
        <v>1582254.3800000001</v>
      </c>
      <c r="I394" s="7">
        <f t="shared" si="181"/>
        <v>1582254.3800000001</v>
      </c>
      <c r="J394" s="7">
        <f t="shared" si="181"/>
        <v>1582254.3800000001</v>
      </c>
      <c r="K394" s="7">
        <f t="shared" si="181"/>
        <v>1582254.3800000001</v>
      </c>
      <c r="L394" s="7">
        <f t="shared" si="181"/>
        <v>1582254.3800000001</v>
      </c>
      <c r="M394" s="7">
        <f t="shared" si="181"/>
        <v>1582254.3800000001</v>
      </c>
      <c r="N394" s="7">
        <f t="shared" si="181"/>
        <v>1582254.3800000001</v>
      </c>
      <c r="O394" s="7">
        <f t="shared" si="181"/>
        <v>1582254.3800000001</v>
      </c>
      <c r="P394" s="7">
        <f t="shared" ref="P394" si="182">+P225</f>
        <v>1580864.3383333338</v>
      </c>
    </row>
    <row r="395" spans="1:16" x14ac:dyDescent="0.35">
      <c r="A395" s="27"/>
      <c r="B395" s="27" t="s">
        <v>145</v>
      </c>
      <c r="C395" s="7">
        <f>SUM(C195:C200,C155:C188)</f>
        <v>0</v>
      </c>
      <c r="D395" s="7">
        <f t="shared" ref="D395:O395" si="183">SUM(D195:D200,D155:D188)</f>
        <v>0</v>
      </c>
      <c r="E395" s="7">
        <f t="shared" si="183"/>
        <v>0</v>
      </c>
      <c r="F395" s="7">
        <f t="shared" si="183"/>
        <v>0</v>
      </c>
      <c r="G395" s="7">
        <f t="shared" si="183"/>
        <v>0</v>
      </c>
      <c r="H395" s="7">
        <f t="shared" si="183"/>
        <v>0</v>
      </c>
      <c r="I395" s="7">
        <f t="shared" si="183"/>
        <v>0</v>
      </c>
      <c r="J395" s="7">
        <f t="shared" si="183"/>
        <v>0</v>
      </c>
      <c r="K395" s="7">
        <f t="shared" si="183"/>
        <v>0</v>
      </c>
      <c r="L395" s="7">
        <f t="shared" si="183"/>
        <v>0</v>
      </c>
      <c r="M395" s="7">
        <f t="shared" si="183"/>
        <v>0</v>
      </c>
      <c r="N395" s="7">
        <f t="shared" si="183"/>
        <v>0</v>
      </c>
      <c r="O395" s="7">
        <f t="shared" si="183"/>
        <v>0</v>
      </c>
      <c r="P395" s="7">
        <f t="shared" ref="P395" si="184">SUM(P195:P200,P155:P188)</f>
        <v>0</v>
      </c>
    </row>
    <row r="396" spans="1:16" x14ac:dyDescent="0.35">
      <c r="A396" s="27"/>
      <c r="B396" s="27" t="s">
        <v>146</v>
      </c>
      <c r="C396" s="7">
        <f t="shared" ref="C396:O396" si="185">+C189+C190</f>
        <v>0</v>
      </c>
      <c r="D396" s="7">
        <f t="shared" si="185"/>
        <v>0</v>
      </c>
      <c r="E396" s="7">
        <f t="shared" si="185"/>
        <v>0</v>
      </c>
      <c r="F396" s="7">
        <f t="shared" si="185"/>
        <v>0</v>
      </c>
      <c r="G396" s="7">
        <f t="shared" si="185"/>
        <v>0</v>
      </c>
      <c r="H396" s="7">
        <f t="shared" si="185"/>
        <v>0</v>
      </c>
      <c r="I396" s="7">
        <f t="shared" si="185"/>
        <v>0</v>
      </c>
      <c r="J396" s="7">
        <f t="shared" si="185"/>
        <v>0</v>
      </c>
      <c r="K396" s="7">
        <f t="shared" si="185"/>
        <v>0</v>
      </c>
      <c r="L396" s="7">
        <f t="shared" si="185"/>
        <v>0</v>
      </c>
      <c r="M396" s="7">
        <f t="shared" si="185"/>
        <v>0</v>
      </c>
      <c r="N396" s="7">
        <f t="shared" si="185"/>
        <v>0</v>
      </c>
      <c r="O396" s="7">
        <f t="shared" si="185"/>
        <v>0</v>
      </c>
      <c r="P396" s="7">
        <f t="shared" ref="P396" si="186">+P189+P190</f>
        <v>0</v>
      </c>
    </row>
    <row r="397" spans="1:16" x14ac:dyDescent="0.35">
      <c r="A397" s="27"/>
      <c r="B397" s="2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35">
      <c r="A398" s="27"/>
      <c r="B398" s="27" t="s">
        <v>147</v>
      </c>
      <c r="C398" s="7">
        <f>SUM(C387:C397)</f>
        <v>267736680.17000005</v>
      </c>
      <c r="D398" s="7">
        <f t="shared" ref="D398" si="187">SUM(D387:D397)</f>
        <v>269184830.41000003</v>
      </c>
      <c r="E398" s="7">
        <f t="shared" ref="E398" si="188">SUM(E387:E397)</f>
        <v>271927135.88</v>
      </c>
      <c r="F398" s="7">
        <f t="shared" ref="F398" si="189">SUM(F387:F397)</f>
        <v>275106027.64000005</v>
      </c>
      <c r="G398" s="7">
        <f t="shared" ref="G398" si="190">SUM(G387:G397)</f>
        <v>276067594.24000001</v>
      </c>
      <c r="H398" s="7">
        <f t="shared" ref="H398" si="191">SUM(H387:H397)</f>
        <v>276426562.26999998</v>
      </c>
      <c r="I398" s="7">
        <f t="shared" ref="I398" si="192">SUM(I387:I397)</f>
        <v>279085767.19999999</v>
      </c>
      <c r="J398" s="7">
        <f t="shared" ref="J398" si="193">SUM(J387:J397)</f>
        <v>280124992.32999998</v>
      </c>
      <c r="K398" s="7">
        <f t="shared" ref="K398" si="194">SUM(K387:K397)</f>
        <v>281943749.91999996</v>
      </c>
      <c r="L398" s="7">
        <f t="shared" ref="L398" si="195">SUM(L387:L397)</f>
        <v>285339123.06000006</v>
      </c>
      <c r="M398" s="7">
        <f t="shared" ref="M398" si="196">SUM(M387:M397)</f>
        <v>285463132.71999997</v>
      </c>
      <c r="N398" s="7">
        <f t="shared" ref="N398" si="197">SUM(N387:N397)</f>
        <v>287379553.99000001</v>
      </c>
      <c r="O398" s="7">
        <f t="shared" ref="O398:P398" si="198">SUM(O387:O397)</f>
        <v>288801256.21999997</v>
      </c>
      <c r="P398" s="7">
        <f t="shared" si="198"/>
        <v>278859786.48791659</v>
      </c>
    </row>
    <row r="399" spans="1:16" x14ac:dyDescent="0.35">
      <c r="A399" s="27"/>
      <c r="B399" s="27"/>
      <c r="C399" s="7">
        <f t="shared" ref="C399:O399" si="199">+C398-C247</f>
        <v>0</v>
      </c>
      <c r="D399" s="7">
        <f t="shared" si="199"/>
        <v>0</v>
      </c>
      <c r="E399" s="7">
        <f t="shared" si="199"/>
        <v>0</v>
      </c>
      <c r="F399" s="7">
        <f t="shared" si="199"/>
        <v>0</v>
      </c>
      <c r="G399" s="7">
        <f t="shared" si="199"/>
        <v>0</v>
      </c>
      <c r="H399" s="7">
        <f t="shared" si="199"/>
        <v>0</v>
      </c>
      <c r="I399" s="7">
        <f t="shared" si="199"/>
        <v>0</v>
      </c>
      <c r="J399" s="7">
        <f t="shared" si="199"/>
        <v>0</v>
      </c>
      <c r="K399" s="7">
        <f t="shared" si="199"/>
        <v>0</v>
      </c>
      <c r="L399" s="7">
        <f t="shared" si="199"/>
        <v>0</v>
      </c>
      <c r="M399" s="7">
        <f t="shared" si="199"/>
        <v>0</v>
      </c>
      <c r="N399" s="7">
        <f t="shared" si="199"/>
        <v>0</v>
      </c>
      <c r="O399" s="7">
        <f t="shared" si="199"/>
        <v>0</v>
      </c>
      <c r="P399" s="7">
        <f t="shared" ref="P399" si="200">+P398-P247</f>
        <v>0</v>
      </c>
    </row>
    <row r="400" spans="1:16" x14ac:dyDescent="0.35">
      <c r="A400" s="27" t="s">
        <v>116</v>
      </c>
      <c r="B400" s="26"/>
    </row>
    <row r="401" spans="1:16" x14ac:dyDescent="0.35">
      <c r="B401" s="27" t="s">
        <v>148</v>
      </c>
      <c r="C401" s="7">
        <f t="shared" ref="C401:O401" si="201">+C252+C253+C254+C255+C256</f>
        <v>102343776.04000001</v>
      </c>
      <c r="D401" s="7">
        <f t="shared" si="201"/>
        <v>102795438.95</v>
      </c>
      <c r="E401" s="7">
        <f t="shared" si="201"/>
        <v>103900995.73</v>
      </c>
      <c r="F401" s="7">
        <f t="shared" si="201"/>
        <v>105175573.62</v>
      </c>
      <c r="G401" s="7">
        <f t="shared" si="201"/>
        <v>105211286.91000001</v>
      </c>
      <c r="H401" s="7">
        <f t="shared" si="201"/>
        <v>105976732.03000002</v>
      </c>
      <c r="I401" s="7">
        <f t="shared" si="201"/>
        <v>105934961.19000001</v>
      </c>
      <c r="J401" s="7">
        <f t="shared" si="201"/>
        <v>105959177.52000001</v>
      </c>
      <c r="K401" s="7">
        <f t="shared" si="201"/>
        <v>105958907.17000002</v>
      </c>
      <c r="L401" s="7">
        <f t="shared" si="201"/>
        <v>106339618.55000001</v>
      </c>
      <c r="M401" s="7">
        <f t="shared" si="201"/>
        <v>106349582.44000001</v>
      </c>
      <c r="N401" s="7">
        <f t="shared" si="201"/>
        <v>106337337.65000001</v>
      </c>
      <c r="O401" s="7">
        <f t="shared" si="201"/>
        <v>110918039.63000001</v>
      </c>
      <c r="P401" s="7">
        <f t="shared" ref="P401" si="202">+P252+P253+P254+P255+P256</f>
        <v>105547543.29958335</v>
      </c>
    </row>
    <row r="402" spans="1:16" x14ac:dyDescent="0.35">
      <c r="B402" s="27" t="s">
        <v>149</v>
      </c>
      <c r="C402" s="7">
        <f t="shared" ref="C402:O402" si="203">+C250+C251</f>
        <v>84795.27</v>
      </c>
      <c r="D402" s="7">
        <f t="shared" si="203"/>
        <v>84795.27</v>
      </c>
      <c r="E402" s="7">
        <f t="shared" si="203"/>
        <v>84795.27</v>
      </c>
      <c r="F402" s="7">
        <f t="shared" si="203"/>
        <v>84795.27</v>
      </c>
      <c r="G402" s="7">
        <f t="shared" si="203"/>
        <v>84795.27</v>
      </c>
      <c r="H402" s="7">
        <f t="shared" si="203"/>
        <v>84795.27</v>
      </c>
      <c r="I402" s="7">
        <f t="shared" si="203"/>
        <v>84795.27</v>
      </c>
      <c r="J402" s="7">
        <f t="shared" si="203"/>
        <v>84795.27</v>
      </c>
      <c r="K402" s="7">
        <f t="shared" si="203"/>
        <v>84795.27</v>
      </c>
      <c r="L402" s="7">
        <f t="shared" si="203"/>
        <v>84795.27</v>
      </c>
      <c r="M402" s="7">
        <f t="shared" si="203"/>
        <v>84795.27</v>
      </c>
      <c r="N402" s="7">
        <f t="shared" si="203"/>
        <v>84795.27</v>
      </c>
      <c r="O402" s="7">
        <f t="shared" si="203"/>
        <v>84795.27</v>
      </c>
      <c r="P402" s="7">
        <f t="shared" ref="P402" si="204">+P250+P251</f>
        <v>84795.27</v>
      </c>
    </row>
    <row r="403" spans="1:16" x14ac:dyDescent="0.35">
      <c r="B403" s="27" t="s">
        <v>143</v>
      </c>
      <c r="C403" s="7">
        <f t="shared" ref="C403:O403" si="205">SUM(C257:C276)</f>
        <v>675198</v>
      </c>
      <c r="D403" s="7">
        <f t="shared" si="205"/>
        <v>675198</v>
      </c>
      <c r="E403" s="7">
        <f t="shared" si="205"/>
        <v>675198</v>
      </c>
      <c r="F403" s="7">
        <f t="shared" si="205"/>
        <v>675198</v>
      </c>
      <c r="G403" s="7">
        <f t="shared" si="205"/>
        <v>675198</v>
      </c>
      <c r="H403" s="7">
        <f t="shared" si="205"/>
        <v>675198</v>
      </c>
      <c r="I403" s="7">
        <f t="shared" si="205"/>
        <v>675198</v>
      </c>
      <c r="J403" s="7">
        <f t="shared" si="205"/>
        <v>675198</v>
      </c>
      <c r="K403" s="7">
        <f t="shared" si="205"/>
        <v>675198</v>
      </c>
      <c r="L403" s="7">
        <f t="shared" si="205"/>
        <v>675198</v>
      </c>
      <c r="M403" s="7">
        <f t="shared" si="205"/>
        <v>675198</v>
      </c>
      <c r="N403" s="7">
        <f t="shared" si="205"/>
        <v>675198</v>
      </c>
      <c r="O403" s="7">
        <f t="shared" si="205"/>
        <v>675198</v>
      </c>
      <c r="P403" s="7">
        <f t="shared" ref="P403" si="206">SUM(P257:P276)</f>
        <v>675198</v>
      </c>
    </row>
    <row r="404" spans="1:16" x14ac:dyDescent="0.35">
      <c r="B404" s="27" t="s">
        <v>139</v>
      </c>
      <c r="C404" s="7">
        <f>SUM(C313+C314+C315+C316+C323+C324)</f>
        <v>165102347.74999997</v>
      </c>
      <c r="D404" s="7">
        <f t="shared" ref="D404:O404" si="207">SUM(D313+D314+D315+D316+D323+D324)</f>
        <v>165326950.46999997</v>
      </c>
      <c r="E404" s="7">
        <f t="shared" si="207"/>
        <v>165348541.76999998</v>
      </c>
      <c r="F404" s="7">
        <f t="shared" si="207"/>
        <v>166587143.39999998</v>
      </c>
      <c r="G404" s="7">
        <f t="shared" si="207"/>
        <v>166646960.35999998</v>
      </c>
      <c r="H404" s="7">
        <f t="shared" si="207"/>
        <v>166671736.08999997</v>
      </c>
      <c r="I404" s="7">
        <f t="shared" si="207"/>
        <v>167823514.48999998</v>
      </c>
      <c r="J404" s="7">
        <f t="shared" si="207"/>
        <v>167860782.07999998</v>
      </c>
      <c r="K404" s="7">
        <f t="shared" si="207"/>
        <v>168195224.75999999</v>
      </c>
      <c r="L404" s="7">
        <f t="shared" si="207"/>
        <v>168592916.39999998</v>
      </c>
      <c r="M404" s="7">
        <f t="shared" si="207"/>
        <v>168666085.76999998</v>
      </c>
      <c r="N404" s="7">
        <f t="shared" si="207"/>
        <v>168694326.54999998</v>
      </c>
      <c r="O404" s="7">
        <f t="shared" si="207"/>
        <v>169634548.50999996</v>
      </c>
      <c r="P404" s="7">
        <f t="shared" ref="P404" si="208">SUM(P313+P314+P315+P316+P323+P324)</f>
        <v>167315219.18916664</v>
      </c>
    </row>
    <row r="405" spans="1:16" x14ac:dyDescent="0.35">
      <c r="B405" s="27" t="s">
        <v>142</v>
      </c>
      <c r="C405" s="7">
        <f t="shared" ref="C405:O405" si="209">SUM(C325:C345)+C368</f>
        <v>2132874661.9300005</v>
      </c>
      <c r="D405" s="7">
        <f t="shared" si="209"/>
        <v>2140000757.28</v>
      </c>
      <c r="E405" s="7">
        <f t="shared" si="209"/>
        <v>2148386972.1500001</v>
      </c>
      <c r="F405" s="7">
        <f t="shared" si="209"/>
        <v>2161775493.0299997</v>
      </c>
      <c r="G405" s="7">
        <f t="shared" si="209"/>
        <v>2168079145.48</v>
      </c>
      <c r="H405" s="7">
        <f t="shared" si="209"/>
        <v>2171328431.1499991</v>
      </c>
      <c r="I405" s="7">
        <f t="shared" si="209"/>
        <v>2183114102.3999996</v>
      </c>
      <c r="J405" s="7">
        <f t="shared" si="209"/>
        <v>2187035911.79</v>
      </c>
      <c r="K405" s="7">
        <f t="shared" si="209"/>
        <v>2194049822.1999998</v>
      </c>
      <c r="L405" s="7">
        <f t="shared" si="209"/>
        <v>2203962401.0700002</v>
      </c>
      <c r="M405" s="7">
        <f t="shared" si="209"/>
        <v>2209442463.2499995</v>
      </c>
      <c r="N405" s="7">
        <f t="shared" si="209"/>
        <v>2217186171.1000009</v>
      </c>
      <c r="O405" s="7">
        <f t="shared" si="209"/>
        <v>2226387112.1399999</v>
      </c>
      <c r="P405" s="7">
        <f t="shared" ref="P405" si="210">SUM(P325:P345)+P368</f>
        <v>2180332713.1612501</v>
      </c>
    </row>
    <row r="406" spans="1:16" x14ac:dyDescent="0.35">
      <c r="B406" s="27" t="s">
        <v>144</v>
      </c>
      <c r="C406" s="7">
        <f>SUM(C348:C367)</f>
        <v>130867939.54000002</v>
      </c>
      <c r="D406" s="7">
        <f t="shared" ref="D406:O406" si="211">SUM(D348:D367)</f>
        <v>127364703.75000001</v>
      </c>
      <c r="E406" s="7">
        <f t="shared" si="211"/>
        <v>130898989.65000005</v>
      </c>
      <c r="F406" s="7">
        <f t="shared" si="211"/>
        <v>132305811.64000003</v>
      </c>
      <c r="G406" s="7">
        <f t="shared" si="211"/>
        <v>133613203.83000001</v>
      </c>
      <c r="H406" s="7">
        <f t="shared" si="211"/>
        <v>133598610.13000001</v>
      </c>
      <c r="I406" s="7">
        <f t="shared" si="211"/>
        <v>133842412.41000003</v>
      </c>
      <c r="J406" s="7">
        <f t="shared" si="211"/>
        <v>133918067.51000004</v>
      </c>
      <c r="K406" s="7">
        <f t="shared" si="211"/>
        <v>134888660.92000002</v>
      </c>
      <c r="L406" s="7">
        <f t="shared" si="211"/>
        <v>140035829.44000003</v>
      </c>
      <c r="M406" s="7">
        <f t="shared" si="211"/>
        <v>141966472.23000002</v>
      </c>
      <c r="N406" s="7">
        <f t="shared" si="211"/>
        <v>142119016.06000003</v>
      </c>
      <c r="O406" s="7">
        <f t="shared" si="211"/>
        <v>142319754.50000003</v>
      </c>
      <c r="P406" s="7">
        <f t="shared" ref="P406" si="212">SUM(P348:P367)</f>
        <v>135095468.71583334</v>
      </c>
    </row>
    <row r="407" spans="1:16" x14ac:dyDescent="0.35">
      <c r="B407" s="1" t="s">
        <v>164</v>
      </c>
      <c r="C407" s="7">
        <f>+C346</f>
        <v>10767907.07</v>
      </c>
      <c r="D407" s="7">
        <f t="shared" ref="D407:N407" si="213">+D346</f>
        <v>10767907.07</v>
      </c>
      <c r="E407" s="7">
        <f t="shared" si="213"/>
        <v>10767907.07</v>
      </c>
      <c r="F407" s="7">
        <f t="shared" si="213"/>
        <v>10767907.07</v>
      </c>
      <c r="G407" s="7">
        <f t="shared" si="213"/>
        <v>10767907.07</v>
      </c>
      <c r="H407" s="7">
        <f t="shared" si="213"/>
        <v>10767907.07</v>
      </c>
      <c r="I407" s="7">
        <f t="shared" si="213"/>
        <v>10767907.07</v>
      </c>
      <c r="J407" s="7">
        <f t="shared" si="213"/>
        <v>10767907.07</v>
      </c>
      <c r="K407" s="7">
        <f t="shared" si="213"/>
        <v>10767907.07</v>
      </c>
      <c r="L407" s="7">
        <f t="shared" si="213"/>
        <v>10767907.07</v>
      </c>
      <c r="M407" s="7">
        <f t="shared" si="213"/>
        <v>10767907.07</v>
      </c>
      <c r="N407" s="7">
        <f t="shared" si="213"/>
        <v>10767907.07</v>
      </c>
      <c r="O407" s="7">
        <f>+O346</f>
        <v>10767907.07</v>
      </c>
      <c r="P407" s="7">
        <f>+P346</f>
        <v>10767907.069999998</v>
      </c>
    </row>
    <row r="408" spans="1:16" x14ac:dyDescent="0.35">
      <c r="B408" s="1" t="s">
        <v>163</v>
      </c>
      <c r="C408" s="7">
        <f>+C347</f>
        <v>60074932.329999998</v>
      </c>
      <c r="D408" s="7">
        <f t="shared" ref="D408:N408" si="214">+D347</f>
        <v>60079511.559999995</v>
      </c>
      <c r="E408" s="7">
        <f t="shared" si="214"/>
        <v>60090508.749999993</v>
      </c>
      <c r="F408" s="7">
        <f t="shared" si="214"/>
        <v>60375857.269999996</v>
      </c>
      <c r="G408" s="7">
        <f t="shared" si="214"/>
        <v>60383178.369999997</v>
      </c>
      <c r="H408" s="7">
        <f t="shared" si="214"/>
        <v>60385021.119999997</v>
      </c>
      <c r="I408" s="7">
        <f t="shared" si="214"/>
        <v>60386850.329999998</v>
      </c>
      <c r="J408" s="7">
        <f t="shared" si="214"/>
        <v>60388632.869999997</v>
      </c>
      <c r="K408" s="7">
        <f t="shared" si="214"/>
        <v>60379001.439999998</v>
      </c>
      <c r="L408" s="7">
        <f t="shared" si="214"/>
        <v>60437190.669999994</v>
      </c>
      <c r="M408" s="7">
        <f t="shared" si="214"/>
        <v>60438125.279999994</v>
      </c>
      <c r="N408" s="7">
        <f t="shared" si="214"/>
        <v>60450494.389999993</v>
      </c>
      <c r="O408" s="7">
        <f>+O347</f>
        <v>60497322.239999995</v>
      </c>
      <c r="P408" s="7">
        <f>+P347</f>
        <v>60340041.611249991</v>
      </c>
    </row>
    <row r="409" spans="1:16" x14ac:dyDescent="0.35">
      <c r="B409" s="27" t="s">
        <v>145</v>
      </c>
      <c r="C409" s="7">
        <f>SUM(C294:C310,C317:C322,C277:C293)</f>
        <v>312776311.76000011</v>
      </c>
      <c r="D409" s="7">
        <f t="shared" ref="D409:O409" si="215">SUM(D294:D310,D317:D322,D277:D293)</f>
        <v>316309651.31000012</v>
      </c>
      <c r="E409" s="7">
        <f t="shared" si="215"/>
        <v>316695313.43000013</v>
      </c>
      <c r="F409" s="7">
        <f t="shared" si="215"/>
        <v>314220158.93000013</v>
      </c>
      <c r="G409" s="7">
        <f t="shared" si="215"/>
        <v>314242930.55000013</v>
      </c>
      <c r="H409" s="7">
        <f t="shared" si="215"/>
        <v>318058924.60000008</v>
      </c>
      <c r="I409" s="7">
        <f t="shared" si="215"/>
        <v>318088443.41000009</v>
      </c>
      <c r="J409" s="7">
        <f t="shared" si="215"/>
        <v>318113158.00000012</v>
      </c>
      <c r="K409" s="7">
        <f t="shared" si="215"/>
        <v>318098137.31000012</v>
      </c>
      <c r="L409" s="7">
        <f t="shared" si="215"/>
        <v>320408989.87000012</v>
      </c>
      <c r="M409" s="7">
        <f t="shared" si="215"/>
        <v>320417502.40000015</v>
      </c>
      <c r="N409" s="7">
        <f t="shared" si="215"/>
        <v>320416360.06000012</v>
      </c>
      <c r="O409" s="7">
        <f t="shared" si="215"/>
        <v>321048969.30000013</v>
      </c>
      <c r="P409" s="7">
        <f t="shared" ref="P409" si="216">SUM(P294:P310,P317:P322,P277:P293)</f>
        <v>317665184.20000005</v>
      </c>
    </row>
    <row r="410" spans="1:16" x14ac:dyDescent="0.35">
      <c r="B410" s="27" t="s">
        <v>146</v>
      </c>
      <c r="C410" s="7">
        <f t="shared" ref="C410:O410" si="217">+C311+C312</f>
        <v>3790768.49</v>
      </c>
      <c r="D410" s="7">
        <f t="shared" si="217"/>
        <v>3790768.49</v>
      </c>
      <c r="E410" s="7">
        <f t="shared" si="217"/>
        <v>3790768.49</v>
      </c>
      <c r="F410" s="7">
        <f t="shared" si="217"/>
        <v>3790768.49</v>
      </c>
      <c r="G410" s="7">
        <f t="shared" si="217"/>
        <v>3790768.49</v>
      </c>
      <c r="H410" s="7">
        <f t="shared" si="217"/>
        <v>3790768.49</v>
      </c>
      <c r="I410" s="7">
        <f t="shared" si="217"/>
        <v>3790768.49</v>
      </c>
      <c r="J410" s="7">
        <f t="shared" si="217"/>
        <v>3790768.49</v>
      </c>
      <c r="K410" s="7">
        <f t="shared" si="217"/>
        <v>3790768.49</v>
      </c>
      <c r="L410" s="7">
        <f t="shared" si="217"/>
        <v>3790768.49</v>
      </c>
      <c r="M410" s="7">
        <f t="shared" si="217"/>
        <v>3790768.49</v>
      </c>
      <c r="N410" s="7">
        <f t="shared" si="217"/>
        <v>3790768.49</v>
      </c>
      <c r="O410" s="7">
        <f t="shared" si="217"/>
        <v>3790768.49</v>
      </c>
      <c r="P410" s="7">
        <f t="shared" ref="P410" si="218">+P311+P312</f>
        <v>3790768.4900000007</v>
      </c>
    </row>
    <row r="411" spans="1:16" x14ac:dyDescent="0.35">
      <c r="B411" s="2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35">
      <c r="B412" s="27" t="s">
        <v>147</v>
      </c>
      <c r="C412" s="7">
        <f>SUM(C401:C411)</f>
        <v>2919358638.1800008</v>
      </c>
      <c r="D412" s="7">
        <f t="shared" ref="D412:O412" si="219">SUM(D401:D411)</f>
        <v>2927195682.1499996</v>
      </c>
      <c r="E412" s="7">
        <f t="shared" si="219"/>
        <v>2940639990.3100004</v>
      </c>
      <c r="F412" s="7">
        <f t="shared" si="219"/>
        <v>2955758706.7199998</v>
      </c>
      <c r="G412" s="7">
        <f t="shared" si="219"/>
        <v>2963495374.3299999</v>
      </c>
      <c r="H412" s="7">
        <f t="shared" si="219"/>
        <v>2971338123.9499989</v>
      </c>
      <c r="I412" s="7">
        <f t="shared" si="219"/>
        <v>2984508953.0599995</v>
      </c>
      <c r="J412" s="7">
        <f t="shared" si="219"/>
        <v>2988594398.5999999</v>
      </c>
      <c r="K412" s="7">
        <f t="shared" si="219"/>
        <v>2996888422.6299996</v>
      </c>
      <c r="L412" s="7">
        <f t="shared" si="219"/>
        <v>3015095614.8299999</v>
      </c>
      <c r="M412" s="7">
        <f t="shared" si="219"/>
        <v>3022598900.1999998</v>
      </c>
      <c r="N412" s="7">
        <f t="shared" si="219"/>
        <v>3030522374.6400003</v>
      </c>
      <c r="O412" s="7">
        <f t="shared" si="219"/>
        <v>3046124415.1499996</v>
      </c>
      <c r="P412" s="7">
        <f t="shared" ref="P412" si="220">SUM(P401:P411)</f>
        <v>2981614839.0070829</v>
      </c>
    </row>
    <row r="413" spans="1:16" x14ac:dyDescent="0.35">
      <c r="A413" s="27"/>
      <c r="C413" s="7">
        <f t="shared" ref="C413:O413" si="221">+C412-C369</f>
        <v>0</v>
      </c>
      <c r="D413" s="7">
        <f t="shared" si="221"/>
        <v>0</v>
      </c>
      <c r="E413" s="7">
        <f t="shared" si="221"/>
        <v>0</v>
      </c>
      <c r="F413" s="7">
        <f t="shared" si="221"/>
        <v>0</v>
      </c>
      <c r="G413" s="7">
        <f t="shared" si="221"/>
        <v>0</v>
      </c>
      <c r="H413" s="7">
        <f t="shared" si="221"/>
        <v>0</v>
      </c>
      <c r="I413" s="7">
        <f t="shared" si="221"/>
        <v>0</v>
      </c>
      <c r="J413" s="7">
        <f t="shared" si="221"/>
        <v>0</v>
      </c>
      <c r="K413" s="7">
        <f t="shared" si="221"/>
        <v>0</v>
      </c>
      <c r="L413" s="7">
        <f t="shared" si="221"/>
        <v>0</v>
      </c>
      <c r="M413" s="7">
        <f t="shared" si="221"/>
        <v>0</v>
      </c>
      <c r="N413" s="7">
        <f t="shared" si="221"/>
        <v>0</v>
      </c>
      <c r="O413" s="7">
        <f t="shared" si="221"/>
        <v>0</v>
      </c>
      <c r="P413" s="7">
        <f t="shared" ref="P413" si="222">+P412-P369</f>
        <v>0</v>
      </c>
    </row>
    <row r="415" spans="1:16" x14ac:dyDescent="0.35">
      <c r="B415" s="27"/>
    </row>
    <row r="416" spans="1:16" x14ac:dyDescent="0.35">
      <c r="B416" s="27"/>
      <c r="C416" s="21"/>
    </row>
    <row r="417" spans="2:3" x14ac:dyDescent="0.35">
      <c r="B417" s="27"/>
      <c r="C417" s="21"/>
    </row>
    <row r="418" spans="2:3" x14ac:dyDescent="0.35">
      <c r="B418" s="27"/>
    </row>
    <row r="419" spans="2:3" x14ac:dyDescent="0.35">
      <c r="B419" s="27"/>
    </row>
    <row r="420" spans="2:3" x14ac:dyDescent="0.35">
      <c r="B420" s="27"/>
    </row>
    <row r="423" spans="2:3" x14ac:dyDescent="0.35">
      <c r="B423" s="27"/>
    </row>
    <row r="424" spans="2:3" x14ac:dyDescent="0.35">
      <c r="B424" s="27"/>
    </row>
    <row r="425" spans="2:3" x14ac:dyDescent="0.35">
      <c r="B425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425"/>
  <sheetViews>
    <sheetView topLeftCell="A346" zoomScale="90" zoomScaleNormal="90" workbookViewId="0">
      <selection activeCell="E352" sqref="E352"/>
    </sheetView>
  </sheetViews>
  <sheetFormatPr defaultRowHeight="14.5" x14ac:dyDescent="0.35"/>
  <cols>
    <col min="1" max="1" width="9.54296875" style="20" customWidth="1"/>
    <col min="2" max="2" width="38.7265625" customWidth="1"/>
    <col min="3" max="18" width="15.54296875" customWidth="1"/>
    <col min="19" max="19" width="15.453125" customWidth="1"/>
    <col min="24" max="24" width="14.81640625" bestFit="1" customWidth="1"/>
    <col min="26" max="26" width="12.1796875" bestFit="1" customWidth="1"/>
  </cols>
  <sheetData>
    <row r="3" spans="1:19" x14ac:dyDescent="0.35">
      <c r="R3" s="31" t="s">
        <v>171</v>
      </c>
      <c r="S3" s="31" t="s">
        <v>171</v>
      </c>
    </row>
    <row r="4" spans="1:19" x14ac:dyDescent="0.35">
      <c r="C4" s="3">
        <v>42979</v>
      </c>
      <c r="D4" s="3">
        <v>43009</v>
      </c>
      <c r="E4" s="3">
        <v>43040</v>
      </c>
      <c r="F4" s="3">
        <v>43070</v>
      </c>
      <c r="G4" s="3">
        <v>43101</v>
      </c>
      <c r="H4" s="3">
        <v>43132</v>
      </c>
      <c r="I4" s="3">
        <v>43160</v>
      </c>
      <c r="J4" s="3">
        <v>43191</v>
      </c>
      <c r="K4" s="3">
        <v>43221</v>
      </c>
      <c r="L4" s="3">
        <v>43252</v>
      </c>
      <c r="M4" s="3">
        <v>43282</v>
      </c>
      <c r="N4" s="3">
        <v>43313</v>
      </c>
      <c r="O4" s="3">
        <v>43344</v>
      </c>
      <c r="P4" s="3" t="s">
        <v>156</v>
      </c>
      <c r="R4" s="3">
        <v>43344</v>
      </c>
      <c r="S4" s="3" t="s">
        <v>156</v>
      </c>
    </row>
    <row r="5" spans="1:19" x14ac:dyDescent="0.35">
      <c r="A5" s="20" t="s">
        <v>115</v>
      </c>
    </row>
    <row r="6" spans="1:19" x14ac:dyDescent="0.35">
      <c r="A6" s="20">
        <v>301</v>
      </c>
      <c r="B6" t="s">
        <v>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f>(C6/2+O6/2+SUM(D6:N6))/12</f>
        <v>0</v>
      </c>
    </row>
    <row r="7" spans="1:19" x14ac:dyDescent="0.35">
      <c r="A7" s="20">
        <v>302</v>
      </c>
      <c r="B7" t="s">
        <v>7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>(C7/2+O7/2+SUM(D7:N7))/12</f>
        <v>0</v>
      </c>
    </row>
    <row r="8" spans="1:19" x14ac:dyDescent="0.35">
      <c r="A8" s="20">
        <v>303.10000000000002</v>
      </c>
      <c r="B8" t="s">
        <v>8</v>
      </c>
      <c r="C8" s="7">
        <v>25343182.670000002</v>
      </c>
      <c r="D8" s="7">
        <v>25578047.420000002</v>
      </c>
      <c r="E8" s="7">
        <v>25815708.809999999</v>
      </c>
      <c r="F8" s="7">
        <v>26057620.129999999</v>
      </c>
      <c r="G8" s="7">
        <v>26301908.920000002</v>
      </c>
      <c r="H8" s="7">
        <v>26547636.239999998</v>
      </c>
      <c r="I8" s="7">
        <v>26794663.420000002</v>
      </c>
      <c r="J8" s="7">
        <v>27041658.920000002</v>
      </c>
      <c r="K8" s="7">
        <v>27288697.52</v>
      </c>
      <c r="L8" s="7">
        <v>27536419.210000001</v>
      </c>
      <c r="M8" s="7">
        <v>27784842.649999999</v>
      </c>
      <c r="N8" s="7">
        <v>28033261.77</v>
      </c>
      <c r="O8" s="7">
        <v>28289885.199999999</v>
      </c>
      <c r="P8" s="7">
        <f t="shared" ref="P8:P71" si="0">(C8/2+O8/2+SUM(D8:N8))/12</f>
        <v>26799749.912083339</v>
      </c>
    </row>
    <row r="9" spans="1:19" x14ac:dyDescent="0.35">
      <c r="A9" s="20">
        <v>303.2</v>
      </c>
      <c r="B9" t="s">
        <v>9</v>
      </c>
      <c r="C9" s="7">
        <v>30485095.07</v>
      </c>
      <c r="D9" s="7">
        <v>30485095.07</v>
      </c>
      <c r="E9" s="7">
        <v>30485095.07</v>
      </c>
      <c r="F9" s="7">
        <v>30485095.07</v>
      </c>
      <c r="G9" s="7">
        <v>30485095.07</v>
      </c>
      <c r="H9" s="7">
        <v>30485095.07</v>
      </c>
      <c r="I9" s="7">
        <v>30485095.07</v>
      </c>
      <c r="J9" s="7">
        <v>30485095.07</v>
      </c>
      <c r="K9" s="7">
        <v>30485095.07</v>
      </c>
      <c r="L9" s="7">
        <v>30485095.07</v>
      </c>
      <c r="M9" s="7">
        <v>30485095.07</v>
      </c>
      <c r="N9" s="7">
        <v>30485095.07</v>
      </c>
      <c r="O9" s="7">
        <v>30485095.07</v>
      </c>
      <c r="P9" s="7">
        <f t="shared" si="0"/>
        <v>30485095.069999997</v>
      </c>
    </row>
    <row r="10" spans="1:19" x14ac:dyDescent="0.35">
      <c r="A10" s="20">
        <v>303.3</v>
      </c>
      <c r="B10" t="s">
        <v>10</v>
      </c>
      <c r="C10" s="7">
        <v>4146951</v>
      </c>
      <c r="D10" s="7">
        <v>4146951</v>
      </c>
      <c r="E10" s="7">
        <v>4146951</v>
      </c>
      <c r="F10" s="7">
        <v>4146951</v>
      </c>
      <c r="G10" s="7">
        <v>4146951</v>
      </c>
      <c r="H10" s="7">
        <v>4146951</v>
      </c>
      <c r="I10" s="7">
        <v>4146951</v>
      </c>
      <c r="J10" s="7">
        <v>4146951</v>
      </c>
      <c r="K10" s="7">
        <v>4146951</v>
      </c>
      <c r="L10" s="7">
        <v>4146951</v>
      </c>
      <c r="M10" s="7">
        <v>4146951</v>
      </c>
      <c r="N10" s="7">
        <v>4146951</v>
      </c>
      <c r="O10" s="7">
        <v>4146951</v>
      </c>
      <c r="P10" s="7">
        <f t="shared" si="0"/>
        <v>4146951</v>
      </c>
    </row>
    <row r="11" spans="1:19" x14ac:dyDescent="0.35">
      <c r="A11" s="20">
        <v>303.39999999999998</v>
      </c>
      <c r="B11" t="s">
        <v>11</v>
      </c>
      <c r="C11" s="7">
        <v>682892.52</v>
      </c>
      <c r="D11" s="7">
        <v>682892.52</v>
      </c>
      <c r="E11" s="7">
        <v>682892.52</v>
      </c>
      <c r="F11" s="7">
        <v>682892.52</v>
      </c>
      <c r="G11" s="7">
        <v>682892.52</v>
      </c>
      <c r="H11" s="7">
        <v>682892.52</v>
      </c>
      <c r="I11" s="7">
        <v>682892.52</v>
      </c>
      <c r="J11" s="7">
        <v>682892.52</v>
      </c>
      <c r="K11" s="7">
        <v>682892.52</v>
      </c>
      <c r="L11" s="7">
        <v>682892.52</v>
      </c>
      <c r="M11" s="7">
        <v>682892.52</v>
      </c>
      <c r="N11" s="7">
        <v>682892.52</v>
      </c>
      <c r="O11" s="7">
        <v>682892.52</v>
      </c>
      <c r="P11" s="7">
        <f t="shared" si="0"/>
        <v>682892.5199999999</v>
      </c>
    </row>
    <row r="12" spans="1:19" x14ac:dyDescent="0.35">
      <c r="A12" s="20">
        <v>303.5</v>
      </c>
      <c r="B12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f t="shared" si="0"/>
        <v>0</v>
      </c>
    </row>
    <row r="13" spans="1:19" x14ac:dyDescent="0.35">
      <c r="A13" s="20">
        <v>304.10000000000002</v>
      </c>
      <c r="B13" t="s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 t="shared" si="0"/>
        <v>0</v>
      </c>
    </row>
    <row r="14" spans="1:19" x14ac:dyDescent="0.35">
      <c r="A14" s="20">
        <v>305.2</v>
      </c>
      <c r="B14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si="0"/>
        <v>0</v>
      </c>
    </row>
    <row r="15" spans="1:19" x14ac:dyDescent="0.35">
      <c r="A15" s="20">
        <v>305.5</v>
      </c>
      <c r="B15" t="s">
        <v>15</v>
      </c>
      <c r="C15" s="7">
        <v>13813.8</v>
      </c>
      <c r="D15" s="7">
        <v>13813.8</v>
      </c>
      <c r="E15" s="7">
        <v>13813.8</v>
      </c>
      <c r="F15" s="7">
        <v>13813.8</v>
      </c>
      <c r="G15" s="7">
        <v>13813.8</v>
      </c>
      <c r="H15" s="7">
        <v>13813.8</v>
      </c>
      <c r="I15" s="7">
        <v>13813.8</v>
      </c>
      <c r="J15" s="7">
        <v>13813.8</v>
      </c>
      <c r="K15" s="7">
        <v>13813.8</v>
      </c>
      <c r="L15" s="7">
        <v>13813.8</v>
      </c>
      <c r="M15" s="7">
        <v>13813.8</v>
      </c>
      <c r="N15" s="7">
        <v>13813.8</v>
      </c>
      <c r="O15" s="7">
        <v>13813.8</v>
      </c>
      <c r="P15" s="7">
        <f t="shared" si="0"/>
        <v>13813.799999999997</v>
      </c>
    </row>
    <row r="16" spans="1:19" x14ac:dyDescent="0.35">
      <c r="A16" s="20">
        <v>312.3</v>
      </c>
      <c r="B16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0"/>
        <v>0</v>
      </c>
    </row>
    <row r="17" spans="1:16" x14ac:dyDescent="0.35">
      <c r="A17" s="20">
        <v>318.3</v>
      </c>
      <c r="B17" t="s">
        <v>17</v>
      </c>
      <c r="C17" s="7">
        <v>152140.79999999999</v>
      </c>
      <c r="D17" s="7">
        <v>152140.79999999999</v>
      </c>
      <c r="E17" s="7">
        <v>152140.79999999999</v>
      </c>
      <c r="F17" s="7">
        <v>152140.79999999999</v>
      </c>
      <c r="G17" s="7">
        <v>152140.79999999999</v>
      </c>
      <c r="H17" s="7">
        <v>152140.79999999999</v>
      </c>
      <c r="I17" s="7">
        <v>152140.79999999999</v>
      </c>
      <c r="J17" s="7">
        <v>152140.79999999999</v>
      </c>
      <c r="K17" s="7">
        <v>152140.79999999999</v>
      </c>
      <c r="L17" s="7">
        <v>152140.79999999999</v>
      </c>
      <c r="M17" s="7">
        <v>152140.79999999999</v>
      </c>
      <c r="N17" s="7">
        <v>152140.79999999999</v>
      </c>
      <c r="O17" s="7">
        <v>152140.79999999999</v>
      </c>
      <c r="P17" s="7">
        <f t="shared" si="0"/>
        <v>152140.80000000002</v>
      </c>
    </row>
    <row r="18" spans="1:16" x14ac:dyDescent="0.35">
      <c r="A18" s="20">
        <v>318.5</v>
      </c>
      <c r="B18" t="s">
        <v>18</v>
      </c>
      <c r="C18" s="7">
        <v>255728.55</v>
      </c>
      <c r="D18" s="7">
        <v>255728.55</v>
      </c>
      <c r="E18" s="7">
        <v>255728.55</v>
      </c>
      <c r="F18" s="7">
        <v>255728.55</v>
      </c>
      <c r="G18" s="7">
        <v>255728.55</v>
      </c>
      <c r="H18" s="7">
        <v>255728.55</v>
      </c>
      <c r="I18" s="7">
        <v>255728.55</v>
      </c>
      <c r="J18" s="7">
        <v>255728.55</v>
      </c>
      <c r="K18" s="7">
        <v>255728.55</v>
      </c>
      <c r="L18" s="7">
        <v>255728.55</v>
      </c>
      <c r="M18" s="7">
        <v>255728.55</v>
      </c>
      <c r="N18" s="7">
        <v>255728.55</v>
      </c>
      <c r="O18" s="7">
        <v>255728.55</v>
      </c>
      <c r="P18" s="7">
        <f t="shared" si="0"/>
        <v>255728.54999999996</v>
      </c>
    </row>
    <row r="19" spans="1:16" x14ac:dyDescent="0.35">
      <c r="A19" s="20">
        <v>325</v>
      </c>
      <c r="B19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si="0"/>
        <v>0</v>
      </c>
    </row>
    <row r="20" spans="1:16" x14ac:dyDescent="0.35">
      <c r="A20" s="20">
        <v>327</v>
      </c>
      <c r="B20" t="s">
        <v>20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0"/>
        <v>0</v>
      </c>
    </row>
    <row r="21" spans="1:16" x14ac:dyDescent="0.35">
      <c r="A21" s="20">
        <v>328</v>
      </c>
      <c r="B21" t="s">
        <v>19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0"/>
        <v>0</v>
      </c>
    </row>
    <row r="22" spans="1:16" x14ac:dyDescent="0.35">
      <c r="A22" s="20">
        <v>331</v>
      </c>
      <c r="B22" t="s">
        <v>20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0"/>
        <v>0</v>
      </c>
    </row>
    <row r="23" spans="1:16" x14ac:dyDescent="0.35">
      <c r="A23" s="20">
        <v>332</v>
      </c>
      <c r="B23" t="s">
        <v>20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0"/>
        <v>0</v>
      </c>
    </row>
    <row r="24" spans="1:16" x14ac:dyDescent="0.35">
      <c r="A24" s="20">
        <v>333</v>
      </c>
      <c r="B24" t="s">
        <v>20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0"/>
        <v>0</v>
      </c>
    </row>
    <row r="25" spans="1:16" x14ac:dyDescent="0.35">
      <c r="A25" s="20">
        <v>334</v>
      </c>
      <c r="B25" t="s">
        <v>20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0"/>
        <v>0</v>
      </c>
    </row>
    <row r="26" spans="1:16" x14ac:dyDescent="0.35">
      <c r="A26" s="20">
        <v>305.11</v>
      </c>
      <c r="B26" t="s">
        <v>21</v>
      </c>
      <c r="C26" s="7">
        <v>8736</v>
      </c>
      <c r="D26" s="7">
        <v>8736</v>
      </c>
      <c r="E26" s="7">
        <v>8736</v>
      </c>
      <c r="F26" s="7">
        <v>8736</v>
      </c>
      <c r="G26" s="7">
        <v>8736</v>
      </c>
      <c r="H26" s="7">
        <v>8736</v>
      </c>
      <c r="I26" s="7">
        <v>8736</v>
      </c>
      <c r="J26" s="7">
        <v>8736</v>
      </c>
      <c r="K26" s="7">
        <v>8736</v>
      </c>
      <c r="L26" s="7">
        <v>8736</v>
      </c>
      <c r="M26" s="7">
        <v>8736</v>
      </c>
      <c r="N26" s="7">
        <v>8736</v>
      </c>
      <c r="O26" s="7">
        <v>8736</v>
      </c>
      <c r="P26" s="7">
        <f t="shared" si="0"/>
        <v>8736</v>
      </c>
    </row>
    <row r="27" spans="1:16" x14ac:dyDescent="0.35">
      <c r="A27" s="20">
        <v>305.17</v>
      </c>
      <c r="B27" t="s">
        <v>22</v>
      </c>
      <c r="C27" s="7">
        <v>51245.7</v>
      </c>
      <c r="D27" s="7">
        <v>51245.7</v>
      </c>
      <c r="E27" s="7">
        <v>51245.7</v>
      </c>
      <c r="F27" s="7">
        <v>51245.7</v>
      </c>
      <c r="G27" s="7">
        <v>51245.7</v>
      </c>
      <c r="H27" s="7">
        <v>51245.7</v>
      </c>
      <c r="I27" s="7">
        <v>51245.7</v>
      </c>
      <c r="J27" s="7">
        <v>51245.7</v>
      </c>
      <c r="K27" s="7">
        <v>51245.7</v>
      </c>
      <c r="L27" s="7">
        <v>51245.7</v>
      </c>
      <c r="M27" s="7">
        <v>51245.7</v>
      </c>
      <c r="N27" s="7">
        <v>51245.7</v>
      </c>
      <c r="O27" s="7">
        <v>51245.7</v>
      </c>
      <c r="P27" s="7">
        <f t="shared" si="0"/>
        <v>51245.700000000004</v>
      </c>
    </row>
    <row r="28" spans="1:16" x14ac:dyDescent="0.35">
      <c r="A28" s="20">
        <v>311</v>
      </c>
      <c r="B28" t="s">
        <v>23</v>
      </c>
      <c r="C28" s="7">
        <v>0</v>
      </c>
      <c r="D28" s="7">
        <v>0</v>
      </c>
      <c r="E28" s="7">
        <v>0</v>
      </c>
      <c r="F28" s="7">
        <v>0</v>
      </c>
      <c r="G28" s="7">
        <v>-0.06</v>
      </c>
      <c r="H28" s="7">
        <v>-0.05</v>
      </c>
      <c r="I28" s="7">
        <v>-0.05</v>
      </c>
      <c r="J28" s="7">
        <v>-0.05</v>
      </c>
      <c r="K28" s="7">
        <v>-0.04</v>
      </c>
      <c r="L28" s="7">
        <v>-0.05</v>
      </c>
      <c r="M28" s="7">
        <v>-0.05</v>
      </c>
      <c r="N28" s="7">
        <v>-0.06</v>
      </c>
      <c r="O28" s="7">
        <v>-0.06</v>
      </c>
      <c r="P28" s="7">
        <f t="shared" si="0"/>
        <v>-3.666666666666666E-2</v>
      </c>
    </row>
    <row r="29" spans="1:16" x14ac:dyDescent="0.35">
      <c r="A29" s="20">
        <v>311.39999999999998</v>
      </c>
      <c r="B29" t="s">
        <v>24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si="0"/>
        <v>0</v>
      </c>
    </row>
    <row r="30" spans="1:16" x14ac:dyDescent="0.35">
      <c r="A30" s="20">
        <v>311.7</v>
      </c>
      <c r="B30" t="s">
        <v>25</v>
      </c>
      <c r="C30" s="7">
        <v>8066</v>
      </c>
      <c r="D30" s="7">
        <v>8066</v>
      </c>
      <c r="E30" s="7">
        <v>8066</v>
      </c>
      <c r="F30" s="7">
        <v>8066</v>
      </c>
      <c r="G30" s="7">
        <v>8066</v>
      </c>
      <c r="H30" s="7">
        <v>8066</v>
      </c>
      <c r="I30" s="7">
        <v>8066</v>
      </c>
      <c r="J30" s="7">
        <v>8066</v>
      </c>
      <c r="K30" s="7">
        <v>8066</v>
      </c>
      <c r="L30" s="7">
        <v>8066</v>
      </c>
      <c r="M30" s="7">
        <v>8066</v>
      </c>
      <c r="N30" s="7">
        <v>8066</v>
      </c>
      <c r="O30" s="7">
        <v>8066</v>
      </c>
      <c r="P30" s="7">
        <f t="shared" si="0"/>
        <v>8066</v>
      </c>
    </row>
    <row r="31" spans="1:16" x14ac:dyDescent="0.35">
      <c r="A31" s="20">
        <v>311.8</v>
      </c>
      <c r="B31" t="s">
        <v>26</v>
      </c>
      <c r="C31" s="7">
        <v>6584.5</v>
      </c>
      <c r="D31" s="7">
        <v>6584.5</v>
      </c>
      <c r="E31" s="7">
        <v>6584.5</v>
      </c>
      <c r="F31" s="7">
        <v>6584.5</v>
      </c>
      <c r="G31" s="7">
        <v>6584.5</v>
      </c>
      <c r="H31" s="7">
        <v>6584.5</v>
      </c>
      <c r="I31" s="7">
        <v>6584.5</v>
      </c>
      <c r="J31" s="7">
        <v>6584.5</v>
      </c>
      <c r="K31" s="7">
        <v>6584.5</v>
      </c>
      <c r="L31" s="7">
        <v>6584.5</v>
      </c>
      <c r="M31" s="7">
        <v>6584.5</v>
      </c>
      <c r="N31" s="7">
        <v>6584.5</v>
      </c>
      <c r="O31" s="7">
        <v>6584.5</v>
      </c>
      <c r="P31" s="7">
        <f t="shared" si="0"/>
        <v>6584.5</v>
      </c>
    </row>
    <row r="32" spans="1:16" x14ac:dyDescent="0.35">
      <c r="A32" s="20">
        <v>319</v>
      </c>
      <c r="B32" t="s">
        <v>27</v>
      </c>
      <c r="C32" s="7">
        <v>194720.4</v>
      </c>
      <c r="D32" s="7">
        <v>194720.4</v>
      </c>
      <c r="E32" s="7">
        <v>194720.4</v>
      </c>
      <c r="F32" s="7">
        <v>194720.4</v>
      </c>
      <c r="G32" s="7">
        <v>194720.4</v>
      </c>
      <c r="H32" s="7">
        <v>194720.4</v>
      </c>
      <c r="I32" s="7">
        <v>194720.4</v>
      </c>
      <c r="J32" s="7">
        <v>194720.4</v>
      </c>
      <c r="K32" s="7">
        <v>194720.4</v>
      </c>
      <c r="L32" s="7">
        <v>194720.4</v>
      </c>
      <c r="M32" s="7">
        <v>194720.4</v>
      </c>
      <c r="N32" s="7">
        <v>194720.4</v>
      </c>
      <c r="O32" s="7">
        <v>194720.4</v>
      </c>
      <c r="P32" s="7">
        <f t="shared" si="0"/>
        <v>194720.39999999994</v>
      </c>
    </row>
    <row r="33" spans="1:16" x14ac:dyDescent="0.35">
      <c r="A33" s="20">
        <v>350.1</v>
      </c>
      <c r="B33" t="s">
        <v>13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0"/>
        <v>0</v>
      </c>
    </row>
    <row r="34" spans="1:16" x14ac:dyDescent="0.35">
      <c r="A34" s="20">
        <v>350.2</v>
      </c>
      <c r="B34" t="s">
        <v>28</v>
      </c>
      <c r="C34" s="7">
        <v>28251</v>
      </c>
      <c r="D34" s="7">
        <v>28398.98</v>
      </c>
      <c r="E34" s="7">
        <v>28546.97</v>
      </c>
      <c r="F34" s="7">
        <v>28694.959999999999</v>
      </c>
      <c r="G34" s="7">
        <v>28842.97</v>
      </c>
      <c r="H34" s="7">
        <v>28990.94</v>
      </c>
      <c r="I34" s="7">
        <v>29138.959999999999</v>
      </c>
      <c r="J34" s="7">
        <v>29286.94</v>
      </c>
      <c r="K34" s="7">
        <v>29434.93</v>
      </c>
      <c r="L34" s="7">
        <v>29582.91</v>
      </c>
      <c r="M34" s="7">
        <v>29730.92</v>
      </c>
      <c r="N34" s="7">
        <v>29878.9</v>
      </c>
      <c r="O34" s="7">
        <v>30026.91</v>
      </c>
      <c r="P34" s="7">
        <f t="shared" si="0"/>
        <v>29138.944583333334</v>
      </c>
    </row>
    <row r="35" spans="1:16" x14ac:dyDescent="0.35">
      <c r="A35" s="20">
        <v>351</v>
      </c>
      <c r="B35" t="s">
        <v>29</v>
      </c>
      <c r="C35" s="7">
        <v>2758723.55</v>
      </c>
      <c r="D35" s="7">
        <v>2769061.03</v>
      </c>
      <c r="E35" s="7">
        <v>2779398.59</v>
      </c>
      <c r="F35" s="7">
        <v>2789826.12</v>
      </c>
      <c r="G35" s="7">
        <v>2800345.55</v>
      </c>
      <c r="H35" s="7">
        <v>2810865.03</v>
      </c>
      <c r="I35" s="7">
        <v>2821384.43</v>
      </c>
      <c r="J35" s="7">
        <v>2831903.93</v>
      </c>
      <c r="K35" s="7">
        <v>2842423.34</v>
      </c>
      <c r="L35" s="7">
        <v>2853798.25</v>
      </c>
      <c r="M35" s="7">
        <v>2866028.66</v>
      </c>
      <c r="N35" s="7">
        <v>2878258.98</v>
      </c>
      <c r="O35" s="7">
        <v>2890489.4</v>
      </c>
      <c r="P35" s="7">
        <f t="shared" si="0"/>
        <v>2822325.032083333</v>
      </c>
    </row>
    <row r="36" spans="1:16" x14ac:dyDescent="0.35">
      <c r="A36" s="20">
        <v>352</v>
      </c>
      <c r="B36" t="s">
        <v>30</v>
      </c>
      <c r="C36" s="7">
        <v>11701768.039999999</v>
      </c>
      <c r="D36" s="7">
        <v>11736349.310000001</v>
      </c>
      <c r="E36" s="7">
        <v>11770930.470000001</v>
      </c>
      <c r="F36" s="7">
        <v>11805511.630000001</v>
      </c>
      <c r="G36" s="7">
        <v>11840092.84</v>
      </c>
      <c r="H36" s="7">
        <v>11877363.960000001</v>
      </c>
      <c r="I36" s="7">
        <v>11917335.859999999</v>
      </c>
      <c r="J36" s="7">
        <v>11957322.65</v>
      </c>
      <c r="K36" s="7">
        <v>11997321</v>
      </c>
      <c r="L36" s="7">
        <v>12037333.85</v>
      </c>
      <c r="M36" s="7">
        <v>12077361.289999999</v>
      </c>
      <c r="N36" s="7">
        <v>12117406.77</v>
      </c>
      <c r="O36" s="7">
        <v>12157471.300000001</v>
      </c>
      <c r="P36" s="7">
        <f t="shared" si="0"/>
        <v>11921995.774999999</v>
      </c>
    </row>
    <row r="37" spans="1:16" x14ac:dyDescent="0.35">
      <c r="A37" s="20">
        <v>352.1</v>
      </c>
      <c r="B37" t="s">
        <v>31</v>
      </c>
      <c r="C37" s="7">
        <v>1651216.71</v>
      </c>
      <c r="D37" s="7">
        <v>1657616.77</v>
      </c>
      <c r="E37" s="7">
        <v>1664016.83</v>
      </c>
      <c r="F37" s="7">
        <v>1670416.85</v>
      </c>
      <c r="G37" s="7">
        <v>1676816.91</v>
      </c>
      <c r="H37" s="7">
        <v>1683216.94</v>
      </c>
      <c r="I37" s="7">
        <v>1689617</v>
      </c>
      <c r="J37" s="7">
        <v>1696017.03</v>
      </c>
      <c r="K37" s="7">
        <v>1702417.11</v>
      </c>
      <c r="L37" s="7">
        <v>1708817.14</v>
      </c>
      <c r="M37" s="7">
        <v>1715217.17</v>
      </c>
      <c r="N37" s="7">
        <v>1721617.24</v>
      </c>
      <c r="O37" s="7">
        <v>1728017.27</v>
      </c>
      <c r="P37" s="7">
        <f t="shared" si="0"/>
        <v>1689616.9983333331</v>
      </c>
    </row>
    <row r="38" spans="1:16" x14ac:dyDescent="0.35">
      <c r="A38" s="20">
        <v>352.2</v>
      </c>
      <c r="B38" t="s">
        <v>32</v>
      </c>
      <c r="C38" s="7">
        <v>2494410.3199999998</v>
      </c>
      <c r="D38" s="7">
        <v>2506591.9</v>
      </c>
      <c r="E38" s="7">
        <v>2518773.39</v>
      </c>
      <c r="F38" s="7">
        <v>2530954.9500000002</v>
      </c>
      <c r="G38" s="7">
        <v>2543136.46</v>
      </c>
      <c r="H38" s="7">
        <v>2555318.02</v>
      </c>
      <c r="I38" s="7">
        <v>2567499.4700000002</v>
      </c>
      <c r="J38" s="7">
        <v>2579681.0499999998</v>
      </c>
      <c r="K38" s="7">
        <v>2591862.61</v>
      </c>
      <c r="L38" s="7">
        <v>2604044.12</v>
      </c>
      <c r="M38" s="7">
        <v>2616225.61</v>
      </c>
      <c r="N38" s="7">
        <v>2628407.19</v>
      </c>
      <c r="O38" s="7">
        <v>2640588.66</v>
      </c>
      <c r="P38" s="7">
        <f t="shared" si="0"/>
        <v>2567499.5216666665</v>
      </c>
    </row>
    <row r="39" spans="1:16" x14ac:dyDescent="0.35">
      <c r="A39" s="20">
        <v>352.3</v>
      </c>
      <c r="B39" t="s">
        <v>33</v>
      </c>
      <c r="C39" s="7">
        <v>3410612.33</v>
      </c>
      <c r="D39" s="7">
        <v>3420703.07</v>
      </c>
      <c r="E39" s="7">
        <v>3430793.79</v>
      </c>
      <c r="F39" s="7">
        <v>3440884.52</v>
      </c>
      <c r="G39" s="7">
        <v>3450975.25</v>
      </c>
      <c r="H39" s="7">
        <v>3461065.97</v>
      </c>
      <c r="I39" s="7">
        <v>3471156.69</v>
      </c>
      <c r="J39" s="7">
        <v>3481247.44</v>
      </c>
      <c r="K39" s="7">
        <v>3491338.17</v>
      </c>
      <c r="L39" s="7">
        <v>3501428.88</v>
      </c>
      <c r="M39" s="7">
        <v>3511519.6</v>
      </c>
      <c r="N39" s="7">
        <v>3521610.33</v>
      </c>
      <c r="O39" s="7">
        <v>3531701.06</v>
      </c>
      <c r="P39" s="7">
        <f t="shared" si="0"/>
        <v>3471156.700416666</v>
      </c>
    </row>
    <row r="40" spans="1:16" x14ac:dyDescent="0.35">
      <c r="A40" s="20">
        <v>353</v>
      </c>
      <c r="B40" t="s">
        <v>34</v>
      </c>
      <c r="C40" s="7">
        <v>3142336.02</v>
      </c>
      <c r="D40" s="7">
        <v>3153579.04</v>
      </c>
      <c r="E40" s="7">
        <v>3164829.25</v>
      </c>
      <c r="F40" s="7">
        <v>3176072.27</v>
      </c>
      <c r="G40" s="7">
        <v>3187315.24</v>
      </c>
      <c r="H40" s="7">
        <v>3198579.84</v>
      </c>
      <c r="I40" s="7">
        <v>3209822.87</v>
      </c>
      <c r="J40" s="7">
        <v>3221073.05</v>
      </c>
      <c r="K40" s="7">
        <v>3232315.97</v>
      </c>
      <c r="L40" s="7">
        <v>3243566.15</v>
      </c>
      <c r="M40" s="7">
        <v>3254809.13</v>
      </c>
      <c r="N40" s="7">
        <v>3266052.05</v>
      </c>
      <c r="O40" s="7">
        <v>3277610.84</v>
      </c>
      <c r="P40" s="7">
        <f t="shared" si="0"/>
        <v>3209832.3574999999</v>
      </c>
    </row>
    <row r="41" spans="1:16" x14ac:dyDescent="0.35">
      <c r="A41" s="20">
        <v>354</v>
      </c>
      <c r="B41" t="s">
        <v>35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0"/>
        <v>0</v>
      </c>
    </row>
    <row r="42" spans="1:16" x14ac:dyDescent="0.35">
      <c r="A42" s="20">
        <v>354.1</v>
      </c>
      <c r="B42" t="s">
        <v>36</v>
      </c>
      <c r="C42" s="7">
        <v>3252170.13</v>
      </c>
      <c r="D42" s="7">
        <v>3261375.63</v>
      </c>
      <c r="E42" s="7">
        <v>3270586.92</v>
      </c>
      <c r="F42" s="7">
        <v>3279792.43</v>
      </c>
      <c r="G42" s="7">
        <v>3288998</v>
      </c>
      <c r="H42" s="7">
        <v>3298220.63</v>
      </c>
      <c r="I42" s="7">
        <v>3307426.15</v>
      </c>
      <c r="J42" s="7">
        <v>3316637.36</v>
      </c>
      <c r="K42" s="7">
        <v>3325842.91</v>
      </c>
      <c r="L42" s="7">
        <v>3335054.08</v>
      </c>
      <c r="M42" s="7">
        <v>3344259.55</v>
      </c>
      <c r="N42" s="7">
        <v>3353465</v>
      </c>
      <c r="O42" s="7">
        <v>3362676.24</v>
      </c>
      <c r="P42" s="7">
        <f t="shared" si="0"/>
        <v>3307423.4870833331</v>
      </c>
    </row>
    <row r="43" spans="1:16" x14ac:dyDescent="0.35">
      <c r="A43" s="20">
        <v>354.2</v>
      </c>
      <c r="B43" t="s">
        <v>37</v>
      </c>
      <c r="C43" s="7">
        <v>3334930.52</v>
      </c>
      <c r="D43" s="7">
        <v>3344136.08</v>
      </c>
      <c r="E43" s="7">
        <v>3353347.33</v>
      </c>
      <c r="F43" s="7">
        <v>3362552.87</v>
      </c>
      <c r="G43" s="7">
        <v>3371758.4</v>
      </c>
      <c r="H43" s="7">
        <v>3380981.06</v>
      </c>
      <c r="I43" s="7">
        <v>3390186.58</v>
      </c>
      <c r="J43" s="7">
        <v>3399397.8</v>
      </c>
      <c r="K43" s="7">
        <v>3408603.3</v>
      </c>
      <c r="L43" s="7">
        <v>3417814.5</v>
      </c>
      <c r="M43" s="7">
        <v>3427019.99</v>
      </c>
      <c r="N43" s="7">
        <v>3436225.46</v>
      </c>
      <c r="O43" s="7">
        <v>3445436.65</v>
      </c>
      <c r="P43" s="7">
        <f t="shared" si="0"/>
        <v>3390183.9129166673</v>
      </c>
    </row>
    <row r="44" spans="1:16" x14ac:dyDescent="0.35">
      <c r="A44" s="20">
        <v>354.3</v>
      </c>
      <c r="B44" t="s">
        <v>38</v>
      </c>
      <c r="C44" s="7">
        <v>10363550.07</v>
      </c>
      <c r="D44" s="7">
        <v>10407067.51</v>
      </c>
      <c r="E44" s="7">
        <v>10450611.869999999</v>
      </c>
      <c r="F44" s="7">
        <v>10494129.199999999</v>
      </c>
      <c r="G44" s="7">
        <v>10537646.49</v>
      </c>
      <c r="H44" s="7">
        <v>10581244.84</v>
      </c>
      <c r="I44" s="7">
        <v>10624762.060000001</v>
      </c>
      <c r="J44" s="7">
        <v>10668306.310000001</v>
      </c>
      <c r="K44" s="7">
        <v>10711823.48</v>
      </c>
      <c r="L44" s="7">
        <v>10755367.65</v>
      </c>
      <c r="M44" s="7">
        <v>10798884.74</v>
      </c>
      <c r="N44" s="7">
        <v>10842401.789999999</v>
      </c>
      <c r="O44" s="7">
        <v>10885945.869999999</v>
      </c>
      <c r="P44" s="7">
        <f t="shared" si="0"/>
        <v>10624749.4925</v>
      </c>
    </row>
    <row r="45" spans="1:16" x14ac:dyDescent="0.35">
      <c r="A45" s="20">
        <v>354.4</v>
      </c>
      <c r="B45" t="s">
        <v>39</v>
      </c>
      <c r="C45" s="7">
        <v>1534899.3</v>
      </c>
      <c r="D45" s="7">
        <v>1542246.93</v>
      </c>
      <c r="E45" s="7">
        <v>1549599.1</v>
      </c>
      <c r="F45" s="7">
        <v>1556946.73</v>
      </c>
      <c r="G45" s="7">
        <v>1564294.34</v>
      </c>
      <c r="H45" s="7">
        <v>1571655.63</v>
      </c>
      <c r="I45" s="7">
        <v>1579003.23</v>
      </c>
      <c r="J45" s="7">
        <v>1586355.38</v>
      </c>
      <c r="K45" s="7">
        <v>1593702.97</v>
      </c>
      <c r="L45" s="7">
        <v>1601055.11</v>
      </c>
      <c r="M45" s="7">
        <v>1608402.69</v>
      </c>
      <c r="N45" s="7">
        <v>1615750.26</v>
      </c>
      <c r="O45" s="7">
        <v>1623102.39</v>
      </c>
      <c r="P45" s="7">
        <f t="shared" si="0"/>
        <v>1579001.1012500001</v>
      </c>
    </row>
    <row r="46" spans="1:16" x14ac:dyDescent="0.35">
      <c r="A46" s="20">
        <v>354.6</v>
      </c>
      <c r="B46" t="s">
        <v>40</v>
      </c>
      <c r="C46" s="7">
        <v>32081.58</v>
      </c>
      <c r="D46" s="7">
        <v>33510.370000000003</v>
      </c>
      <c r="E46" s="7">
        <v>34939.160000000003</v>
      </c>
      <c r="F46" s="7">
        <v>36375.49</v>
      </c>
      <c r="G46" s="7">
        <v>37819.35</v>
      </c>
      <c r="H46" s="7">
        <v>39263.199999999997</v>
      </c>
      <c r="I46" s="7">
        <v>40707.06</v>
      </c>
      <c r="J46" s="7">
        <v>42150.91</v>
      </c>
      <c r="K46" s="7">
        <v>43594.77</v>
      </c>
      <c r="L46" s="7">
        <v>45038.63</v>
      </c>
      <c r="M46" s="7">
        <v>46482.48</v>
      </c>
      <c r="N46" s="7">
        <v>47926.34</v>
      </c>
      <c r="O46" s="7">
        <v>49370.19</v>
      </c>
      <c r="P46" s="7">
        <f t="shared" si="0"/>
        <v>40711.137083333335</v>
      </c>
    </row>
    <row r="47" spans="1:16" x14ac:dyDescent="0.35">
      <c r="A47" s="20">
        <v>355</v>
      </c>
      <c r="B47" t="s">
        <v>41</v>
      </c>
      <c r="C47" s="7">
        <v>4543527.6500000004</v>
      </c>
      <c r="D47" s="7">
        <v>4556920.0199999996</v>
      </c>
      <c r="E47" s="7">
        <v>4570316.4400000004</v>
      </c>
      <c r="F47" s="7">
        <v>4583708.84</v>
      </c>
      <c r="G47" s="7">
        <v>4597102.6500000004</v>
      </c>
      <c r="H47" s="7">
        <v>4610508.63</v>
      </c>
      <c r="I47" s="7">
        <v>4623902.45</v>
      </c>
      <c r="J47" s="7">
        <v>4637300.3</v>
      </c>
      <c r="K47" s="7">
        <v>4650694.05</v>
      </c>
      <c r="L47" s="7">
        <v>4664091.87</v>
      </c>
      <c r="M47" s="7">
        <v>4677485.68</v>
      </c>
      <c r="N47" s="7">
        <v>4690879.4800000004</v>
      </c>
      <c r="O47" s="7">
        <v>4704277.3499999996</v>
      </c>
      <c r="P47" s="7">
        <f t="shared" si="0"/>
        <v>4623901.0758333327</v>
      </c>
    </row>
    <row r="48" spans="1:16" x14ac:dyDescent="0.35">
      <c r="A48" s="20">
        <v>356</v>
      </c>
      <c r="B48" t="s">
        <v>42</v>
      </c>
      <c r="C48" s="7">
        <v>230601.26</v>
      </c>
      <c r="D48" s="7">
        <v>231215.85</v>
      </c>
      <c r="E48" s="7">
        <v>231830.37</v>
      </c>
      <c r="F48" s="7">
        <v>232444.92</v>
      </c>
      <c r="G48" s="7">
        <v>233059.47</v>
      </c>
      <c r="H48" s="7">
        <v>233674.02</v>
      </c>
      <c r="I48" s="7">
        <v>234288.54</v>
      </c>
      <c r="J48" s="7">
        <v>234903.11</v>
      </c>
      <c r="K48" s="7">
        <v>235517.68</v>
      </c>
      <c r="L48" s="7">
        <v>236200.66</v>
      </c>
      <c r="M48" s="7">
        <v>236951.94</v>
      </c>
      <c r="N48" s="7">
        <v>237703.01</v>
      </c>
      <c r="O48" s="7">
        <v>238454.08</v>
      </c>
      <c r="P48" s="7">
        <f t="shared" si="0"/>
        <v>234359.76999999993</v>
      </c>
    </row>
    <row r="49" spans="1:16" x14ac:dyDescent="0.35">
      <c r="A49" s="20">
        <v>357</v>
      </c>
      <c r="B49" t="s">
        <v>43</v>
      </c>
      <c r="C49" s="7">
        <v>850162.97</v>
      </c>
      <c r="D49" s="7">
        <v>852693.82</v>
      </c>
      <c r="E49" s="7">
        <v>855224.66</v>
      </c>
      <c r="F49" s="7">
        <v>857755.5</v>
      </c>
      <c r="G49" s="7">
        <v>860286.35</v>
      </c>
      <c r="H49" s="7">
        <v>862817.21</v>
      </c>
      <c r="I49" s="7">
        <v>865348.07</v>
      </c>
      <c r="J49" s="7">
        <v>867878.92</v>
      </c>
      <c r="K49" s="7">
        <v>870409.78</v>
      </c>
      <c r="L49" s="7">
        <v>873915.03</v>
      </c>
      <c r="M49" s="7">
        <v>878394.65</v>
      </c>
      <c r="N49" s="7">
        <v>882874.26</v>
      </c>
      <c r="O49" s="7">
        <v>887353.89</v>
      </c>
      <c r="P49" s="7">
        <f t="shared" si="0"/>
        <v>866363.05666666664</v>
      </c>
    </row>
    <row r="50" spans="1:16" x14ac:dyDescent="0.35">
      <c r="A50" s="20">
        <v>360.11</v>
      </c>
      <c r="B50" t="s">
        <v>44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0"/>
        <v>0</v>
      </c>
    </row>
    <row r="51" spans="1:16" x14ac:dyDescent="0.35">
      <c r="A51" s="20">
        <v>360.12</v>
      </c>
      <c r="B51" t="s">
        <v>45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0"/>
        <v>0</v>
      </c>
    </row>
    <row r="52" spans="1:16" x14ac:dyDescent="0.35">
      <c r="A52" s="20">
        <v>360.2</v>
      </c>
      <c r="B52" t="s">
        <v>46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0"/>
        <v>0</v>
      </c>
    </row>
    <row r="53" spans="1:16" x14ac:dyDescent="0.35">
      <c r="A53" s="20">
        <v>361.11</v>
      </c>
      <c r="B53" t="s">
        <v>47</v>
      </c>
      <c r="C53" s="7">
        <v>2396434.1800000002</v>
      </c>
      <c r="D53" s="7">
        <v>2419483.89</v>
      </c>
      <c r="E53" s="7">
        <v>2442533.66</v>
      </c>
      <c r="F53" s="7">
        <v>2440506.7599999998</v>
      </c>
      <c r="G53" s="7">
        <v>2463443.2799999998</v>
      </c>
      <c r="H53" s="7">
        <v>2487120.14</v>
      </c>
      <c r="I53" s="7">
        <v>2511572.56</v>
      </c>
      <c r="J53" s="7">
        <v>2536035.1</v>
      </c>
      <c r="K53" s="7">
        <v>2560529.2000000002</v>
      </c>
      <c r="L53" s="7">
        <v>2585004.41</v>
      </c>
      <c r="M53" s="7">
        <v>2609479.59</v>
      </c>
      <c r="N53" s="7">
        <v>2633954.75</v>
      </c>
      <c r="O53" s="7">
        <v>2658429.92</v>
      </c>
      <c r="P53" s="7">
        <f t="shared" si="0"/>
        <v>2518091.2825000002</v>
      </c>
    </row>
    <row r="54" spans="1:16" x14ac:dyDescent="0.35">
      <c r="A54" s="20">
        <v>361.12</v>
      </c>
      <c r="B54" t="s">
        <v>47</v>
      </c>
      <c r="C54" s="7">
        <v>2687376.58</v>
      </c>
      <c r="D54" s="7">
        <v>2713888.09</v>
      </c>
      <c r="E54" s="7">
        <v>2740393.73</v>
      </c>
      <c r="F54" s="7">
        <v>2278225.33</v>
      </c>
      <c r="G54" s="7">
        <v>2303760.4700000002</v>
      </c>
      <c r="H54" s="7">
        <v>2329295.54</v>
      </c>
      <c r="I54" s="7">
        <v>2354830.64</v>
      </c>
      <c r="J54" s="7">
        <v>2380394.7000000002</v>
      </c>
      <c r="K54" s="7">
        <v>2405968.58</v>
      </c>
      <c r="L54" s="7">
        <v>2431536.02</v>
      </c>
      <c r="M54" s="7">
        <v>2457116.35</v>
      </c>
      <c r="N54" s="7">
        <v>2482696.69</v>
      </c>
      <c r="O54" s="7">
        <v>2508277.16</v>
      </c>
      <c r="P54" s="7">
        <f t="shared" si="0"/>
        <v>2456327.7508333335</v>
      </c>
    </row>
    <row r="55" spans="1:16" x14ac:dyDescent="0.35">
      <c r="A55" s="20">
        <v>361.2</v>
      </c>
      <c r="B55" t="s">
        <v>48</v>
      </c>
      <c r="C55" s="7">
        <v>11308.14</v>
      </c>
      <c r="D55" s="7">
        <v>11346.94</v>
      </c>
      <c r="E55" s="7">
        <v>11385.73</v>
      </c>
      <c r="F55" s="7">
        <v>11424.53</v>
      </c>
      <c r="G55" s="7">
        <v>11463.32</v>
      </c>
      <c r="H55" s="7">
        <v>11502.13</v>
      </c>
      <c r="I55" s="7">
        <v>11540.92</v>
      </c>
      <c r="J55" s="7">
        <v>11579.72</v>
      </c>
      <c r="K55" s="7">
        <v>11618.53</v>
      </c>
      <c r="L55" s="7">
        <v>11657.32</v>
      </c>
      <c r="M55" s="7">
        <v>11696.12</v>
      </c>
      <c r="N55" s="7">
        <v>11734.91</v>
      </c>
      <c r="O55" s="7">
        <v>11773.71</v>
      </c>
      <c r="P55" s="7">
        <f t="shared" si="0"/>
        <v>11540.924583333332</v>
      </c>
    </row>
    <row r="56" spans="1:16" x14ac:dyDescent="0.35">
      <c r="A56" s="20">
        <v>362.11</v>
      </c>
      <c r="B56" t="s">
        <v>49</v>
      </c>
      <c r="C56" s="7">
        <v>2317738.2400000002</v>
      </c>
      <c r="D56" s="7">
        <v>2326226.8199999998</v>
      </c>
      <c r="E56" s="7">
        <v>2334932.21</v>
      </c>
      <c r="F56" s="7">
        <v>2343854.5099999998</v>
      </c>
      <c r="G56" s="7">
        <v>2352776.84</v>
      </c>
      <c r="H56" s="7">
        <v>2361699.11</v>
      </c>
      <c r="I56" s="7">
        <v>2370621.42</v>
      </c>
      <c r="J56" s="7">
        <v>2379543.69</v>
      </c>
      <c r="K56" s="7">
        <v>2388466.0299999998</v>
      </c>
      <c r="L56" s="7">
        <v>2397388.27</v>
      </c>
      <c r="M56" s="7">
        <v>2406310.6</v>
      </c>
      <c r="N56" s="7">
        <v>2415232.81</v>
      </c>
      <c r="O56" s="7">
        <v>2424155.12</v>
      </c>
      <c r="P56" s="7">
        <f t="shared" si="0"/>
        <v>2370666.5825</v>
      </c>
    </row>
    <row r="57" spans="1:16" x14ac:dyDescent="0.35">
      <c r="A57" s="20">
        <v>362.12</v>
      </c>
      <c r="B57" t="s">
        <v>50</v>
      </c>
      <c r="C57" s="7">
        <v>5695790.0199999996</v>
      </c>
      <c r="D57" s="7">
        <v>5708877.5599999996</v>
      </c>
      <c r="E57" s="7">
        <v>5722138.71</v>
      </c>
      <c r="F57" s="7">
        <v>5735573.46</v>
      </c>
      <c r="G57" s="7">
        <v>5749008.2199999997</v>
      </c>
      <c r="H57" s="7">
        <v>5762443.0099999998</v>
      </c>
      <c r="I57" s="7">
        <v>5775877.79</v>
      </c>
      <c r="J57" s="7">
        <v>5789312.5199999996</v>
      </c>
      <c r="K57" s="7">
        <v>5802747.29</v>
      </c>
      <c r="L57" s="7">
        <v>5816182.0499999998</v>
      </c>
      <c r="M57" s="7">
        <v>5829616.8399999999</v>
      </c>
      <c r="N57" s="7">
        <v>5843051.6299999999</v>
      </c>
      <c r="O57" s="7">
        <v>5856486.3700000001</v>
      </c>
      <c r="P57" s="7">
        <f t="shared" si="0"/>
        <v>5775913.9395833323</v>
      </c>
    </row>
    <row r="58" spans="1:16" x14ac:dyDescent="0.35">
      <c r="A58" s="20">
        <v>362.2</v>
      </c>
      <c r="B58" t="s">
        <v>51</v>
      </c>
      <c r="C58" s="7">
        <v>1208.22</v>
      </c>
      <c r="D58" s="7">
        <v>1209.98</v>
      </c>
      <c r="E58" s="7">
        <v>1211.73</v>
      </c>
      <c r="F58" s="7">
        <v>1213.44</v>
      </c>
      <c r="G58" s="7">
        <v>1215.1600000000001</v>
      </c>
      <c r="H58" s="7">
        <v>1216.94</v>
      </c>
      <c r="I58" s="7">
        <v>1218.6500000000001</v>
      </c>
      <c r="J58" s="7">
        <v>1220.46</v>
      </c>
      <c r="K58" s="7">
        <v>1222.19</v>
      </c>
      <c r="L58" s="7">
        <v>1223.96</v>
      </c>
      <c r="M58" s="7">
        <v>1225.6600000000001</v>
      </c>
      <c r="N58" s="7">
        <v>1227.42</v>
      </c>
      <c r="O58" s="7">
        <v>1229.1500000000001</v>
      </c>
      <c r="P58" s="7">
        <f t="shared" si="0"/>
        <v>1218.6895833333335</v>
      </c>
    </row>
    <row r="59" spans="1:16" x14ac:dyDescent="0.35">
      <c r="A59" s="20">
        <v>363.11</v>
      </c>
      <c r="B59" t="s">
        <v>52</v>
      </c>
      <c r="C59" s="7">
        <v>2565225.0699999998</v>
      </c>
      <c r="D59" s="7">
        <v>2573101.58</v>
      </c>
      <c r="E59" s="7">
        <v>2581105.87</v>
      </c>
      <c r="F59" s="7">
        <v>2561759.39</v>
      </c>
      <c r="G59" s="7">
        <v>2569724.41</v>
      </c>
      <c r="H59" s="7">
        <v>2577731.2000000002</v>
      </c>
      <c r="I59" s="7">
        <v>2585725.64</v>
      </c>
      <c r="J59" s="7">
        <v>2593725.88</v>
      </c>
      <c r="K59" s="7">
        <v>2601721.5099999998</v>
      </c>
      <c r="L59" s="7">
        <v>2609721.7599999998</v>
      </c>
      <c r="M59" s="7">
        <v>2617717.39</v>
      </c>
      <c r="N59" s="7">
        <v>2625697.16</v>
      </c>
      <c r="O59" s="7">
        <v>2633665.0499999998</v>
      </c>
      <c r="P59" s="7">
        <f t="shared" si="0"/>
        <v>2591431.4041666663</v>
      </c>
    </row>
    <row r="60" spans="1:16" x14ac:dyDescent="0.35">
      <c r="A60" s="20">
        <v>363.12</v>
      </c>
      <c r="B60" t="s">
        <v>53</v>
      </c>
      <c r="C60" s="7">
        <v>7204459.4000000004</v>
      </c>
      <c r="D60" s="7">
        <v>7211839.5899999999</v>
      </c>
      <c r="E60" s="7">
        <v>7219221.7400000002</v>
      </c>
      <c r="F60" s="7">
        <v>7149990.4199999999</v>
      </c>
      <c r="G60" s="7">
        <v>7157315.6299999999</v>
      </c>
      <c r="H60" s="7">
        <v>7164658.5300000003</v>
      </c>
      <c r="I60" s="7">
        <v>7171983.7300000004</v>
      </c>
      <c r="J60" s="7">
        <v>7179314.8600000003</v>
      </c>
      <c r="K60" s="7">
        <v>7186640.0599999996</v>
      </c>
      <c r="L60" s="7">
        <v>7193971.1399999997</v>
      </c>
      <c r="M60" s="7">
        <v>7201296.3799999999</v>
      </c>
      <c r="N60" s="7">
        <v>7208621.6299999999</v>
      </c>
      <c r="O60" s="7">
        <v>7215952.6200000001</v>
      </c>
      <c r="P60" s="7">
        <f t="shared" si="0"/>
        <v>7187921.6433333335</v>
      </c>
    </row>
    <row r="61" spans="1:16" x14ac:dyDescent="0.35">
      <c r="A61" s="20">
        <v>363.21</v>
      </c>
      <c r="B61" t="s">
        <v>54</v>
      </c>
      <c r="C61" s="7">
        <v>2699020.89</v>
      </c>
      <c r="D61" s="7">
        <v>2705661.36</v>
      </c>
      <c r="E61" s="7">
        <v>2712303.66</v>
      </c>
      <c r="F61" s="7">
        <v>2396494.42</v>
      </c>
      <c r="G61" s="7">
        <v>2401695.4</v>
      </c>
      <c r="H61" s="7">
        <v>2406900.15</v>
      </c>
      <c r="I61" s="7">
        <v>2412101.11</v>
      </c>
      <c r="J61" s="7">
        <v>2417303.2400000002</v>
      </c>
      <c r="K61" s="7">
        <v>2422504.44</v>
      </c>
      <c r="L61" s="7">
        <v>2427706.42</v>
      </c>
      <c r="M61" s="7">
        <v>2432907.4300000002</v>
      </c>
      <c r="N61" s="7">
        <v>2438108.36</v>
      </c>
      <c r="O61" s="7">
        <v>2443310.7000000002</v>
      </c>
      <c r="P61" s="7">
        <f t="shared" si="0"/>
        <v>2478737.6487500002</v>
      </c>
    </row>
    <row r="62" spans="1:16" x14ac:dyDescent="0.35">
      <c r="A62" s="20">
        <v>363.22</v>
      </c>
      <c r="B62" t="s">
        <v>55</v>
      </c>
      <c r="C62" s="7">
        <v>2618112.64</v>
      </c>
      <c r="D62" s="7">
        <v>2618514.27</v>
      </c>
      <c r="E62" s="7">
        <v>2619043.6800000002</v>
      </c>
      <c r="F62" s="7">
        <v>290733.14</v>
      </c>
      <c r="G62" s="7">
        <v>291010.08</v>
      </c>
      <c r="H62" s="7">
        <v>291287</v>
      </c>
      <c r="I62" s="7">
        <v>291563.96999999997</v>
      </c>
      <c r="J62" s="7">
        <v>291840.89</v>
      </c>
      <c r="K62" s="7">
        <v>292117.8</v>
      </c>
      <c r="L62" s="7">
        <v>292394.75</v>
      </c>
      <c r="M62" s="7">
        <v>292671.71999999997</v>
      </c>
      <c r="N62" s="7">
        <v>292948.65000000002</v>
      </c>
      <c r="O62" s="7">
        <v>293225.59999999998</v>
      </c>
      <c r="P62" s="7">
        <f t="shared" si="0"/>
        <v>776649.58916666673</v>
      </c>
    </row>
    <row r="63" spans="1:16" x14ac:dyDescent="0.35">
      <c r="A63" s="20">
        <v>363.31</v>
      </c>
      <c r="B63" t="s">
        <v>56</v>
      </c>
      <c r="C63" s="7">
        <v>206896.94</v>
      </c>
      <c r="D63" s="7">
        <v>206896.94</v>
      </c>
      <c r="E63" s="7">
        <v>206896.94</v>
      </c>
      <c r="F63" s="7">
        <v>206896.94</v>
      </c>
      <c r="G63" s="7">
        <v>206896.94</v>
      </c>
      <c r="H63" s="7">
        <v>206896.94</v>
      </c>
      <c r="I63" s="7">
        <v>206896.94</v>
      </c>
      <c r="J63" s="7">
        <v>206896.94</v>
      </c>
      <c r="K63" s="7">
        <v>206896.94</v>
      </c>
      <c r="L63" s="7">
        <v>206896.94</v>
      </c>
      <c r="M63" s="7">
        <v>206896.94</v>
      </c>
      <c r="N63" s="7">
        <v>206896.94</v>
      </c>
      <c r="O63" s="7">
        <v>206896.94</v>
      </c>
      <c r="P63" s="7">
        <f t="shared" si="0"/>
        <v>206896.93999999997</v>
      </c>
    </row>
    <row r="64" spans="1:16" x14ac:dyDescent="0.35">
      <c r="A64" s="20">
        <v>363.32</v>
      </c>
      <c r="B64" t="s">
        <v>57</v>
      </c>
      <c r="C64" s="7">
        <v>502019.61</v>
      </c>
      <c r="D64" s="7">
        <v>519114.17</v>
      </c>
      <c r="E64" s="7">
        <v>536230.19999999995</v>
      </c>
      <c r="F64" s="7">
        <v>553366.04</v>
      </c>
      <c r="G64" s="7">
        <v>570503.97</v>
      </c>
      <c r="H64" s="7">
        <v>587649.07999999996</v>
      </c>
      <c r="I64" s="7">
        <v>604787.02</v>
      </c>
      <c r="J64" s="7">
        <v>621927.32999999996</v>
      </c>
      <c r="K64" s="7">
        <v>639065.22</v>
      </c>
      <c r="L64" s="7">
        <v>656205.56000000006</v>
      </c>
      <c r="M64" s="7">
        <v>673343.44</v>
      </c>
      <c r="N64" s="7">
        <v>690481.35</v>
      </c>
      <c r="O64" s="7">
        <v>707989.08</v>
      </c>
      <c r="P64" s="7">
        <f t="shared" si="0"/>
        <v>604806.47708333319</v>
      </c>
    </row>
    <row r="65" spans="1:16" x14ac:dyDescent="0.35">
      <c r="A65" s="20">
        <v>363.41</v>
      </c>
      <c r="B65" t="s">
        <v>58</v>
      </c>
      <c r="C65" s="7">
        <v>605139.64</v>
      </c>
      <c r="D65" s="7">
        <v>605183.05000000005</v>
      </c>
      <c r="E65" s="7">
        <v>605226.5</v>
      </c>
      <c r="F65" s="7">
        <v>610580.92000000004</v>
      </c>
      <c r="G65" s="7">
        <v>610662.63</v>
      </c>
      <c r="H65" s="7">
        <v>610750.39</v>
      </c>
      <c r="I65" s="7">
        <v>610844.11</v>
      </c>
      <c r="J65" s="7">
        <v>610937.88</v>
      </c>
      <c r="K65" s="7">
        <v>611031.63</v>
      </c>
      <c r="L65" s="7">
        <v>611125.42000000004</v>
      </c>
      <c r="M65" s="7">
        <v>611219.17000000004</v>
      </c>
      <c r="N65" s="7">
        <v>611312.92000000004</v>
      </c>
      <c r="O65" s="7">
        <v>611406.65</v>
      </c>
      <c r="P65" s="7">
        <f t="shared" si="0"/>
        <v>609762.31375000009</v>
      </c>
    </row>
    <row r="66" spans="1:16" x14ac:dyDescent="0.35">
      <c r="A66" s="20">
        <v>363.42</v>
      </c>
      <c r="B66" t="s">
        <v>58</v>
      </c>
      <c r="C66" s="7">
        <v>182978.05</v>
      </c>
      <c r="D66" s="7">
        <v>188494.59</v>
      </c>
      <c r="E66" s="7">
        <v>194006.29</v>
      </c>
      <c r="F66" s="7">
        <v>190154.82</v>
      </c>
      <c r="G66" s="7">
        <v>196500.32</v>
      </c>
      <c r="H66" s="7">
        <v>202848.52</v>
      </c>
      <c r="I66" s="7">
        <v>209199.72</v>
      </c>
      <c r="J66" s="7">
        <v>215550.84</v>
      </c>
      <c r="K66" s="7">
        <v>221899.41</v>
      </c>
      <c r="L66" s="7">
        <v>228245.29</v>
      </c>
      <c r="M66" s="7">
        <v>234591.19</v>
      </c>
      <c r="N66" s="7">
        <v>240937.11</v>
      </c>
      <c r="O66" s="7">
        <v>247282.99</v>
      </c>
      <c r="P66" s="7">
        <f t="shared" si="0"/>
        <v>211463.21833333335</v>
      </c>
    </row>
    <row r="67" spans="1:16" x14ac:dyDescent="0.35">
      <c r="A67" s="20">
        <v>363.5</v>
      </c>
      <c r="B67" t="s">
        <v>59</v>
      </c>
      <c r="C67" s="7">
        <v>1384330.83</v>
      </c>
      <c r="D67" s="7">
        <v>1386975.3</v>
      </c>
      <c r="E67" s="7">
        <v>1389619.78</v>
      </c>
      <c r="F67" s="7">
        <v>1392264.24</v>
      </c>
      <c r="G67" s="7">
        <v>1394908.66</v>
      </c>
      <c r="H67" s="7">
        <v>1397553.17</v>
      </c>
      <c r="I67" s="7">
        <v>1400197.61</v>
      </c>
      <c r="J67" s="7">
        <v>1402842.05</v>
      </c>
      <c r="K67" s="7">
        <v>1405486.47</v>
      </c>
      <c r="L67" s="7">
        <v>1408130.98</v>
      </c>
      <c r="M67" s="7">
        <v>1410775.43</v>
      </c>
      <c r="N67" s="7">
        <v>1413419.89</v>
      </c>
      <c r="O67" s="7">
        <v>1416064.31</v>
      </c>
      <c r="P67" s="7">
        <f t="shared" si="0"/>
        <v>1400197.5958333334</v>
      </c>
    </row>
    <row r="68" spans="1:16" x14ac:dyDescent="0.35">
      <c r="A68" s="20">
        <v>363.6</v>
      </c>
      <c r="B68" t="s">
        <v>60</v>
      </c>
      <c r="C68" s="7">
        <v>739473</v>
      </c>
      <c r="D68" s="7">
        <v>739473</v>
      </c>
      <c r="E68" s="7">
        <v>739473</v>
      </c>
      <c r="F68" s="7">
        <v>739473</v>
      </c>
      <c r="G68" s="7">
        <v>739473</v>
      </c>
      <c r="H68" s="7">
        <v>739473</v>
      </c>
      <c r="I68" s="7">
        <v>739473</v>
      </c>
      <c r="J68" s="7">
        <v>739473</v>
      </c>
      <c r="K68" s="7">
        <v>739473</v>
      </c>
      <c r="L68" s="7">
        <v>739473</v>
      </c>
      <c r="M68" s="7">
        <v>739473</v>
      </c>
      <c r="N68" s="7">
        <v>739473</v>
      </c>
      <c r="O68" s="7">
        <v>739473</v>
      </c>
      <c r="P68" s="7">
        <f t="shared" si="0"/>
        <v>739473</v>
      </c>
    </row>
    <row r="69" spans="1:16" x14ac:dyDescent="0.35">
      <c r="A69" s="20">
        <v>365.1</v>
      </c>
      <c r="B69" t="s">
        <v>13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f t="shared" si="0"/>
        <v>0</v>
      </c>
    </row>
    <row r="70" spans="1:16" x14ac:dyDescent="0.35">
      <c r="A70" s="20">
        <v>365.2</v>
      </c>
      <c r="B70" t="s">
        <v>61</v>
      </c>
      <c r="C70" s="7">
        <v>1977833.98</v>
      </c>
      <c r="D70" s="7">
        <v>1988000.9</v>
      </c>
      <c r="E70" s="7">
        <v>1998167.8</v>
      </c>
      <c r="F70" s="7">
        <v>2008334.72</v>
      </c>
      <c r="G70" s="7">
        <v>2018501.64</v>
      </c>
      <c r="H70" s="7">
        <v>2028668.55</v>
      </c>
      <c r="I70" s="7">
        <v>2038835.44</v>
      </c>
      <c r="J70" s="7">
        <v>2049002.34</v>
      </c>
      <c r="K70" s="7">
        <v>2059169.25</v>
      </c>
      <c r="L70" s="7">
        <v>2069336.15</v>
      </c>
      <c r="M70" s="7">
        <v>2079503.04</v>
      </c>
      <c r="N70" s="7">
        <v>2089669.94</v>
      </c>
      <c r="O70" s="7">
        <v>2099836.84</v>
      </c>
      <c r="P70" s="7">
        <f t="shared" si="0"/>
        <v>2038835.4316666666</v>
      </c>
    </row>
    <row r="71" spans="1:16" x14ac:dyDescent="0.35">
      <c r="A71" s="20">
        <v>366.3</v>
      </c>
      <c r="B71" t="s">
        <v>48</v>
      </c>
      <c r="C71" s="7">
        <v>321587.03999999998</v>
      </c>
      <c r="D71" s="7">
        <v>324099.42</v>
      </c>
      <c r="E71" s="7">
        <v>326611.78999999998</v>
      </c>
      <c r="F71" s="7">
        <v>329124.17</v>
      </c>
      <c r="G71" s="7">
        <v>331636.52</v>
      </c>
      <c r="H71" s="7">
        <v>334148.90999999997</v>
      </c>
      <c r="I71" s="7">
        <v>336661.27</v>
      </c>
      <c r="J71" s="7">
        <v>339173.65</v>
      </c>
      <c r="K71" s="7">
        <v>341686.01</v>
      </c>
      <c r="L71" s="7">
        <v>344198.38</v>
      </c>
      <c r="M71" s="7">
        <v>346710.74</v>
      </c>
      <c r="N71" s="7">
        <v>349223.11</v>
      </c>
      <c r="O71" s="7">
        <v>351735.47</v>
      </c>
      <c r="P71" s="7">
        <f t="shared" si="0"/>
        <v>336661.26874999999</v>
      </c>
    </row>
    <row r="72" spans="1:16" x14ac:dyDescent="0.35">
      <c r="A72" s="20">
        <v>367</v>
      </c>
      <c r="B72" t="s">
        <v>62</v>
      </c>
      <c r="C72" s="7">
        <v>31232069.420000002</v>
      </c>
      <c r="D72" s="7">
        <v>31621896.25</v>
      </c>
      <c r="E72" s="7">
        <v>32012463.789999999</v>
      </c>
      <c r="F72" s="7">
        <v>32404167.82</v>
      </c>
      <c r="G72" s="7">
        <v>32797590.899999999</v>
      </c>
      <c r="H72" s="7">
        <v>33192399.649999999</v>
      </c>
      <c r="I72" s="7">
        <v>33587391.119999997</v>
      </c>
      <c r="J72" s="7">
        <v>33984382.979999997</v>
      </c>
      <c r="K72" s="7">
        <v>34381408.740000002</v>
      </c>
      <c r="L72" s="7">
        <v>34779800.810000002</v>
      </c>
      <c r="M72" s="7">
        <v>35178378.32</v>
      </c>
      <c r="N72" s="7">
        <v>35577086.490000002</v>
      </c>
      <c r="O72" s="7">
        <v>35976265.450000003</v>
      </c>
      <c r="P72" s="7">
        <f t="shared" ref="P72:P135" si="1">(C72/2+O72/2+SUM(D72:N72))/12</f>
        <v>33593427.858750001</v>
      </c>
    </row>
    <row r="73" spans="1:16" x14ac:dyDescent="0.35">
      <c r="A73" s="20">
        <v>367.21</v>
      </c>
      <c r="B73" t="s">
        <v>63</v>
      </c>
      <c r="C73" s="7">
        <v>1117425.8600000001</v>
      </c>
      <c r="D73" s="7">
        <v>1121594.47</v>
      </c>
      <c r="E73" s="7">
        <v>1125767.45</v>
      </c>
      <c r="F73" s="7">
        <v>1129935.99</v>
      </c>
      <c r="G73" s="7">
        <v>1134104.53</v>
      </c>
      <c r="H73" s="7">
        <v>1138286.3</v>
      </c>
      <c r="I73" s="7">
        <v>1142454.82</v>
      </c>
      <c r="J73" s="7">
        <v>1146627.75</v>
      </c>
      <c r="K73" s="7">
        <v>1150796.26</v>
      </c>
      <c r="L73" s="7">
        <v>1154969.21</v>
      </c>
      <c r="M73" s="7">
        <v>1159137.68</v>
      </c>
      <c r="N73" s="7">
        <v>1163306.17</v>
      </c>
      <c r="O73" s="7">
        <v>1167479.03</v>
      </c>
      <c r="P73" s="7">
        <f t="shared" si="1"/>
        <v>1142452.7562500001</v>
      </c>
    </row>
    <row r="74" spans="1:16" x14ac:dyDescent="0.35">
      <c r="A74" s="20">
        <v>367.22</v>
      </c>
      <c r="B74" t="s">
        <v>64</v>
      </c>
      <c r="C74" s="7">
        <v>10577131.15</v>
      </c>
      <c r="D74" s="7">
        <v>10607751.029999999</v>
      </c>
      <c r="E74" s="7">
        <v>10638403.800000001</v>
      </c>
      <c r="F74" s="7">
        <v>10669023.51</v>
      </c>
      <c r="G74" s="7">
        <v>10699643.140000001</v>
      </c>
      <c r="H74" s="7">
        <v>10730361.75</v>
      </c>
      <c r="I74" s="7">
        <v>10760981.220000001</v>
      </c>
      <c r="J74" s="7">
        <v>10791633.699999999</v>
      </c>
      <c r="K74" s="7">
        <v>10822253.08</v>
      </c>
      <c r="L74" s="7">
        <v>10852905.41</v>
      </c>
      <c r="M74" s="7">
        <v>10883524.619999999</v>
      </c>
      <c r="N74" s="7">
        <v>10914143.800000001</v>
      </c>
      <c r="O74" s="7">
        <v>10944795.9</v>
      </c>
      <c r="P74" s="7">
        <f t="shared" si="1"/>
        <v>10760965.715416666</v>
      </c>
    </row>
    <row r="75" spans="1:16" x14ac:dyDescent="0.35">
      <c r="A75" s="20">
        <v>367.23</v>
      </c>
      <c r="B75" t="s">
        <v>64</v>
      </c>
      <c r="C75" s="7">
        <v>13455811.98</v>
      </c>
      <c r="D75" s="7">
        <v>13533362.140000001</v>
      </c>
      <c r="E75" s="7">
        <v>13610989.140000001</v>
      </c>
      <c r="F75" s="7">
        <v>13688538.960000001</v>
      </c>
      <c r="G75" s="7">
        <v>13766088.630000001</v>
      </c>
      <c r="H75" s="7">
        <v>13843869.16</v>
      </c>
      <c r="I75" s="7">
        <v>13921418.51</v>
      </c>
      <c r="J75" s="7">
        <v>13999044.75</v>
      </c>
      <c r="K75" s="7">
        <v>14076593.810000001</v>
      </c>
      <c r="L75" s="7">
        <v>14154219.73</v>
      </c>
      <c r="M75" s="7">
        <v>14231768.439999999</v>
      </c>
      <c r="N75" s="7">
        <v>14309317.02</v>
      </c>
      <c r="O75" s="7">
        <v>14386942.470000001</v>
      </c>
      <c r="P75" s="7">
        <f t="shared" si="1"/>
        <v>13921382.292916669</v>
      </c>
    </row>
    <row r="76" spans="1:16" x14ac:dyDescent="0.35">
      <c r="A76" s="20">
        <v>367.24</v>
      </c>
      <c r="B76" t="s">
        <v>65</v>
      </c>
      <c r="C76" s="7">
        <v>5611188.8600000003</v>
      </c>
      <c r="D76" s="7">
        <v>5648856.1699999999</v>
      </c>
      <c r="E76" s="7">
        <v>5686561.9299999997</v>
      </c>
      <c r="F76" s="7">
        <v>5724229.0800000001</v>
      </c>
      <c r="G76" s="7">
        <v>5761896.1399999997</v>
      </c>
      <c r="H76" s="7">
        <v>5799678.7800000003</v>
      </c>
      <c r="I76" s="7">
        <v>5837345.6900000004</v>
      </c>
      <c r="J76" s="7">
        <v>5875051.0700000003</v>
      </c>
      <c r="K76" s="7">
        <v>5912717.8099999996</v>
      </c>
      <c r="L76" s="7">
        <v>5950423.04</v>
      </c>
      <c r="M76" s="7">
        <v>5988089.6299999999</v>
      </c>
      <c r="N76" s="7">
        <v>6025756.1399999997</v>
      </c>
      <c r="O76" s="7">
        <v>6063461.1299999999</v>
      </c>
      <c r="P76" s="7">
        <f t="shared" si="1"/>
        <v>5837327.5395833338</v>
      </c>
    </row>
    <row r="77" spans="1:16" x14ac:dyDescent="0.35">
      <c r="A77" s="20">
        <v>367.25</v>
      </c>
      <c r="B77" t="s">
        <v>66</v>
      </c>
      <c r="C77" s="7">
        <v>5671679.25</v>
      </c>
      <c r="D77" s="7">
        <v>5712131.4299999997</v>
      </c>
      <c r="E77" s="7">
        <v>5752624.5800000001</v>
      </c>
      <c r="F77" s="7">
        <v>5793076.5499999998</v>
      </c>
      <c r="G77" s="7">
        <v>5833528.4400000004</v>
      </c>
      <c r="H77" s="7">
        <v>5874103.54</v>
      </c>
      <c r="I77" s="7">
        <v>5914555.2699999996</v>
      </c>
      <c r="J77" s="7">
        <v>5955048</v>
      </c>
      <c r="K77" s="7">
        <v>5995499.5499999998</v>
      </c>
      <c r="L77" s="7">
        <v>6035992.1600000001</v>
      </c>
      <c r="M77" s="7">
        <v>6076443.54</v>
      </c>
      <c r="N77" s="7">
        <v>6116894.8499999996</v>
      </c>
      <c r="O77" s="7">
        <v>6157387.1699999999</v>
      </c>
      <c r="P77" s="7">
        <f t="shared" si="1"/>
        <v>5914535.9266666658</v>
      </c>
    </row>
    <row r="78" spans="1:16" x14ac:dyDescent="0.35">
      <c r="A78" s="20">
        <v>367.26</v>
      </c>
      <c r="B78" t="s">
        <v>67</v>
      </c>
      <c r="C78" s="7">
        <v>20977894.23</v>
      </c>
      <c r="D78" s="7">
        <v>21125612.359999999</v>
      </c>
      <c r="E78" s="7">
        <v>21273480.809999999</v>
      </c>
      <c r="F78" s="7">
        <v>21421198.32</v>
      </c>
      <c r="G78" s="7">
        <v>21568915.539999999</v>
      </c>
      <c r="H78" s="7">
        <v>21717084.289999999</v>
      </c>
      <c r="I78" s="7">
        <v>21864800.93</v>
      </c>
      <c r="J78" s="7">
        <v>22012667.84</v>
      </c>
      <c r="K78" s="7">
        <v>22160383.809999999</v>
      </c>
      <c r="L78" s="7">
        <v>22308250.149999999</v>
      </c>
      <c r="M78" s="7">
        <v>22455965.510000002</v>
      </c>
      <c r="N78" s="7">
        <v>22603680.539999999</v>
      </c>
      <c r="O78" s="7">
        <v>22751545.98</v>
      </c>
      <c r="P78" s="7">
        <f t="shared" si="1"/>
        <v>21864730.017083332</v>
      </c>
    </row>
    <row r="79" spans="1:16" x14ac:dyDescent="0.35">
      <c r="A79" s="20">
        <v>368</v>
      </c>
      <c r="B79" t="s">
        <v>108</v>
      </c>
      <c r="C79" s="7">
        <v>-8.81</v>
      </c>
      <c r="D79" s="7">
        <v>-8.81</v>
      </c>
      <c r="E79" s="7">
        <v>-8.81</v>
      </c>
      <c r="F79" s="7">
        <v>-8.81</v>
      </c>
      <c r="G79" s="7">
        <v>-8.81</v>
      </c>
      <c r="H79" s="7">
        <v>-8.81</v>
      </c>
      <c r="I79" s="7">
        <v>-8.81</v>
      </c>
      <c r="J79" s="7">
        <v>-8.81</v>
      </c>
      <c r="K79" s="7">
        <v>-8.81</v>
      </c>
      <c r="L79" s="7">
        <v>-8.81</v>
      </c>
      <c r="M79" s="7">
        <v>-8.81</v>
      </c>
      <c r="N79" s="7">
        <v>-8.81</v>
      </c>
      <c r="O79" s="7">
        <v>-8.81</v>
      </c>
      <c r="P79" s="7">
        <f t="shared" si="1"/>
        <v>-8.81</v>
      </c>
    </row>
    <row r="80" spans="1:16" x14ac:dyDescent="0.35">
      <c r="A80" s="20">
        <v>369</v>
      </c>
      <c r="B80" t="s">
        <v>68</v>
      </c>
      <c r="C80" s="7">
        <v>1524766.39</v>
      </c>
      <c r="D80" s="7">
        <v>1533628.7</v>
      </c>
      <c r="E80" s="7">
        <v>1542495.39</v>
      </c>
      <c r="F80" s="7">
        <v>1551357.7</v>
      </c>
      <c r="G80" s="7">
        <v>1560220.06</v>
      </c>
      <c r="H80" s="7">
        <v>1569095.44</v>
      </c>
      <c r="I80" s="7">
        <v>1577957.77</v>
      </c>
      <c r="J80" s="7">
        <v>1586824.4</v>
      </c>
      <c r="K80" s="7">
        <v>1595686.73</v>
      </c>
      <c r="L80" s="7">
        <v>1604553.39</v>
      </c>
      <c r="M80" s="7">
        <v>1613415.68</v>
      </c>
      <c r="N80" s="7">
        <v>1622277.99</v>
      </c>
      <c r="O80" s="7">
        <v>1631144.67</v>
      </c>
      <c r="P80" s="7">
        <f t="shared" si="1"/>
        <v>1577955.7316666667</v>
      </c>
    </row>
    <row r="81" spans="1:16" x14ac:dyDescent="0.35">
      <c r="A81" s="20">
        <v>374.1</v>
      </c>
      <c r="B81" t="s">
        <v>13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f t="shared" si="1"/>
        <v>0</v>
      </c>
    </row>
    <row r="82" spans="1:16" x14ac:dyDescent="0.35">
      <c r="A82" s="20">
        <v>374.2</v>
      </c>
      <c r="B82" t="s">
        <v>61</v>
      </c>
      <c r="C82" s="7">
        <v>1504260.16</v>
      </c>
      <c r="D82" s="7">
        <v>1515860.68</v>
      </c>
      <c r="E82" s="7">
        <v>1527461.19</v>
      </c>
      <c r="F82" s="7">
        <v>1539061.82</v>
      </c>
      <c r="G82" s="7">
        <v>1550662.36</v>
      </c>
      <c r="H82" s="7">
        <v>1562262.9</v>
      </c>
      <c r="I82" s="7">
        <v>1573863.4</v>
      </c>
      <c r="J82" s="7">
        <v>1585464.05</v>
      </c>
      <c r="K82" s="7">
        <v>1597064.45</v>
      </c>
      <c r="L82" s="7">
        <v>1608665.02</v>
      </c>
      <c r="M82" s="7">
        <v>1620268.91</v>
      </c>
      <c r="N82" s="7">
        <v>1631880.28</v>
      </c>
      <c r="O82" s="7">
        <v>1643495.76</v>
      </c>
      <c r="P82" s="7">
        <f t="shared" si="1"/>
        <v>1573866.0850000002</v>
      </c>
    </row>
    <row r="83" spans="1:16" x14ac:dyDescent="0.35">
      <c r="A83" s="20">
        <v>375</v>
      </c>
      <c r="B83" t="s">
        <v>47</v>
      </c>
      <c r="C83" s="7">
        <v>49873.79</v>
      </c>
      <c r="D83" s="7">
        <v>49890.48</v>
      </c>
      <c r="E83" s="7">
        <v>49907.17</v>
      </c>
      <c r="F83" s="7">
        <v>49923.839999999997</v>
      </c>
      <c r="G83" s="7">
        <v>49940.53</v>
      </c>
      <c r="H83" s="7">
        <v>49957.22</v>
      </c>
      <c r="I83" s="7">
        <v>49973.88</v>
      </c>
      <c r="J83" s="7">
        <v>49990.55</v>
      </c>
      <c r="K83" s="7">
        <v>50007.26</v>
      </c>
      <c r="L83" s="7">
        <v>50023.95</v>
      </c>
      <c r="M83" s="7">
        <v>50040.65</v>
      </c>
      <c r="N83" s="7">
        <v>50057.32</v>
      </c>
      <c r="O83" s="7">
        <v>50074.01</v>
      </c>
      <c r="P83" s="7">
        <f t="shared" si="1"/>
        <v>49973.895833333336</v>
      </c>
    </row>
    <row r="84" spans="1:16" x14ac:dyDescent="0.35">
      <c r="A84" s="20">
        <v>376.11</v>
      </c>
      <c r="B84" t="s">
        <v>69</v>
      </c>
      <c r="C84" s="7">
        <v>284586015.67000002</v>
      </c>
      <c r="D84" s="7">
        <v>285513353.39999998</v>
      </c>
      <c r="E84" s="7">
        <v>286485000.77999997</v>
      </c>
      <c r="F84" s="7">
        <v>287421562.30000001</v>
      </c>
      <c r="G84" s="7">
        <v>288343978.32999998</v>
      </c>
      <c r="H84" s="7">
        <v>289401847.92000002</v>
      </c>
      <c r="I84" s="7">
        <v>290402918.70999998</v>
      </c>
      <c r="J84" s="7">
        <v>291389506.69999999</v>
      </c>
      <c r="K84" s="7">
        <v>292417794.58999997</v>
      </c>
      <c r="L84" s="7">
        <v>293309836.61000001</v>
      </c>
      <c r="M84" s="7">
        <v>294307591.07999998</v>
      </c>
      <c r="N84" s="7">
        <v>295346861.31999999</v>
      </c>
      <c r="O84" s="7">
        <v>296306231.43000001</v>
      </c>
      <c r="P84" s="7">
        <f t="shared" si="1"/>
        <v>290398864.60750002</v>
      </c>
    </row>
    <row r="85" spans="1:16" x14ac:dyDescent="0.35">
      <c r="A85" s="20">
        <v>376.12</v>
      </c>
      <c r="B85" t="s">
        <v>70</v>
      </c>
      <c r="C85" s="7">
        <v>193369573.08000001</v>
      </c>
      <c r="D85" s="7">
        <v>194296639.94</v>
      </c>
      <c r="E85" s="7">
        <v>195186295.94999999</v>
      </c>
      <c r="F85" s="7">
        <v>195761129.03</v>
      </c>
      <c r="G85" s="7">
        <v>196607751.09</v>
      </c>
      <c r="H85" s="7">
        <v>197489280.22999999</v>
      </c>
      <c r="I85" s="7">
        <v>198411998.18000001</v>
      </c>
      <c r="J85" s="7">
        <v>199332291</v>
      </c>
      <c r="K85" s="7">
        <v>200258256.78</v>
      </c>
      <c r="L85" s="7">
        <v>201142234.03999999</v>
      </c>
      <c r="M85" s="7">
        <v>202052212.09999999</v>
      </c>
      <c r="N85" s="7">
        <v>202898526.58000001</v>
      </c>
      <c r="O85" s="7">
        <v>203632221.74000001</v>
      </c>
      <c r="P85" s="7">
        <f t="shared" si="1"/>
        <v>198494792.69416666</v>
      </c>
    </row>
    <row r="86" spans="1:16" x14ac:dyDescent="0.35">
      <c r="A86" s="20">
        <v>377</v>
      </c>
      <c r="B86" t="s">
        <v>35</v>
      </c>
      <c r="C86" s="7">
        <v>644698.4</v>
      </c>
      <c r="D86" s="7">
        <v>646287.42000000004</v>
      </c>
      <c r="E86" s="7">
        <v>647876.44999999995</v>
      </c>
      <c r="F86" s="7">
        <v>649465.47</v>
      </c>
      <c r="G86" s="7">
        <v>651054.49</v>
      </c>
      <c r="H86" s="7">
        <v>652643.51</v>
      </c>
      <c r="I86" s="7">
        <v>654232.53</v>
      </c>
      <c r="J86" s="7">
        <v>655821.56000000006</v>
      </c>
      <c r="K86" s="7">
        <v>657410.56999999995</v>
      </c>
      <c r="L86" s="7">
        <v>658999.59</v>
      </c>
      <c r="M86" s="7">
        <v>660588.62</v>
      </c>
      <c r="N86" s="7">
        <v>662177.64</v>
      </c>
      <c r="O86" s="7">
        <v>663766.66</v>
      </c>
      <c r="P86" s="7">
        <f t="shared" si="1"/>
        <v>654232.53166666662</v>
      </c>
    </row>
    <row r="87" spans="1:16" x14ac:dyDescent="0.35">
      <c r="A87" s="20">
        <v>378</v>
      </c>
      <c r="B87" t="s">
        <v>71</v>
      </c>
      <c r="C87" s="7">
        <v>11198159.65</v>
      </c>
      <c r="D87" s="7">
        <v>11254950.1</v>
      </c>
      <c r="E87" s="7">
        <v>11311871.689999999</v>
      </c>
      <c r="F87" s="7">
        <v>11368994.6</v>
      </c>
      <c r="G87" s="7">
        <v>11426455.43</v>
      </c>
      <c r="H87" s="7">
        <v>11484240.949999999</v>
      </c>
      <c r="I87" s="7">
        <v>11541965.16</v>
      </c>
      <c r="J87" s="7">
        <v>11599839.77</v>
      </c>
      <c r="K87" s="7">
        <v>11657755.210000001</v>
      </c>
      <c r="L87" s="7">
        <v>11715807.619999999</v>
      </c>
      <c r="M87" s="7">
        <v>11773913.67</v>
      </c>
      <c r="N87" s="7">
        <v>11832084.98</v>
      </c>
      <c r="O87" s="7">
        <v>11890481.49</v>
      </c>
      <c r="P87" s="7">
        <f t="shared" si="1"/>
        <v>11542683.3125</v>
      </c>
    </row>
    <row r="88" spans="1:16" x14ac:dyDescent="0.35">
      <c r="A88" s="20">
        <v>379</v>
      </c>
      <c r="B88" t="s">
        <v>72</v>
      </c>
      <c r="C88" s="7">
        <v>1609501.06</v>
      </c>
      <c r="D88" s="7">
        <v>1641493.66</v>
      </c>
      <c r="E88" s="7">
        <v>1674323</v>
      </c>
      <c r="F88" s="7">
        <v>1708054.69</v>
      </c>
      <c r="G88" s="7">
        <v>1743144.77</v>
      </c>
      <c r="H88" s="7">
        <v>1779248.29</v>
      </c>
      <c r="I88" s="7">
        <v>1815993.22</v>
      </c>
      <c r="J88" s="7">
        <v>1853530.18</v>
      </c>
      <c r="K88" s="7">
        <v>1891659.89</v>
      </c>
      <c r="L88" s="7">
        <v>1930217.88</v>
      </c>
      <c r="M88" s="7">
        <v>1969006.1</v>
      </c>
      <c r="N88" s="7">
        <v>2008659.54</v>
      </c>
      <c r="O88" s="7">
        <v>2050043.5</v>
      </c>
      <c r="P88" s="7">
        <f t="shared" si="1"/>
        <v>1820425.291666667</v>
      </c>
    </row>
    <row r="89" spans="1:16" x14ac:dyDescent="0.35">
      <c r="A89" s="20">
        <v>380</v>
      </c>
      <c r="B89" t="s">
        <v>73</v>
      </c>
      <c r="C89" s="7">
        <v>368658177.06999999</v>
      </c>
      <c r="D89" s="7">
        <v>370160825.07999998</v>
      </c>
      <c r="E89" s="7">
        <v>371634400.36000001</v>
      </c>
      <c r="F89" s="7">
        <v>373083169.61000001</v>
      </c>
      <c r="G89" s="7">
        <v>373801233.33999997</v>
      </c>
      <c r="H89" s="7">
        <v>374812975.02999997</v>
      </c>
      <c r="I89" s="7">
        <v>375488536.72000003</v>
      </c>
      <c r="J89" s="7">
        <v>376551871.66000003</v>
      </c>
      <c r="K89" s="7">
        <v>378085247.56999999</v>
      </c>
      <c r="L89" s="7">
        <v>379313658.48000002</v>
      </c>
      <c r="M89" s="7">
        <v>380843728.79000002</v>
      </c>
      <c r="N89" s="7">
        <v>382405159.06</v>
      </c>
      <c r="O89" s="7">
        <v>383969283.87</v>
      </c>
      <c r="P89" s="7">
        <f t="shared" si="1"/>
        <v>376041211.34750003</v>
      </c>
    </row>
    <row r="90" spans="1:16" x14ac:dyDescent="0.35">
      <c r="A90" s="20">
        <v>381</v>
      </c>
      <c r="B90" t="s">
        <v>74</v>
      </c>
      <c r="C90" s="7">
        <v>20091544.440000001</v>
      </c>
      <c r="D90" s="7">
        <v>20203337.82</v>
      </c>
      <c r="E90" s="7">
        <v>20301337.66</v>
      </c>
      <c r="F90" s="7">
        <v>20358390.109999999</v>
      </c>
      <c r="G90" s="7">
        <v>20454017.120000001</v>
      </c>
      <c r="H90" s="7">
        <v>20529996.07</v>
      </c>
      <c r="I90" s="7">
        <v>20608502.949999999</v>
      </c>
      <c r="J90" s="7">
        <v>20612452.93</v>
      </c>
      <c r="K90" s="7">
        <v>20635075.649999999</v>
      </c>
      <c r="L90" s="7">
        <v>20565715.25</v>
      </c>
      <c r="M90" s="7">
        <v>20602944.800000001</v>
      </c>
      <c r="N90" s="7">
        <v>20556236.039999999</v>
      </c>
      <c r="O90" s="7">
        <v>20525782.43</v>
      </c>
      <c r="P90" s="7">
        <f t="shared" si="1"/>
        <v>20478055.819583334</v>
      </c>
    </row>
    <row r="91" spans="1:16" x14ac:dyDescent="0.35">
      <c r="A91" s="20">
        <v>381.1</v>
      </c>
      <c r="B91" t="s">
        <v>75</v>
      </c>
      <c r="C91" s="7">
        <v>1568174.23</v>
      </c>
      <c r="D91" s="7">
        <v>1596460.4</v>
      </c>
      <c r="E91" s="7">
        <v>1624746.59</v>
      </c>
      <c r="F91" s="7">
        <v>1653032.74</v>
      </c>
      <c r="G91" s="7">
        <v>1681318.91</v>
      </c>
      <c r="H91" s="7">
        <v>1709605.07</v>
      </c>
      <c r="I91" s="7">
        <v>1737891.25</v>
      </c>
      <c r="J91" s="7">
        <v>1766177.42</v>
      </c>
      <c r="K91" s="7">
        <v>1794463.6</v>
      </c>
      <c r="L91" s="7">
        <v>1822749.75</v>
      </c>
      <c r="M91" s="7">
        <v>1851035.93</v>
      </c>
      <c r="N91" s="7">
        <v>1879322.1</v>
      </c>
      <c r="O91" s="7">
        <v>1907608.25</v>
      </c>
      <c r="P91" s="7">
        <f t="shared" si="1"/>
        <v>1737891.25</v>
      </c>
    </row>
    <row r="92" spans="1:16" x14ac:dyDescent="0.35">
      <c r="A92" s="20">
        <v>381.2</v>
      </c>
      <c r="B92" t="s">
        <v>76</v>
      </c>
      <c r="C92" s="7">
        <v>16247913.93</v>
      </c>
      <c r="D92" s="7">
        <v>16413034.199999999</v>
      </c>
      <c r="E92" s="7">
        <v>16579516.890000001</v>
      </c>
      <c r="F92" s="7">
        <v>16808280.460000001</v>
      </c>
      <c r="G92" s="7">
        <v>16916412.620000001</v>
      </c>
      <c r="H92" s="7">
        <v>17011019.050000001</v>
      </c>
      <c r="I92" s="7">
        <v>17180698.850000001</v>
      </c>
      <c r="J92" s="7">
        <v>17264246.73</v>
      </c>
      <c r="K92" s="7">
        <v>17411872.300000001</v>
      </c>
      <c r="L92" s="7">
        <v>17497383.210000001</v>
      </c>
      <c r="M92" s="7">
        <v>17607360.949999999</v>
      </c>
      <c r="N92" s="7">
        <v>17718445.440000001</v>
      </c>
      <c r="O92" s="7">
        <v>17845496.149999999</v>
      </c>
      <c r="P92" s="7">
        <f t="shared" si="1"/>
        <v>17121247.978333332</v>
      </c>
    </row>
    <row r="93" spans="1:16" x14ac:dyDescent="0.35">
      <c r="A93" s="20">
        <v>382</v>
      </c>
      <c r="B93" t="s">
        <v>77</v>
      </c>
      <c r="C93" s="7">
        <v>5690572.8600000003</v>
      </c>
      <c r="D93" s="7">
        <v>5709055.1399999997</v>
      </c>
      <c r="E93" s="7">
        <v>5683556.3799999999</v>
      </c>
      <c r="F93" s="7">
        <v>5690273.0700000003</v>
      </c>
      <c r="G93" s="7">
        <v>5674424.25</v>
      </c>
      <c r="H93" s="7">
        <v>5564672.2800000003</v>
      </c>
      <c r="I93" s="7">
        <v>5569080.2000000002</v>
      </c>
      <c r="J93" s="7">
        <v>5473616.5199999996</v>
      </c>
      <c r="K93" s="7">
        <v>5378065.9699999997</v>
      </c>
      <c r="L93" s="7">
        <v>5112977.3</v>
      </c>
      <c r="M93" s="7">
        <v>5025512.6500000004</v>
      </c>
      <c r="N93" s="7">
        <v>4782801.82</v>
      </c>
      <c r="O93" s="7">
        <v>4571968.8899999997</v>
      </c>
      <c r="P93" s="7">
        <f t="shared" si="1"/>
        <v>5399608.8712499999</v>
      </c>
    </row>
    <row r="94" spans="1:16" x14ac:dyDescent="0.35">
      <c r="A94" s="20">
        <v>382.1</v>
      </c>
      <c r="B94" t="s">
        <v>78</v>
      </c>
      <c r="C94" s="7">
        <v>60641.94</v>
      </c>
      <c r="D94" s="7">
        <v>61599.43</v>
      </c>
      <c r="E94" s="7">
        <v>62556.95</v>
      </c>
      <c r="F94" s="7">
        <v>63514.45</v>
      </c>
      <c r="G94" s="7">
        <v>64471.95</v>
      </c>
      <c r="H94" s="7">
        <v>65429.46</v>
      </c>
      <c r="I94" s="7">
        <v>66386.960000000006</v>
      </c>
      <c r="J94" s="7">
        <v>67344.460000000006</v>
      </c>
      <c r="K94" s="7">
        <v>68301.97</v>
      </c>
      <c r="L94" s="7">
        <v>69259.48</v>
      </c>
      <c r="M94" s="7">
        <v>70216.98</v>
      </c>
      <c r="N94" s="7">
        <v>71174.490000000005</v>
      </c>
      <c r="O94" s="7">
        <v>72131.990000000005</v>
      </c>
      <c r="P94" s="7">
        <f t="shared" si="1"/>
        <v>66386.962083333332</v>
      </c>
    </row>
    <row r="95" spans="1:16" x14ac:dyDescent="0.35">
      <c r="A95" s="20">
        <v>382.2</v>
      </c>
      <c r="B95" t="s">
        <v>79</v>
      </c>
      <c r="C95" s="7">
        <v>4676622.74</v>
      </c>
      <c r="D95" s="7">
        <v>4718228.99</v>
      </c>
      <c r="E95" s="7">
        <v>4759765.0199999996</v>
      </c>
      <c r="F95" s="7">
        <v>4802307.72</v>
      </c>
      <c r="G95" s="7">
        <v>4844371.08</v>
      </c>
      <c r="H95" s="7">
        <v>4880652.55</v>
      </c>
      <c r="I95" s="7">
        <v>4921824.83</v>
      </c>
      <c r="J95" s="7">
        <v>4954068.0199999996</v>
      </c>
      <c r="K95" s="7">
        <v>4990958.21</v>
      </c>
      <c r="L95" s="7">
        <v>5021205.8899999997</v>
      </c>
      <c r="M95" s="7">
        <v>5056518.46</v>
      </c>
      <c r="N95" s="7">
        <v>5088188.91</v>
      </c>
      <c r="O95" s="7">
        <v>5121010.29</v>
      </c>
      <c r="P95" s="7">
        <f t="shared" si="1"/>
        <v>4911408.8495833343</v>
      </c>
    </row>
    <row r="96" spans="1:16" x14ac:dyDescent="0.35">
      <c r="A96" s="20">
        <v>383</v>
      </c>
      <c r="B96" t="s">
        <v>80</v>
      </c>
      <c r="C96" s="7">
        <v>244176.41</v>
      </c>
      <c r="D96" s="7">
        <v>248338.25</v>
      </c>
      <c r="E96" s="7">
        <v>252591.56</v>
      </c>
      <c r="F96" s="7">
        <v>256939.51</v>
      </c>
      <c r="G96" s="7">
        <v>261372.84</v>
      </c>
      <c r="H96" s="7">
        <v>265864.93</v>
      </c>
      <c r="I96" s="7">
        <v>270369.98</v>
      </c>
      <c r="J96" s="7">
        <v>274932.08</v>
      </c>
      <c r="K96" s="7">
        <v>279631.08</v>
      </c>
      <c r="L96" s="7">
        <v>284462.43</v>
      </c>
      <c r="M96" s="7">
        <v>289333.99</v>
      </c>
      <c r="N96" s="7">
        <v>294220.21000000002</v>
      </c>
      <c r="O96" s="7">
        <v>299147.07</v>
      </c>
      <c r="P96" s="7">
        <f t="shared" si="1"/>
        <v>270809.88333333336</v>
      </c>
    </row>
    <row r="97" spans="1:16" x14ac:dyDescent="0.35">
      <c r="A97" s="20">
        <v>386</v>
      </c>
      <c r="B97" t="s">
        <v>81</v>
      </c>
      <c r="C97" s="7">
        <v>0</v>
      </c>
      <c r="D97" s="7">
        <v>0</v>
      </c>
      <c r="E97" s="7">
        <v>0</v>
      </c>
      <c r="F97" s="7">
        <v>0</v>
      </c>
      <c r="G97" s="7">
        <v>10835.76</v>
      </c>
      <c r="H97" s="7">
        <v>22794.26</v>
      </c>
      <c r="I97" s="7">
        <v>34750.6</v>
      </c>
      <c r="J97" s="7">
        <v>46683.05</v>
      </c>
      <c r="K97" s="7">
        <v>58682.73</v>
      </c>
      <c r="L97" s="7">
        <v>70721.19</v>
      </c>
      <c r="M97" s="7">
        <v>82731.17</v>
      </c>
      <c r="N97" s="7">
        <v>94741.14</v>
      </c>
      <c r="O97" s="7">
        <v>106751.13</v>
      </c>
      <c r="P97" s="7">
        <f t="shared" si="1"/>
        <v>39609.622083333335</v>
      </c>
    </row>
    <row r="98" spans="1:16" x14ac:dyDescent="0.35">
      <c r="A98" s="20">
        <v>386.1</v>
      </c>
      <c r="B98" t="s">
        <v>82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14.92</v>
      </c>
      <c r="L98" s="7">
        <v>44.76</v>
      </c>
      <c r="M98" s="7">
        <v>74.599999999999994</v>
      </c>
      <c r="N98" s="7">
        <v>104.45</v>
      </c>
      <c r="O98" s="7">
        <v>215.35</v>
      </c>
      <c r="P98" s="7">
        <f t="shared" si="1"/>
        <v>28.867083333333337</v>
      </c>
    </row>
    <row r="99" spans="1:16" x14ac:dyDescent="0.35">
      <c r="A99" s="20">
        <v>387.1</v>
      </c>
      <c r="B99" t="s">
        <v>83</v>
      </c>
      <c r="C99" s="7">
        <v>142148.56</v>
      </c>
      <c r="D99" s="7">
        <v>142228.25</v>
      </c>
      <c r="E99" s="7">
        <v>142307.94</v>
      </c>
      <c r="F99" s="7">
        <v>142387.63</v>
      </c>
      <c r="G99" s="7">
        <v>142467.31</v>
      </c>
      <c r="H99" s="7">
        <v>142547.01</v>
      </c>
      <c r="I99" s="7">
        <v>142626.69</v>
      </c>
      <c r="J99" s="7">
        <v>142706.38</v>
      </c>
      <c r="K99" s="7">
        <v>142786.07</v>
      </c>
      <c r="L99" s="7">
        <v>142865.74</v>
      </c>
      <c r="M99" s="7">
        <v>142945.42000000001</v>
      </c>
      <c r="N99" s="7">
        <v>143025.12</v>
      </c>
      <c r="O99" s="7">
        <v>143104.79</v>
      </c>
      <c r="P99" s="7">
        <f t="shared" si="1"/>
        <v>142626.68625</v>
      </c>
    </row>
    <row r="100" spans="1:16" x14ac:dyDescent="0.35">
      <c r="A100" s="20">
        <v>387.2</v>
      </c>
      <c r="B100" t="s">
        <v>84</v>
      </c>
      <c r="C100" s="7">
        <v>69794</v>
      </c>
      <c r="D100" s="7">
        <v>69794</v>
      </c>
      <c r="E100" s="7">
        <v>69794</v>
      </c>
      <c r="F100" s="7">
        <v>69794</v>
      </c>
      <c r="G100" s="7">
        <v>69794</v>
      </c>
      <c r="H100" s="7">
        <v>69794</v>
      </c>
      <c r="I100" s="7">
        <v>69794</v>
      </c>
      <c r="J100" s="7">
        <v>69794</v>
      </c>
      <c r="K100" s="7">
        <v>69794</v>
      </c>
      <c r="L100" s="7">
        <v>69794</v>
      </c>
      <c r="M100" s="7">
        <v>69794</v>
      </c>
      <c r="N100" s="7">
        <v>69794</v>
      </c>
      <c r="O100" s="7">
        <v>69794</v>
      </c>
      <c r="P100" s="7">
        <f t="shared" si="1"/>
        <v>69794</v>
      </c>
    </row>
    <row r="101" spans="1:16" x14ac:dyDescent="0.35">
      <c r="A101" s="20">
        <v>387.3</v>
      </c>
      <c r="B101" t="s">
        <v>85</v>
      </c>
      <c r="C101" s="7">
        <v>72671</v>
      </c>
      <c r="D101" s="7">
        <v>72671</v>
      </c>
      <c r="E101" s="7">
        <v>72671</v>
      </c>
      <c r="F101" s="7">
        <v>72671</v>
      </c>
      <c r="G101" s="7">
        <v>72671</v>
      </c>
      <c r="H101" s="7">
        <v>72671</v>
      </c>
      <c r="I101" s="7">
        <v>72671</v>
      </c>
      <c r="J101" s="7">
        <v>72671</v>
      </c>
      <c r="K101" s="7">
        <v>72671</v>
      </c>
      <c r="L101" s="7">
        <v>72671</v>
      </c>
      <c r="M101" s="7">
        <v>72671</v>
      </c>
      <c r="N101" s="7">
        <v>72671</v>
      </c>
      <c r="O101" s="7">
        <v>72671</v>
      </c>
      <c r="P101" s="7">
        <f t="shared" si="1"/>
        <v>72671</v>
      </c>
    </row>
    <row r="102" spans="1:16" x14ac:dyDescent="0.35">
      <c r="A102" s="20">
        <v>389</v>
      </c>
      <c r="B102" t="s">
        <v>13</v>
      </c>
      <c r="C102" s="7">
        <v>437351</v>
      </c>
      <c r="D102" s="7">
        <v>437351</v>
      </c>
      <c r="E102" s="7">
        <v>437351</v>
      </c>
      <c r="F102" s="7">
        <v>437351</v>
      </c>
      <c r="G102" s="7">
        <v>437351</v>
      </c>
      <c r="H102" s="7">
        <v>437351</v>
      </c>
      <c r="I102" s="7">
        <v>437351</v>
      </c>
      <c r="J102" s="7">
        <v>437351</v>
      </c>
      <c r="K102" s="7">
        <v>437351</v>
      </c>
      <c r="L102" s="7">
        <v>437351</v>
      </c>
      <c r="M102" s="7">
        <v>437351</v>
      </c>
      <c r="N102" s="7">
        <v>437351</v>
      </c>
      <c r="O102" s="7">
        <v>437351</v>
      </c>
      <c r="P102" s="7">
        <f t="shared" si="1"/>
        <v>437351</v>
      </c>
    </row>
    <row r="103" spans="1:16" x14ac:dyDescent="0.35">
      <c r="A103" s="20">
        <v>390</v>
      </c>
      <c r="B103" t="s">
        <v>47</v>
      </c>
      <c r="C103" s="7">
        <v>10289314.869999999</v>
      </c>
      <c r="D103" s="7">
        <v>10384442.220000001</v>
      </c>
      <c r="E103" s="7">
        <v>10479581.98</v>
      </c>
      <c r="F103" s="7">
        <v>10574957.220000001</v>
      </c>
      <c r="G103" s="7">
        <v>10670569.560000001</v>
      </c>
      <c r="H103" s="7">
        <v>10766189.869999999</v>
      </c>
      <c r="I103" s="7">
        <v>10861812.939999999</v>
      </c>
      <c r="J103" s="7">
        <v>10957439.23</v>
      </c>
      <c r="K103" s="7">
        <v>11053059.23</v>
      </c>
      <c r="L103" s="7">
        <v>11148718.43</v>
      </c>
      <c r="M103" s="7">
        <v>11244426.310000001</v>
      </c>
      <c r="N103" s="7">
        <v>11340145.470000001</v>
      </c>
      <c r="O103" s="7">
        <v>11435912.970000001</v>
      </c>
      <c r="P103" s="7">
        <f t="shared" si="1"/>
        <v>10861996.365</v>
      </c>
    </row>
    <row r="104" spans="1:16" x14ac:dyDescent="0.35">
      <c r="A104" s="20">
        <v>390.1</v>
      </c>
      <c r="B104" t="s">
        <v>86</v>
      </c>
      <c r="C104" s="7">
        <v>3895609.2</v>
      </c>
      <c r="D104" s="7">
        <v>3975994.92</v>
      </c>
      <c r="E104" s="7">
        <v>4056870.77</v>
      </c>
      <c r="F104" s="7">
        <v>4138256.78</v>
      </c>
      <c r="G104" s="7">
        <v>4219670.78</v>
      </c>
      <c r="H104" s="7">
        <v>4301092.6100000003</v>
      </c>
      <c r="I104" s="7">
        <v>4382514.12</v>
      </c>
      <c r="J104" s="7">
        <v>4463935.71</v>
      </c>
      <c r="K104" s="7">
        <v>4545357.3099999996</v>
      </c>
      <c r="L104" s="7">
        <v>4626778.92</v>
      </c>
      <c r="M104" s="7">
        <v>4708200.47</v>
      </c>
      <c r="N104" s="7">
        <v>4789622.07</v>
      </c>
      <c r="O104" s="7">
        <v>4871043.63</v>
      </c>
      <c r="P104" s="7">
        <f t="shared" si="1"/>
        <v>4382635.072916667</v>
      </c>
    </row>
    <row r="105" spans="1:16" x14ac:dyDescent="0.35">
      <c r="A105" s="20">
        <v>391.1</v>
      </c>
      <c r="B105" t="s">
        <v>87</v>
      </c>
      <c r="C105" s="7">
        <v>7964426.4100000001</v>
      </c>
      <c r="D105" s="7">
        <v>8038579.8099999996</v>
      </c>
      <c r="E105" s="7">
        <v>8112923.7000000002</v>
      </c>
      <c r="F105" s="7">
        <v>8188250.7199999997</v>
      </c>
      <c r="G105" s="7">
        <v>8264389.0899999999</v>
      </c>
      <c r="H105" s="7">
        <v>8340529.4400000004</v>
      </c>
      <c r="I105" s="7">
        <v>8416668.8000000007</v>
      </c>
      <c r="J105" s="7">
        <v>8492812</v>
      </c>
      <c r="K105" s="7">
        <v>8568952.7200000007</v>
      </c>
      <c r="L105" s="7">
        <v>8645279.2599999998</v>
      </c>
      <c r="M105" s="7">
        <v>8721787.4000000004</v>
      </c>
      <c r="N105" s="7">
        <v>8798298.5299999993</v>
      </c>
      <c r="O105" s="7">
        <v>8874808.2899999991</v>
      </c>
      <c r="P105" s="7">
        <f t="shared" si="1"/>
        <v>8417340.7350000013</v>
      </c>
    </row>
    <row r="106" spans="1:16" x14ac:dyDescent="0.35">
      <c r="A106" s="20">
        <v>391.2</v>
      </c>
      <c r="B106" t="s">
        <v>88</v>
      </c>
      <c r="C106" s="7">
        <v>19289350.780000001</v>
      </c>
      <c r="D106" s="7">
        <v>15520678.49</v>
      </c>
      <c r="E106" s="7">
        <v>15858723.130000001</v>
      </c>
      <c r="F106" s="7">
        <v>16217938.99</v>
      </c>
      <c r="G106" s="7">
        <v>16588672.460000001</v>
      </c>
      <c r="H106" s="7">
        <v>16964843.91</v>
      </c>
      <c r="I106" s="7">
        <v>17341039.420000002</v>
      </c>
      <c r="J106" s="7">
        <v>17717730.850000001</v>
      </c>
      <c r="K106" s="7">
        <v>18097978.27</v>
      </c>
      <c r="L106" s="7">
        <v>18515177.969999999</v>
      </c>
      <c r="M106" s="7">
        <v>18965613.010000002</v>
      </c>
      <c r="N106" s="7">
        <v>19415485.300000001</v>
      </c>
      <c r="O106" s="7">
        <v>19867135.27</v>
      </c>
      <c r="P106" s="7">
        <f t="shared" si="1"/>
        <v>17565177.068750001</v>
      </c>
    </row>
    <row r="107" spans="1:16" x14ac:dyDescent="0.35">
      <c r="A107" s="20">
        <v>392</v>
      </c>
      <c r="B107" t="s">
        <v>89</v>
      </c>
      <c r="C107" s="7">
        <v>9016070.8800000008</v>
      </c>
      <c r="D107" s="7">
        <v>9152716.9800000004</v>
      </c>
      <c r="E107" s="7">
        <v>9327282.3499999996</v>
      </c>
      <c r="F107" s="7">
        <v>9502771.5099999998</v>
      </c>
      <c r="G107" s="7">
        <v>9711376.8100000005</v>
      </c>
      <c r="H107" s="7">
        <v>9603626.9199999999</v>
      </c>
      <c r="I107" s="7">
        <v>9577967.5</v>
      </c>
      <c r="J107" s="7">
        <v>9753913.7200000007</v>
      </c>
      <c r="K107" s="7">
        <v>9728480.5899999999</v>
      </c>
      <c r="L107" s="7">
        <v>9881043.6300000008</v>
      </c>
      <c r="M107" s="7">
        <v>10060645.9</v>
      </c>
      <c r="N107" s="7">
        <v>10242437.789999999</v>
      </c>
      <c r="O107" s="7">
        <v>10311651.300000001</v>
      </c>
      <c r="P107" s="7">
        <f t="shared" si="1"/>
        <v>9683843.7324999999</v>
      </c>
    </row>
    <row r="108" spans="1:16" x14ac:dyDescent="0.35">
      <c r="A108" s="20">
        <v>393</v>
      </c>
      <c r="B108" t="s">
        <v>90</v>
      </c>
      <c r="C108" s="7">
        <v>119406</v>
      </c>
      <c r="D108" s="7">
        <v>119406</v>
      </c>
      <c r="E108" s="7">
        <v>119406</v>
      </c>
      <c r="F108" s="7">
        <v>119406</v>
      </c>
      <c r="G108" s="7">
        <v>119406</v>
      </c>
      <c r="H108" s="7">
        <v>119406</v>
      </c>
      <c r="I108" s="7">
        <v>119406</v>
      </c>
      <c r="J108" s="7">
        <v>119406</v>
      </c>
      <c r="K108" s="7">
        <v>119406</v>
      </c>
      <c r="L108" s="7">
        <v>119406</v>
      </c>
      <c r="M108" s="7">
        <v>119406</v>
      </c>
      <c r="N108" s="7">
        <v>119406</v>
      </c>
      <c r="O108" s="7">
        <v>119406</v>
      </c>
      <c r="P108" s="7">
        <f t="shared" si="1"/>
        <v>119406</v>
      </c>
    </row>
    <row r="109" spans="1:16" x14ac:dyDescent="0.35">
      <c r="A109" s="20">
        <v>394</v>
      </c>
      <c r="B109" t="s">
        <v>91</v>
      </c>
      <c r="C109" s="7">
        <v>3968787.34</v>
      </c>
      <c r="D109" s="7">
        <v>4036825.74</v>
      </c>
      <c r="E109" s="7">
        <v>4103516.7</v>
      </c>
      <c r="F109" s="7">
        <v>4171412.08</v>
      </c>
      <c r="G109" s="7">
        <v>4240580.59</v>
      </c>
      <c r="H109" s="7">
        <v>4311602</v>
      </c>
      <c r="I109" s="7">
        <v>4382078.47</v>
      </c>
      <c r="J109" s="7">
        <v>4453116.1900000004</v>
      </c>
      <c r="K109" s="7">
        <v>4527984.7</v>
      </c>
      <c r="L109" s="7">
        <v>4600076.59</v>
      </c>
      <c r="M109" s="7">
        <v>4673004.21</v>
      </c>
      <c r="N109" s="7">
        <v>4746861.3499999996</v>
      </c>
      <c r="O109" s="7">
        <v>4820902.05</v>
      </c>
      <c r="P109" s="7">
        <f t="shared" si="1"/>
        <v>4386825.2762500001</v>
      </c>
    </row>
    <row r="110" spans="1:16" x14ac:dyDescent="0.35">
      <c r="A110" s="20">
        <v>395</v>
      </c>
      <c r="B110" t="s">
        <v>92</v>
      </c>
      <c r="C110" s="7">
        <v>68293</v>
      </c>
      <c r="D110" s="7">
        <v>68293</v>
      </c>
      <c r="E110" s="7">
        <v>68293</v>
      </c>
      <c r="F110" s="7">
        <v>68293</v>
      </c>
      <c r="G110" s="7">
        <v>68293</v>
      </c>
      <c r="H110" s="7">
        <v>68293</v>
      </c>
      <c r="I110" s="7">
        <v>68293</v>
      </c>
      <c r="J110" s="7">
        <v>68293</v>
      </c>
      <c r="K110" s="7">
        <v>68293</v>
      </c>
      <c r="L110" s="7">
        <v>68293</v>
      </c>
      <c r="M110" s="7">
        <v>68293</v>
      </c>
      <c r="N110" s="7">
        <v>68293</v>
      </c>
      <c r="O110" s="7">
        <v>68293</v>
      </c>
      <c r="P110" s="7">
        <f t="shared" si="1"/>
        <v>68293</v>
      </c>
    </row>
    <row r="111" spans="1:16" x14ac:dyDescent="0.35">
      <c r="A111" s="20">
        <v>396</v>
      </c>
      <c r="B111" t="s">
        <v>93</v>
      </c>
      <c r="C111" s="7">
        <v>2596273.3199999998</v>
      </c>
      <c r="D111" s="7">
        <v>2657238.83</v>
      </c>
      <c r="E111" s="7">
        <v>2673671.06</v>
      </c>
      <c r="F111" s="7">
        <v>2690055.93</v>
      </c>
      <c r="G111" s="7">
        <v>2706458.83</v>
      </c>
      <c r="H111" s="7">
        <v>2682791.6</v>
      </c>
      <c r="I111" s="7">
        <v>2692842.98</v>
      </c>
      <c r="J111" s="7">
        <v>2710126.47</v>
      </c>
      <c r="K111" s="7">
        <v>2576559.7200000002</v>
      </c>
      <c r="L111" s="7">
        <v>2594516.33</v>
      </c>
      <c r="M111" s="7">
        <v>2612434.5</v>
      </c>
      <c r="N111" s="7">
        <v>2630640.2999999998</v>
      </c>
      <c r="O111" s="7">
        <v>2649053.84</v>
      </c>
      <c r="P111" s="7">
        <f t="shared" si="1"/>
        <v>2654166.6775000002</v>
      </c>
    </row>
    <row r="112" spans="1:16" x14ac:dyDescent="0.35">
      <c r="A112" s="20">
        <v>397</v>
      </c>
      <c r="B112" t="s">
        <v>94</v>
      </c>
      <c r="C112" s="7">
        <v>38562.85</v>
      </c>
      <c r="D112" s="7">
        <v>39108.239999999998</v>
      </c>
      <c r="E112" s="7">
        <v>39653.64</v>
      </c>
      <c r="F112" s="7">
        <v>40199.040000000001</v>
      </c>
      <c r="G112" s="7">
        <v>40744.44</v>
      </c>
      <c r="H112" s="7">
        <v>41289.82</v>
      </c>
      <c r="I112" s="7">
        <v>41835.22</v>
      </c>
      <c r="J112" s="7">
        <v>42380.6</v>
      </c>
      <c r="K112" s="7">
        <v>42926</v>
      </c>
      <c r="L112" s="7">
        <v>43471.37</v>
      </c>
      <c r="M112" s="7">
        <v>44016.78</v>
      </c>
      <c r="N112" s="7">
        <v>44562.15</v>
      </c>
      <c r="O112" s="7">
        <v>45107.54</v>
      </c>
      <c r="P112" s="7">
        <f t="shared" si="1"/>
        <v>41835.207916666674</v>
      </c>
    </row>
    <row r="113" spans="1:19" x14ac:dyDescent="0.35">
      <c r="A113" s="20">
        <v>397.1</v>
      </c>
      <c r="B113" t="s">
        <v>95</v>
      </c>
      <c r="C113" s="7">
        <v>410050.31</v>
      </c>
      <c r="D113" s="7">
        <v>410319.86</v>
      </c>
      <c r="E113" s="7">
        <v>410589.35</v>
      </c>
      <c r="F113" s="7">
        <v>410858.88</v>
      </c>
      <c r="G113" s="7">
        <v>411143.66</v>
      </c>
      <c r="H113" s="7">
        <v>411443.77</v>
      </c>
      <c r="I113" s="7">
        <v>411743.94</v>
      </c>
      <c r="J113" s="7">
        <v>412044.28</v>
      </c>
      <c r="K113" s="7">
        <v>412344.56</v>
      </c>
      <c r="L113" s="7">
        <v>412644.89</v>
      </c>
      <c r="M113" s="7">
        <v>412945.23</v>
      </c>
      <c r="N113" s="7">
        <v>413245.55</v>
      </c>
      <c r="O113" s="7">
        <v>413545.87</v>
      </c>
      <c r="P113" s="7">
        <f t="shared" si="1"/>
        <v>411760.17166666669</v>
      </c>
    </row>
    <row r="114" spans="1:19" x14ac:dyDescent="0.35">
      <c r="A114" s="20">
        <v>397.2</v>
      </c>
      <c r="B114" t="s">
        <v>96</v>
      </c>
      <c r="C114" s="7">
        <v>1690853.65</v>
      </c>
      <c r="D114" s="7">
        <v>1690853.65</v>
      </c>
      <c r="E114" s="7">
        <v>1690853.65</v>
      </c>
      <c r="F114" s="7">
        <v>1690853.65</v>
      </c>
      <c r="G114" s="7">
        <v>1690853.65</v>
      </c>
      <c r="H114" s="7">
        <v>1690853.65</v>
      </c>
      <c r="I114" s="7">
        <v>1690853.65</v>
      </c>
      <c r="J114" s="7">
        <v>1690853.65</v>
      </c>
      <c r="K114" s="7">
        <v>1690853.65</v>
      </c>
      <c r="L114" s="7">
        <v>1690853.65</v>
      </c>
      <c r="M114" s="7">
        <v>1690853.65</v>
      </c>
      <c r="N114" s="7">
        <v>1690853.65</v>
      </c>
      <c r="O114" s="7">
        <v>1690853.65</v>
      </c>
      <c r="P114" s="7">
        <f t="shared" si="1"/>
        <v>1690853.6499999997</v>
      </c>
    </row>
    <row r="115" spans="1:19" x14ac:dyDescent="0.35">
      <c r="A115" s="20">
        <v>397.3</v>
      </c>
      <c r="B115" t="s">
        <v>97</v>
      </c>
      <c r="C115" s="7">
        <v>2980886.14</v>
      </c>
      <c r="D115" s="7">
        <v>2981155.16</v>
      </c>
      <c r="E115" s="7">
        <v>2981424.09</v>
      </c>
      <c r="F115" s="7">
        <v>2981693.2</v>
      </c>
      <c r="G115" s="7">
        <v>2981962.16</v>
      </c>
      <c r="H115" s="7">
        <v>2982231.19</v>
      </c>
      <c r="I115" s="7">
        <v>2982500.15</v>
      </c>
      <c r="J115" s="7">
        <v>2982769.16</v>
      </c>
      <c r="K115" s="7">
        <v>2983038.07</v>
      </c>
      <c r="L115" s="7">
        <v>2983304.49</v>
      </c>
      <c r="M115" s="7">
        <v>2983570.61</v>
      </c>
      <c r="N115" s="7">
        <v>2983836.95</v>
      </c>
      <c r="O115" s="7">
        <v>2984103.16</v>
      </c>
      <c r="P115" s="7">
        <f t="shared" si="1"/>
        <v>2982498.3233333337</v>
      </c>
    </row>
    <row r="116" spans="1:19" x14ac:dyDescent="0.35">
      <c r="A116" s="20">
        <v>397.4</v>
      </c>
      <c r="B116" t="s">
        <v>98</v>
      </c>
      <c r="C116" s="7">
        <v>968844.98</v>
      </c>
      <c r="D116" s="7">
        <v>971315.78</v>
      </c>
      <c r="E116" s="7">
        <v>973786.64</v>
      </c>
      <c r="F116" s="7">
        <v>976257.91</v>
      </c>
      <c r="G116" s="7">
        <v>978730.33</v>
      </c>
      <c r="H116" s="7">
        <v>981202.72</v>
      </c>
      <c r="I116" s="7">
        <v>983675.19</v>
      </c>
      <c r="J116" s="7">
        <v>986147.61</v>
      </c>
      <c r="K116" s="7">
        <v>988620.03</v>
      </c>
      <c r="L116" s="7">
        <v>991092.45</v>
      </c>
      <c r="M116" s="7">
        <v>993564.85</v>
      </c>
      <c r="N116" s="7">
        <v>996037.3</v>
      </c>
      <c r="O116" s="7">
        <v>998509.74</v>
      </c>
      <c r="P116" s="7">
        <f t="shared" si="1"/>
        <v>983675.68083333329</v>
      </c>
    </row>
    <row r="117" spans="1:19" x14ac:dyDescent="0.35">
      <c r="A117" s="20">
        <v>397.5</v>
      </c>
      <c r="B117" t="s">
        <v>99</v>
      </c>
      <c r="C117" s="7">
        <v>312057.69</v>
      </c>
      <c r="D117" s="7">
        <v>318703.49</v>
      </c>
      <c r="E117" s="7">
        <v>325349.28000000003</v>
      </c>
      <c r="F117" s="7">
        <v>331995.08</v>
      </c>
      <c r="G117" s="7">
        <v>338640.88</v>
      </c>
      <c r="H117" s="7">
        <v>345286.67</v>
      </c>
      <c r="I117" s="7">
        <v>351932.46</v>
      </c>
      <c r="J117" s="7">
        <v>358578.26</v>
      </c>
      <c r="K117" s="7">
        <v>365224.05</v>
      </c>
      <c r="L117" s="7">
        <v>371869.85</v>
      </c>
      <c r="M117" s="7">
        <v>378515.66</v>
      </c>
      <c r="N117" s="7">
        <v>385161.45</v>
      </c>
      <c r="O117" s="7">
        <v>391807.25</v>
      </c>
      <c r="P117" s="7">
        <f t="shared" si="1"/>
        <v>351932.46666666673</v>
      </c>
    </row>
    <row r="118" spans="1:19" x14ac:dyDescent="0.35">
      <c r="A118" s="20">
        <v>398</v>
      </c>
      <c r="B118" t="s">
        <v>100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f t="shared" si="1"/>
        <v>0</v>
      </c>
    </row>
    <row r="119" spans="1:19" x14ac:dyDescent="0.35">
      <c r="A119" s="20">
        <v>398.1</v>
      </c>
      <c r="B119" t="s">
        <v>101</v>
      </c>
      <c r="C119" s="7">
        <v>83249.31</v>
      </c>
      <c r="D119" s="7">
        <v>83249.31</v>
      </c>
      <c r="E119" s="7">
        <v>83249.31</v>
      </c>
      <c r="F119" s="7">
        <v>83249.31</v>
      </c>
      <c r="G119" s="7">
        <v>83249.31</v>
      </c>
      <c r="H119" s="7">
        <v>83249.31</v>
      </c>
      <c r="I119" s="7">
        <v>83249.31</v>
      </c>
      <c r="J119" s="7">
        <v>83249.31</v>
      </c>
      <c r="K119" s="7">
        <v>83249.31</v>
      </c>
      <c r="L119" s="7">
        <v>83249.31</v>
      </c>
      <c r="M119" s="7">
        <v>83249.31</v>
      </c>
      <c r="N119" s="7">
        <v>83249.31</v>
      </c>
      <c r="O119" s="7">
        <v>83249.31</v>
      </c>
      <c r="P119" s="7">
        <f t="shared" si="1"/>
        <v>83249.310000000012</v>
      </c>
    </row>
    <row r="120" spans="1:19" x14ac:dyDescent="0.35">
      <c r="A120" s="20">
        <v>398.2</v>
      </c>
      <c r="B120" t="s">
        <v>102</v>
      </c>
      <c r="C120" s="7">
        <v>4005.49</v>
      </c>
      <c r="D120" s="7">
        <v>4049.27</v>
      </c>
      <c r="E120" s="7">
        <v>4093.04</v>
      </c>
      <c r="F120" s="7">
        <v>4136.82</v>
      </c>
      <c r="G120" s="7">
        <v>4180.6000000000004</v>
      </c>
      <c r="H120" s="7">
        <v>4224.37</v>
      </c>
      <c r="I120" s="7">
        <v>4268.1499999999996</v>
      </c>
      <c r="J120" s="7">
        <v>4311.92</v>
      </c>
      <c r="K120" s="7">
        <v>4355.7</v>
      </c>
      <c r="L120" s="7">
        <v>4399.4799999999996</v>
      </c>
      <c r="M120" s="7">
        <v>4443.25</v>
      </c>
      <c r="N120" s="7">
        <v>4487.03</v>
      </c>
      <c r="O120" s="7">
        <v>4530.8</v>
      </c>
      <c r="P120" s="7">
        <f t="shared" si="1"/>
        <v>4268.1479166666659</v>
      </c>
    </row>
    <row r="121" spans="1:19" x14ac:dyDescent="0.35">
      <c r="A121" s="20">
        <v>398.3</v>
      </c>
      <c r="B121" t="s">
        <v>103</v>
      </c>
      <c r="C121" s="7">
        <v>14873</v>
      </c>
      <c r="D121" s="7">
        <v>14873</v>
      </c>
      <c r="E121" s="7">
        <v>14873</v>
      </c>
      <c r="F121" s="7">
        <v>14873</v>
      </c>
      <c r="G121" s="7">
        <v>14873</v>
      </c>
      <c r="H121" s="7">
        <v>14873</v>
      </c>
      <c r="I121" s="7">
        <v>14873</v>
      </c>
      <c r="J121" s="7">
        <v>14873</v>
      </c>
      <c r="K121" s="7">
        <v>14873</v>
      </c>
      <c r="L121" s="7">
        <v>14873</v>
      </c>
      <c r="M121" s="7">
        <v>14873</v>
      </c>
      <c r="N121" s="7">
        <v>14873</v>
      </c>
      <c r="O121" s="7">
        <v>14873</v>
      </c>
      <c r="P121" s="7">
        <f t="shared" si="1"/>
        <v>14873</v>
      </c>
    </row>
    <row r="122" spans="1:19" x14ac:dyDescent="0.35">
      <c r="A122" s="20">
        <v>398.4</v>
      </c>
      <c r="B122" t="s">
        <v>104</v>
      </c>
      <c r="C122" s="7">
        <v>5393</v>
      </c>
      <c r="D122" s="7">
        <v>5393</v>
      </c>
      <c r="E122" s="7">
        <v>5393</v>
      </c>
      <c r="F122" s="7">
        <v>5393</v>
      </c>
      <c r="G122" s="7">
        <v>5393</v>
      </c>
      <c r="H122" s="7">
        <v>5393</v>
      </c>
      <c r="I122" s="7">
        <v>5393</v>
      </c>
      <c r="J122" s="7">
        <v>5393</v>
      </c>
      <c r="K122" s="7">
        <v>5393</v>
      </c>
      <c r="L122" s="7">
        <v>5393</v>
      </c>
      <c r="M122" s="7">
        <v>5393</v>
      </c>
      <c r="N122" s="7">
        <v>5393</v>
      </c>
      <c r="O122" s="7">
        <v>5393</v>
      </c>
      <c r="P122" s="7">
        <f t="shared" si="1"/>
        <v>5393</v>
      </c>
    </row>
    <row r="123" spans="1:19" x14ac:dyDescent="0.35">
      <c r="A123" s="20">
        <v>398.5</v>
      </c>
      <c r="B123" t="s">
        <v>105</v>
      </c>
      <c r="C123" s="22">
        <v>66739</v>
      </c>
      <c r="D123" s="22">
        <v>66739</v>
      </c>
      <c r="E123" s="22">
        <v>66739</v>
      </c>
      <c r="F123" s="22">
        <v>66739</v>
      </c>
      <c r="G123" s="22">
        <v>66739</v>
      </c>
      <c r="H123" s="22">
        <v>66739</v>
      </c>
      <c r="I123" s="22">
        <v>66739</v>
      </c>
      <c r="J123" s="22">
        <v>66739</v>
      </c>
      <c r="K123" s="22">
        <v>66739</v>
      </c>
      <c r="L123" s="22">
        <v>66739</v>
      </c>
      <c r="M123" s="22">
        <v>66739</v>
      </c>
      <c r="N123" s="22">
        <v>66739</v>
      </c>
      <c r="O123" s="22">
        <v>66739</v>
      </c>
      <c r="P123" s="22">
        <f t="shared" si="1"/>
        <v>66739</v>
      </c>
    </row>
    <row r="124" spans="1:19" x14ac:dyDescent="0.35">
      <c r="B124" t="s">
        <v>111</v>
      </c>
      <c r="C124" s="23">
        <v>-26061210.492499996</v>
      </c>
      <c r="D124" s="23">
        <v>-26660164.449999999</v>
      </c>
      <c r="E124" s="23">
        <v>-27056576.649999999</v>
      </c>
      <c r="F124" s="23">
        <v>-27441562.25</v>
      </c>
      <c r="G124" s="23">
        <v>-27550590.899999999</v>
      </c>
      <c r="H124" s="23">
        <v>-27785883.099999998</v>
      </c>
      <c r="I124" s="23">
        <v>-27917910.299999997</v>
      </c>
      <c r="J124" s="23">
        <v>-28073911.699999999</v>
      </c>
      <c r="K124" s="23">
        <v>-28524464.399999999</v>
      </c>
      <c r="L124" s="23">
        <v>-28861726.75</v>
      </c>
      <c r="M124" s="23">
        <v>-29864602.799999997</v>
      </c>
      <c r="N124" s="23">
        <v>-30684174.449999999</v>
      </c>
      <c r="O124" s="23">
        <v>-30778455.299999997</v>
      </c>
      <c r="P124" s="23">
        <f t="shared" si="1"/>
        <v>-28236783.387187496</v>
      </c>
    </row>
    <row r="125" spans="1:19" x14ac:dyDescent="0.35">
      <c r="B125" t="s">
        <v>112</v>
      </c>
      <c r="C125" s="7">
        <f>SUM(C6:C124)</f>
        <v>1183606995.9775</v>
      </c>
      <c r="D125" s="7">
        <f t="shared" ref="D125:O125" si="2">SUM(D6:D124)</f>
        <v>1184869869.8000002</v>
      </c>
      <c r="E125" s="7">
        <f t="shared" si="2"/>
        <v>1190361737.0100002</v>
      </c>
      <c r="F125" s="7">
        <f t="shared" si="2"/>
        <v>1192303483.0400002</v>
      </c>
      <c r="G125" s="7">
        <f t="shared" si="2"/>
        <v>1197277912.9599993</v>
      </c>
      <c r="H125" s="7">
        <f t="shared" si="2"/>
        <v>1202118220.3399997</v>
      </c>
      <c r="I125" s="7">
        <f t="shared" si="2"/>
        <v>1207026251.3000007</v>
      </c>
      <c r="J125" s="7">
        <f t="shared" si="2"/>
        <v>1212225002.48</v>
      </c>
      <c r="K125" s="7">
        <f t="shared" si="2"/>
        <v>1217389636.7599998</v>
      </c>
      <c r="L125" s="7">
        <f t="shared" si="2"/>
        <v>1222223103.3000002</v>
      </c>
      <c r="M125" s="7">
        <f t="shared" si="2"/>
        <v>1227202069.8900003</v>
      </c>
      <c r="N125" s="7">
        <f t="shared" si="2"/>
        <v>1232135771.7599998</v>
      </c>
      <c r="O125" s="7">
        <f t="shared" si="2"/>
        <v>1237571679.4200001</v>
      </c>
      <c r="P125" s="7">
        <f t="shared" ref="P125" si="3">SUM(P6:P124)</f>
        <v>1207976866.3615623</v>
      </c>
    </row>
    <row r="126" spans="1:19" x14ac:dyDescent="0.3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9" x14ac:dyDescent="0.35">
      <c r="A127" s="20" t="s">
        <v>114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9" x14ac:dyDescent="0.35">
      <c r="A128" s="20">
        <v>301</v>
      </c>
      <c r="B128" t="s">
        <v>6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f t="shared" si="1"/>
        <v>0</v>
      </c>
      <c r="R128" s="7">
        <f>+O128</f>
        <v>0</v>
      </c>
      <c r="S128" s="7">
        <f>+P128</f>
        <v>0</v>
      </c>
    </row>
    <row r="129" spans="1:19" x14ac:dyDescent="0.35">
      <c r="A129" s="20">
        <v>302</v>
      </c>
      <c r="B129" t="s">
        <v>7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f t="shared" si="1"/>
        <v>0</v>
      </c>
      <c r="R129" s="7">
        <f>+O129</f>
        <v>0</v>
      </c>
      <c r="S129" s="7">
        <f>+P129</f>
        <v>0</v>
      </c>
    </row>
    <row r="130" spans="1:19" x14ac:dyDescent="0.35">
      <c r="A130" s="20">
        <v>303.10000000000002</v>
      </c>
      <c r="B130" t="s">
        <v>8</v>
      </c>
      <c r="C130" s="7">
        <v>3143.64</v>
      </c>
      <c r="D130" s="7">
        <v>3143.64</v>
      </c>
      <c r="E130" s="7">
        <v>3143.64</v>
      </c>
      <c r="F130" s="7">
        <v>3143.64</v>
      </c>
      <c r="G130" s="7">
        <v>3143.64</v>
      </c>
      <c r="H130" s="7">
        <v>3143.64</v>
      </c>
      <c r="I130" s="7">
        <v>3143.64</v>
      </c>
      <c r="J130" s="7">
        <v>3143.64</v>
      </c>
      <c r="K130" s="7">
        <v>3143.64</v>
      </c>
      <c r="L130" s="7">
        <v>3143.64</v>
      </c>
      <c r="M130" s="7">
        <v>3143.64</v>
      </c>
      <c r="N130" s="7">
        <v>3143.64</v>
      </c>
      <c r="O130" s="7">
        <v>3143.64</v>
      </c>
      <c r="P130" s="7">
        <f t="shared" si="1"/>
        <v>3143.64</v>
      </c>
      <c r="R130" s="7">
        <f>+O252*Summary!D$6</f>
        <v>3157502.018544001</v>
      </c>
      <c r="S130" s="7">
        <f>+P252*Summary!D$6</f>
        <v>2991202.9204125009</v>
      </c>
    </row>
    <row r="131" spans="1:19" x14ac:dyDescent="0.35">
      <c r="A131" s="20">
        <v>303.2</v>
      </c>
      <c r="B131" t="s">
        <v>9</v>
      </c>
      <c r="C131" s="7">
        <v>1863072.66</v>
      </c>
      <c r="D131" s="7">
        <v>1863072.66</v>
      </c>
      <c r="E131" s="7">
        <v>1863072.66</v>
      </c>
      <c r="F131" s="7">
        <v>1863072.66</v>
      </c>
      <c r="G131" s="7">
        <v>1863072.66</v>
      </c>
      <c r="H131" s="7">
        <v>1863072.66</v>
      </c>
      <c r="I131" s="7">
        <v>1863072.66</v>
      </c>
      <c r="J131" s="7">
        <v>1863072.66</v>
      </c>
      <c r="K131" s="7">
        <v>1863072.66</v>
      </c>
      <c r="L131" s="7">
        <v>1863072.66</v>
      </c>
      <c r="M131" s="7">
        <v>1863072.66</v>
      </c>
      <c r="N131" s="7">
        <v>1863072.66</v>
      </c>
      <c r="O131" s="7">
        <v>1863072.66</v>
      </c>
      <c r="P131" s="7">
        <f t="shared" si="1"/>
        <v>1863072.66</v>
      </c>
      <c r="R131" s="7">
        <f>+O253*Summary!D$6</f>
        <v>3610055.5186680011</v>
      </c>
      <c r="S131" s="7">
        <f>+P253*Summary!D$6</f>
        <v>3610055.5186680015</v>
      </c>
    </row>
    <row r="132" spans="1:19" x14ac:dyDescent="0.35">
      <c r="A132" s="20">
        <v>303.3</v>
      </c>
      <c r="B132" t="s">
        <v>10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f t="shared" si="1"/>
        <v>0</v>
      </c>
      <c r="R132" s="7">
        <f>+O254*Summary!D$6</f>
        <v>462799.73160000012</v>
      </c>
      <c r="S132" s="7">
        <f>+P254*Summary!D$6</f>
        <v>462799.73160000012</v>
      </c>
    </row>
    <row r="133" spans="1:19" x14ac:dyDescent="0.35">
      <c r="A133" s="20">
        <v>303.39999999999998</v>
      </c>
      <c r="B133" t="s">
        <v>11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f t="shared" si="1"/>
        <v>0</v>
      </c>
      <c r="R133" s="7">
        <f>+O255*Summary!D$6</f>
        <v>76210.805232000028</v>
      </c>
      <c r="S133" s="7">
        <f>+P255*Summary!D$6</f>
        <v>76210.805232000013</v>
      </c>
    </row>
    <row r="134" spans="1:19" x14ac:dyDescent="0.35">
      <c r="A134" s="20">
        <v>303.5</v>
      </c>
      <c r="B134" t="s">
        <v>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f t="shared" si="1"/>
        <v>0</v>
      </c>
    </row>
    <row r="135" spans="1:19" x14ac:dyDescent="0.35">
      <c r="A135" s="20">
        <v>304.10000000000002</v>
      </c>
      <c r="B135" t="s">
        <v>13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f t="shared" si="1"/>
        <v>0</v>
      </c>
      <c r="R135" s="7"/>
      <c r="S135" s="7"/>
    </row>
    <row r="136" spans="1:19" x14ac:dyDescent="0.35">
      <c r="A136" s="20">
        <v>305.2</v>
      </c>
      <c r="B136" t="s">
        <v>14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f t="shared" ref="P136:P199" si="4">(C136/2+O136/2+SUM(D136:N136))/12</f>
        <v>0</v>
      </c>
      <c r="R136" s="7"/>
      <c r="S136" s="7"/>
    </row>
    <row r="137" spans="1:19" x14ac:dyDescent="0.35">
      <c r="A137" s="20">
        <v>305.5</v>
      </c>
      <c r="B137" t="s">
        <v>15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f t="shared" si="4"/>
        <v>0</v>
      </c>
      <c r="R137" s="7"/>
      <c r="S137" s="7"/>
    </row>
    <row r="138" spans="1:19" x14ac:dyDescent="0.35">
      <c r="A138" s="20">
        <v>312.3</v>
      </c>
      <c r="B138" t="s">
        <v>16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f t="shared" si="4"/>
        <v>0</v>
      </c>
      <c r="R138" s="7"/>
      <c r="S138" s="7"/>
    </row>
    <row r="139" spans="1:19" x14ac:dyDescent="0.35">
      <c r="A139" s="20">
        <v>318.3</v>
      </c>
      <c r="B139" t="s">
        <v>17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f t="shared" si="4"/>
        <v>0</v>
      </c>
      <c r="R139" s="7"/>
      <c r="S139" s="7"/>
    </row>
    <row r="140" spans="1:19" x14ac:dyDescent="0.35">
      <c r="A140" s="20">
        <v>318.5</v>
      </c>
      <c r="B140" t="s">
        <v>18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f t="shared" si="4"/>
        <v>0</v>
      </c>
      <c r="R140" s="7"/>
      <c r="S140" s="7"/>
    </row>
    <row r="141" spans="1:19" x14ac:dyDescent="0.35">
      <c r="A141" s="20">
        <v>325</v>
      </c>
      <c r="B141" t="s">
        <v>19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f t="shared" si="4"/>
        <v>0</v>
      </c>
      <c r="R141" s="7"/>
      <c r="S141" s="7"/>
    </row>
    <row r="142" spans="1:19" x14ac:dyDescent="0.35">
      <c r="A142" s="20">
        <v>327</v>
      </c>
      <c r="B142" t="s">
        <v>20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f t="shared" si="4"/>
        <v>0</v>
      </c>
      <c r="R142" s="7"/>
      <c r="S142" s="7"/>
    </row>
    <row r="143" spans="1:19" x14ac:dyDescent="0.35">
      <c r="A143" s="20">
        <v>328</v>
      </c>
      <c r="B143" t="s">
        <v>19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f t="shared" si="4"/>
        <v>0</v>
      </c>
      <c r="R143" s="7"/>
      <c r="S143" s="7"/>
    </row>
    <row r="144" spans="1:19" x14ac:dyDescent="0.35">
      <c r="A144" s="20">
        <v>331</v>
      </c>
      <c r="B144" t="s">
        <v>20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f t="shared" si="4"/>
        <v>0</v>
      </c>
      <c r="R144" s="7"/>
      <c r="S144" s="7"/>
    </row>
    <row r="145" spans="1:19" x14ac:dyDescent="0.35">
      <c r="A145" s="20">
        <v>332</v>
      </c>
      <c r="B145" t="s">
        <v>20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f t="shared" si="4"/>
        <v>0</v>
      </c>
      <c r="R145" s="7"/>
      <c r="S145" s="7"/>
    </row>
    <row r="146" spans="1:19" x14ac:dyDescent="0.35">
      <c r="A146" s="20">
        <v>333</v>
      </c>
      <c r="B146" t="s">
        <v>20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f t="shared" si="4"/>
        <v>0</v>
      </c>
      <c r="R146" s="7"/>
      <c r="S146" s="7"/>
    </row>
    <row r="147" spans="1:19" x14ac:dyDescent="0.35">
      <c r="A147" s="20">
        <v>334</v>
      </c>
      <c r="B147" t="s">
        <v>20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f t="shared" si="4"/>
        <v>0</v>
      </c>
      <c r="R147" s="7"/>
      <c r="S147" s="7"/>
    </row>
    <row r="148" spans="1:19" x14ac:dyDescent="0.35">
      <c r="A148" s="20">
        <v>305.11</v>
      </c>
      <c r="B148" t="s">
        <v>21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f t="shared" si="4"/>
        <v>0</v>
      </c>
      <c r="R148" s="7"/>
      <c r="S148" s="7"/>
    </row>
    <row r="149" spans="1:19" x14ac:dyDescent="0.35">
      <c r="A149" s="20">
        <v>305.17</v>
      </c>
      <c r="B149" t="s">
        <v>22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f t="shared" si="4"/>
        <v>0</v>
      </c>
      <c r="R149" s="7"/>
      <c r="S149" s="7"/>
    </row>
    <row r="150" spans="1:19" x14ac:dyDescent="0.35">
      <c r="A150" s="20">
        <v>311</v>
      </c>
      <c r="B150" t="s">
        <v>23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f t="shared" si="4"/>
        <v>0</v>
      </c>
      <c r="R150" s="7"/>
      <c r="S150" s="7"/>
    </row>
    <row r="151" spans="1:19" x14ac:dyDescent="0.35">
      <c r="A151" s="20">
        <v>311.39999999999998</v>
      </c>
      <c r="B151" t="s">
        <v>24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f t="shared" si="4"/>
        <v>0</v>
      </c>
      <c r="R151" s="7"/>
      <c r="S151" s="7"/>
    </row>
    <row r="152" spans="1:19" x14ac:dyDescent="0.35">
      <c r="A152" s="20">
        <v>311.7</v>
      </c>
      <c r="B152" t="s">
        <v>25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f t="shared" si="4"/>
        <v>0</v>
      </c>
      <c r="R152" s="7"/>
      <c r="S152" s="7"/>
    </row>
    <row r="153" spans="1:19" x14ac:dyDescent="0.35">
      <c r="A153" s="20">
        <v>311.8</v>
      </c>
      <c r="B153" t="s">
        <v>26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f t="shared" si="4"/>
        <v>0</v>
      </c>
      <c r="R153" s="7"/>
      <c r="S153" s="7"/>
    </row>
    <row r="154" spans="1:19" x14ac:dyDescent="0.35">
      <c r="A154" s="20">
        <v>319</v>
      </c>
      <c r="B154" t="s">
        <v>27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f t="shared" si="4"/>
        <v>0</v>
      </c>
      <c r="R154" s="7"/>
      <c r="S154" s="7"/>
    </row>
    <row r="155" spans="1:19" x14ac:dyDescent="0.35">
      <c r="A155" s="20">
        <v>350.1</v>
      </c>
      <c r="B155" t="s">
        <v>13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f t="shared" si="4"/>
        <v>0</v>
      </c>
      <c r="R155" s="7">
        <f>+O277*Summary!D$14</f>
        <v>0</v>
      </c>
      <c r="S155" s="7">
        <f>+P277*Summary!D$14</f>
        <v>0</v>
      </c>
    </row>
    <row r="156" spans="1:19" x14ac:dyDescent="0.35">
      <c r="A156" s="20">
        <v>350.2</v>
      </c>
      <c r="B156" t="s">
        <v>28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f t="shared" si="4"/>
        <v>0</v>
      </c>
      <c r="R156" s="7">
        <f>+O278*Summary!D$14</f>
        <v>3128.8040219999989</v>
      </c>
      <c r="S156" s="7">
        <f>+P278*Summary!D$14</f>
        <v>3036.2780255833322</v>
      </c>
    </row>
    <row r="157" spans="1:19" x14ac:dyDescent="0.35">
      <c r="A157" s="20">
        <v>351</v>
      </c>
      <c r="B157" t="s">
        <v>29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f t="shared" si="4"/>
        <v>0</v>
      </c>
      <c r="R157" s="7">
        <f>+O279*Summary!D$14</f>
        <v>301188.99547999987</v>
      </c>
      <c r="S157" s="7">
        <f>+P279*Summary!D$14</f>
        <v>294086.26834308321</v>
      </c>
    </row>
    <row r="158" spans="1:19" x14ac:dyDescent="0.35">
      <c r="A158" s="20">
        <v>352</v>
      </c>
      <c r="B158" t="s">
        <v>30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f t="shared" si="4"/>
        <v>0</v>
      </c>
      <c r="R158" s="7">
        <f>+O280*Summary!D$14</f>
        <v>1266808.5094599996</v>
      </c>
      <c r="S158" s="7">
        <f>+P280*Summary!D$14</f>
        <v>1242271.9597549993</v>
      </c>
    </row>
    <row r="159" spans="1:19" x14ac:dyDescent="0.35">
      <c r="A159" s="20">
        <v>352.1</v>
      </c>
      <c r="B159" t="s">
        <v>31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f t="shared" si="4"/>
        <v>0</v>
      </c>
      <c r="R159" s="7">
        <f>+O281*Summary!D$14</f>
        <v>180059.39953399994</v>
      </c>
      <c r="S159" s="7">
        <f>+P281*Summary!D$14</f>
        <v>176058.09122633323</v>
      </c>
    </row>
    <row r="160" spans="1:19" x14ac:dyDescent="0.35">
      <c r="A160" s="20">
        <v>352.2</v>
      </c>
      <c r="B160" t="s">
        <v>32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f t="shared" si="4"/>
        <v>0</v>
      </c>
      <c r="R160" s="7">
        <f>+O282*Summary!D$14</f>
        <v>275149.33837199991</v>
      </c>
      <c r="S160" s="7">
        <f>+P282*Summary!D$14</f>
        <v>267533.45015766652</v>
      </c>
    </row>
    <row r="161" spans="1:19" x14ac:dyDescent="0.35">
      <c r="A161" s="20">
        <v>352.3</v>
      </c>
      <c r="B161" t="s">
        <v>33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f t="shared" si="4"/>
        <v>0</v>
      </c>
      <c r="R161" s="7">
        <f>+O283*Summary!D$14</f>
        <v>368003.25045199989</v>
      </c>
      <c r="S161" s="7">
        <f>+P283*Summary!D$14</f>
        <v>361694.52818341646</v>
      </c>
    </row>
    <row r="162" spans="1:19" x14ac:dyDescent="0.35">
      <c r="A162" s="20">
        <v>353</v>
      </c>
      <c r="B162" t="s">
        <v>34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f t="shared" si="4"/>
        <v>0</v>
      </c>
      <c r="R162" s="7">
        <f>+O284*Summary!D$14</f>
        <v>341527.04952799983</v>
      </c>
      <c r="S162" s="7">
        <f>+P284*Summary!D$14</f>
        <v>334464.53165149986</v>
      </c>
    </row>
    <row r="163" spans="1:19" x14ac:dyDescent="0.35">
      <c r="A163" s="20">
        <v>354</v>
      </c>
      <c r="B163" t="s">
        <v>35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f t="shared" si="4"/>
        <v>0</v>
      </c>
      <c r="R163" s="7">
        <f>+O285*Summary!D$14</f>
        <v>0</v>
      </c>
      <c r="S163" s="7">
        <f>+P285*Summary!D$14</f>
        <v>0</v>
      </c>
    </row>
    <row r="164" spans="1:19" x14ac:dyDescent="0.35">
      <c r="A164" s="20">
        <v>354.1</v>
      </c>
      <c r="B164" t="s">
        <v>36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>
        <f t="shared" si="4"/>
        <v>0</v>
      </c>
      <c r="R164" s="7">
        <f>+O286*Summary!D$14</f>
        <v>350390.8642079999</v>
      </c>
      <c r="S164" s="7">
        <f>+P286*Summary!D$14</f>
        <v>344633.5273540832</v>
      </c>
    </row>
    <row r="165" spans="1:19" x14ac:dyDescent="0.35">
      <c r="A165" s="20">
        <v>354.2</v>
      </c>
      <c r="B165" t="s">
        <v>37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>
        <f t="shared" si="4"/>
        <v>0</v>
      </c>
      <c r="R165" s="7">
        <f>+O287*Summary!D$14</f>
        <v>359014.49892999983</v>
      </c>
      <c r="S165" s="7">
        <f>+P287*Summary!D$14</f>
        <v>353257.16372591659</v>
      </c>
    </row>
    <row r="166" spans="1:19" x14ac:dyDescent="0.35">
      <c r="A166" s="20">
        <v>354.3</v>
      </c>
      <c r="B166" t="s">
        <v>38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>
        <f t="shared" si="4"/>
        <v>0</v>
      </c>
      <c r="R166" s="7">
        <f>+O288*Summary!D$14</f>
        <v>1134315.5596539995</v>
      </c>
      <c r="S166" s="7">
        <f>+P288*Summary!D$14</f>
        <v>1107098.8971184995</v>
      </c>
    </row>
    <row r="167" spans="1:19" x14ac:dyDescent="0.35">
      <c r="A167" s="20">
        <v>354.4</v>
      </c>
      <c r="B167" t="s">
        <v>39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>
        <f t="shared" si="4"/>
        <v>0</v>
      </c>
      <c r="R167" s="7">
        <f>+O289*Summary!D$14</f>
        <v>169127.26903799991</v>
      </c>
      <c r="S167" s="7">
        <f>+P289*Summary!D$14</f>
        <v>164531.91475024994</v>
      </c>
    </row>
    <row r="168" spans="1:19" x14ac:dyDescent="0.35">
      <c r="A168" s="20">
        <v>354.6</v>
      </c>
      <c r="B168" t="s">
        <v>40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>
        <f t="shared" si="4"/>
        <v>0</v>
      </c>
      <c r="R168" s="7">
        <f>+O290*Summary!D$14</f>
        <v>5144.3737979999978</v>
      </c>
      <c r="S168" s="7">
        <f>+P290*Summary!D$14</f>
        <v>4242.100484083332</v>
      </c>
    </row>
    <row r="169" spans="1:19" x14ac:dyDescent="0.35">
      <c r="A169" s="20">
        <v>355</v>
      </c>
      <c r="B169" t="s">
        <v>41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f t="shared" si="4"/>
        <v>0</v>
      </c>
      <c r="R169" s="7">
        <f>+O291*Summary!D$14</f>
        <v>490185.69986999978</v>
      </c>
      <c r="S169" s="7">
        <f>+P291*Summary!D$14</f>
        <v>481810.49210183311</v>
      </c>
    </row>
    <row r="170" spans="1:19" x14ac:dyDescent="0.35">
      <c r="A170" s="20">
        <v>356</v>
      </c>
      <c r="B170" t="s">
        <v>42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f t="shared" si="4"/>
        <v>0</v>
      </c>
      <c r="R170" s="7">
        <f>+O292*Summary!D$14</f>
        <v>24846.915135999989</v>
      </c>
      <c r="S170" s="7">
        <f>+P292*Summary!D$14</f>
        <v>24420.288033999983</v>
      </c>
    </row>
    <row r="171" spans="1:19" x14ac:dyDescent="0.35">
      <c r="A171" s="20">
        <v>357</v>
      </c>
      <c r="B171" t="s">
        <v>43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f t="shared" si="4"/>
        <v>0</v>
      </c>
      <c r="R171" s="7">
        <f>+O293*Summary!D$14</f>
        <v>92462.275337999963</v>
      </c>
      <c r="S171" s="7">
        <f>+P293*Summary!D$14</f>
        <v>90275.030504666633</v>
      </c>
    </row>
    <row r="172" spans="1:19" x14ac:dyDescent="0.35">
      <c r="A172" s="20">
        <v>360.11</v>
      </c>
      <c r="B172" t="s">
        <v>44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f t="shared" si="4"/>
        <v>0</v>
      </c>
      <c r="R172" s="7">
        <f>+O294*Summary!D$14</f>
        <v>0</v>
      </c>
      <c r="S172" s="7">
        <f>+P294*Summary!D$14</f>
        <v>0</v>
      </c>
    </row>
    <row r="173" spans="1:19" x14ac:dyDescent="0.35">
      <c r="A173" s="20">
        <v>360.12</v>
      </c>
      <c r="B173" t="s">
        <v>45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f t="shared" si="4"/>
        <v>0</v>
      </c>
      <c r="R173" s="7">
        <f>+O295*Summary!D$14</f>
        <v>0</v>
      </c>
      <c r="S173" s="7">
        <f>+P295*Summary!D$14</f>
        <v>0</v>
      </c>
    </row>
    <row r="174" spans="1:19" x14ac:dyDescent="0.35">
      <c r="A174" s="20">
        <v>360.2</v>
      </c>
      <c r="B174" t="s">
        <v>46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f t="shared" si="4"/>
        <v>0</v>
      </c>
      <c r="R174" s="7">
        <f>+O296*Summary!D$14</f>
        <v>0</v>
      </c>
      <c r="S174" s="7">
        <f>+P296*Summary!D$14</f>
        <v>0</v>
      </c>
    </row>
    <row r="175" spans="1:19" x14ac:dyDescent="0.35">
      <c r="A175" s="20">
        <v>361.11</v>
      </c>
      <c r="B175" t="s">
        <v>47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f t="shared" si="4"/>
        <v>0</v>
      </c>
      <c r="R175" s="7">
        <f>+O297*Summary!D$14</f>
        <v>277008.39766399987</v>
      </c>
      <c r="S175" s="7">
        <f>+P297*Summary!D$14</f>
        <v>262385.11163649993</v>
      </c>
    </row>
    <row r="176" spans="1:19" x14ac:dyDescent="0.35">
      <c r="A176" s="20">
        <v>361.12</v>
      </c>
      <c r="B176" t="s">
        <v>47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f t="shared" si="4"/>
        <v>0</v>
      </c>
      <c r="R176" s="7">
        <f>+O298*Summary!D$14</f>
        <v>261362.48007199992</v>
      </c>
      <c r="S176" s="7">
        <f>+P298*Summary!D$14</f>
        <v>255949.35163683325</v>
      </c>
    </row>
    <row r="177" spans="1:19" x14ac:dyDescent="0.35">
      <c r="A177" s="20">
        <v>361.2</v>
      </c>
      <c r="B177" t="s">
        <v>48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f t="shared" si="4"/>
        <v>0</v>
      </c>
      <c r="R177" s="7">
        <f>+O299*Summary!D$14</f>
        <v>1226.8205819999994</v>
      </c>
      <c r="S177" s="7">
        <f>+P299*Summary!D$14</f>
        <v>1202.5643415833326</v>
      </c>
    </row>
    <row r="178" spans="1:19" x14ac:dyDescent="0.35">
      <c r="A178" s="20">
        <v>362.11</v>
      </c>
      <c r="B178" t="s">
        <v>49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f t="shared" si="4"/>
        <v>0</v>
      </c>
      <c r="R178" s="7">
        <f>+O300*Summary!D$14</f>
        <v>252596.96350399993</v>
      </c>
      <c r="S178" s="7">
        <f>+P300*Summary!D$14</f>
        <v>247023.45789649989</v>
      </c>
    </row>
    <row r="179" spans="1:19" x14ac:dyDescent="0.35">
      <c r="A179" s="20">
        <v>362.12</v>
      </c>
      <c r="B179" t="s">
        <v>50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f t="shared" si="4"/>
        <v>0</v>
      </c>
      <c r="R179" s="7">
        <f>+O301*Summary!D$14</f>
        <v>610245.87975399976</v>
      </c>
      <c r="S179" s="7">
        <f>+P301*Summary!D$14</f>
        <v>601850.23250458296</v>
      </c>
    </row>
    <row r="180" spans="1:19" x14ac:dyDescent="0.35">
      <c r="A180" s="20">
        <v>362.2</v>
      </c>
      <c r="B180" t="s">
        <v>51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f t="shared" si="4"/>
        <v>0</v>
      </c>
      <c r="R180" s="7">
        <f>+O302*Summary!D$14</f>
        <v>128.07742999999996</v>
      </c>
      <c r="S180" s="7">
        <f>+P302*Summary!D$14</f>
        <v>126.9874545833333</v>
      </c>
    </row>
    <row r="181" spans="1:19" x14ac:dyDescent="0.35">
      <c r="A181" s="20">
        <v>363.11</v>
      </c>
      <c r="B181" t="s">
        <v>52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f t="shared" si="4"/>
        <v>0</v>
      </c>
      <c r="R181" s="7">
        <f>+O303*Summary!D$14</f>
        <v>274427.8982099999</v>
      </c>
      <c r="S181" s="7">
        <f>+P303*Summary!D$14</f>
        <v>270027.15231416654</v>
      </c>
    </row>
    <row r="182" spans="1:19" x14ac:dyDescent="0.35">
      <c r="A182" s="20">
        <v>363.12</v>
      </c>
      <c r="B182" t="s">
        <v>53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f t="shared" si="4"/>
        <v>0</v>
      </c>
      <c r="R182" s="7">
        <f>+O304*Summary!D$14</f>
        <v>751902.26300399972</v>
      </c>
      <c r="S182" s="7">
        <f>+P304*Summary!D$14</f>
        <v>748981.43523533305</v>
      </c>
    </row>
    <row r="183" spans="1:19" x14ac:dyDescent="0.35">
      <c r="A183" s="20">
        <v>363.21</v>
      </c>
      <c r="B183" t="s">
        <v>54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f t="shared" si="4"/>
        <v>0</v>
      </c>
      <c r="R183" s="7">
        <f>+O305*Summary!D$14</f>
        <v>254592.97493999993</v>
      </c>
      <c r="S183" s="7">
        <f>+P305*Summary!D$14</f>
        <v>258284.46299974993</v>
      </c>
    </row>
    <row r="184" spans="1:19" x14ac:dyDescent="0.35">
      <c r="A184" s="20">
        <v>363.22</v>
      </c>
      <c r="B184" t="s">
        <v>55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f t="shared" si="4"/>
        <v>0</v>
      </c>
      <c r="R184" s="7">
        <f>+O306*Summary!D$14</f>
        <v>30554.107519999987</v>
      </c>
      <c r="S184" s="7">
        <f>+P306*Summary!D$14</f>
        <v>80926.887191166636</v>
      </c>
    </row>
    <row r="185" spans="1:19" x14ac:dyDescent="0.35">
      <c r="A185" s="20">
        <v>363.31</v>
      </c>
      <c r="B185" t="s">
        <v>56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f t="shared" si="4"/>
        <v>0</v>
      </c>
      <c r="R185" s="7">
        <f>+O307*Summary!D$14</f>
        <v>21558.661147999992</v>
      </c>
      <c r="S185" s="7">
        <f>+P307*Summary!D$14</f>
        <v>21558.661147999988</v>
      </c>
    </row>
    <row r="186" spans="1:19" x14ac:dyDescent="0.35">
      <c r="A186" s="20">
        <v>363.32</v>
      </c>
      <c r="B186" t="s">
        <v>57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f t="shared" si="4"/>
        <v>0</v>
      </c>
      <c r="R186" s="7">
        <f>+O308*Summary!D$14</f>
        <v>73772.462135999973</v>
      </c>
      <c r="S186" s="7">
        <f>+P308*Summary!D$14</f>
        <v>63020.834912083294</v>
      </c>
    </row>
    <row r="187" spans="1:19" x14ac:dyDescent="0.35">
      <c r="A187" s="20">
        <v>363.41</v>
      </c>
      <c r="B187" t="s">
        <v>58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f t="shared" si="4"/>
        <v>0</v>
      </c>
      <c r="R187" s="7">
        <f>+O309*Summary!D$14</f>
        <v>63708.57292999998</v>
      </c>
      <c r="S187" s="7">
        <f>+P309*Summary!D$14</f>
        <v>63537.233092749986</v>
      </c>
    </row>
    <row r="188" spans="1:19" x14ac:dyDescent="0.35">
      <c r="A188" s="20">
        <v>363.42</v>
      </c>
      <c r="B188" t="s">
        <v>58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f t="shared" si="4"/>
        <v>0</v>
      </c>
      <c r="R188" s="7">
        <f>+O310*Summary!D$14</f>
        <v>25766.887557999988</v>
      </c>
      <c r="S188" s="7">
        <f>+P310*Summary!D$14</f>
        <v>22034.467350333325</v>
      </c>
    </row>
    <row r="189" spans="1:19" x14ac:dyDescent="0.35">
      <c r="A189" s="20">
        <v>363.5</v>
      </c>
      <c r="B189" t="s">
        <v>59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f t="shared" si="4"/>
        <v>0</v>
      </c>
      <c r="R189" s="7">
        <f>+O311*Summary!D$15</f>
        <v>158740.80915099996</v>
      </c>
      <c r="S189" s="7">
        <f>+P311*Summary!D$15</f>
        <v>156962.15049291664</v>
      </c>
    </row>
    <row r="190" spans="1:19" x14ac:dyDescent="0.35">
      <c r="A190" s="20">
        <v>363.6</v>
      </c>
      <c r="B190" t="s">
        <v>60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f t="shared" si="4"/>
        <v>0</v>
      </c>
      <c r="R190" s="7">
        <f>+O312*Summary!D$15</f>
        <v>82894.92329999998</v>
      </c>
      <c r="S190" s="7">
        <f>+P312*Summary!D$15</f>
        <v>82894.92329999998</v>
      </c>
    </row>
    <row r="191" spans="1:19" x14ac:dyDescent="0.35">
      <c r="A191" s="20">
        <v>365.1</v>
      </c>
      <c r="B191" t="s">
        <v>13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f t="shared" si="4"/>
        <v>0</v>
      </c>
      <c r="R191" s="7"/>
      <c r="S191" s="7"/>
    </row>
    <row r="192" spans="1:19" x14ac:dyDescent="0.35">
      <c r="A192" s="20">
        <v>365.2</v>
      </c>
      <c r="B192" t="s">
        <v>61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f t="shared" si="4"/>
        <v>0</v>
      </c>
      <c r="R192" s="7"/>
      <c r="S192" s="7"/>
    </row>
    <row r="193" spans="1:19" x14ac:dyDescent="0.35">
      <c r="A193" s="20">
        <v>366.3</v>
      </c>
      <c r="B193" t="s">
        <v>48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f t="shared" si="4"/>
        <v>0</v>
      </c>
      <c r="R193" s="7"/>
      <c r="S193" s="7"/>
    </row>
    <row r="194" spans="1:19" x14ac:dyDescent="0.35">
      <c r="A194" s="20">
        <v>367</v>
      </c>
      <c r="B194" t="s">
        <v>62</v>
      </c>
      <c r="C194" s="7">
        <v>142343.25</v>
      </c>
      <c r="D194" s="7">
        <v>144247.47</v>
      </c>
      <c r="E194" s="7">
        <v>146151.71</v>
      </c>
      <c r="F194" s="7">
        <v>148055.94</v>
      </c>
      <c r="G194" s="7">
        <v>149960.45000000001</v>
      </c>
      <c r="H194" s="7">
        <v>151865.25</v>
      </c>
      <c r="I194" s="7">
        <v>153770.06</v>
      </c>
      <c r="J194" s="7">
        <v>155674.84</v>
      </c>
      <c r="K194" s="7">
        <v>157579.62</v>
      </c>
      <c r="L194" s="7">
        <v>159484.42000000001</v>
      </c>
      <c r="M194" s="7">
        <v>161389.22</v>
      </c>
      <c r="N194" s="7">
        <v>163293.99</v>
      </c>
      <c r="O194" s="7">
        <v>165198.81</v>
      </c>
      <c r="P194" s="7">
        <f t="shared" si="4"/>
        <v>153770.33333333334</v>
      </c>
      <c r="R194" s="7">
        <f>+O194</f>
        <v>165198.81</v>
      </c>
      <c r="S194" s="7">
        <f>+P194</f>
        <v>153770.33333333334</v>
      </c>
    </row>
    <row r="195" spans="1:19" x14ac:dyDescent="0.35">
      <c r="A195" s="20">
        <v>367.21</v>
      </c>
      <c r="B195" t="s">
        <v>63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f t="shared" si="4"/>
        <v>0</v>
      </c>
      <c r="R195" s="7">
        <f>+O317*Summary!D$14</f>
        <v>121651.31492599995</v>
      </c>
      <c r="S195" s="7">
        <f>+P317*Summary!D$14</f>
        <v>119043.57720124997</v>
      </c>
    </row>
    <row r="196" spans="1:19" x14ac:dyDescent="0.35">
      <c r="A196" s="20">
        <v>367.22</v>
      </c>
      <c r="B196" t="s">
        <v>64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f t="shared" si="4"/>
        <v>0</v>
      </c>
      <c r="R196" s="7">
        <f>+O318*Summary!D$14</f>
        <v>1140447.7327799995</v>
      </c>
      <c r="S196" s="7">
        <f>+P318*Summary!D$14</f>
        <v>1121292.6275464161</v>
      </c>
    </row>
    <row r="197" spans="1:19" x14ac:dyDescent="0.35">
      <c r="A197" s="20">
        <v>367.23</v>
      </c>
      <c r="B197" t="s">
        <v>64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f t="shared" si="4"/>
        <v>0</v>
      </c>
      <c r="R197" s="7">
        <f>+O319*Summary!D$14</f>
        <v>1499119.4053739994</v>
      </c>
      <c r="S197" s="7">
        <f>+P319*Summary!D$14</f>
        <v>1450608.0349219162</v>
      </c>
    </row>
    <row r="198" spans="1:19" x14ac:dyDescent="0.35">
      <c r="A198" s="20">
        <v>367.24</v>
      </c>
      <c r="B198" t="s">
        <v>65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f t="shared" si="4"/>
        <v>0</v>
      </c>
      <c r="R198" s="7">
        <f>+O320*Summary!D$14</f>
        <v>631812.64974599972</v>
      </c>
      <c r="S198" s="7">
        <f>+P320*Summary!D$14</f>
        <v>608249.52962458308</v>
      </c>
    </row>
    <row r="199" spans="1:19" x14ac:dyDescent="0.35">
      <c r="A199" s="20">
        <v>367.25</v>
      </c>
      <c r="B199" t="s">
        <v>66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f t="shared" si="4"/>
        <v>0</v>
      </c>
      <c r="R199" s="7">
        <f>+O321*Summary!D$14</f>
        <v>641599.74311399972</v>
      </c>
      <c r="S199" s="7">
        <f>+P321*Summary!D$14</f>
        <v>616294.64355866634</v>
      </c>
    </row>
    <row r="200" spans="1:19" x14ac:dyDescent="0.35">
      <c r="A200" s="20">
        <v>367.26</v>
      </c>
      <c r="B200" t="s">
        <v>67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f t="shared" ref="P200:P263" si="5">(C200/2+O200/2+SUM(D200:N200))/12</f>
        <v>0</v>
      </c>
      <c r="R200" s="7">
        <f>(+O322-11064340)*Summary!D$14</f>
        <v>1217806.8631159996</v>
      </c>
      <c r="S200" s="7">
        <f>(+P322-10635340)*Summary!D$14</f>
        <v>1170102.4397800828</v>
      </c>
    </row>
    <row r="201" spans="1:19" x14ac:dyDescent="0.35">
      <c r="A201" s="20">
        <v>368</v>
      </c>
      <c r="B201" t="s">
        <v>108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f t="shared" si="5"/>
        <v>0</v>
      </c>
      <c r="R201" s="7"/>
      <c r="S201" s="7"/>
    </row>
    <row r="202" spans="1:19" x14ac:dyDescent="0.35">
      <c r="A202" s="20">
        <v>369</v>
      </c>
      <c r="B202" t="s">
        <v>68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f t="shared" si="5"/>
        <v>0</v>
      </c>
      <c r="R202" s="7"/>
      <c r="S202" s="7"/>
    </row>
    <row r="203" spans="1:19" x14ac:dyDescent="0.35">
      <c r="A203" s="20">
        <v>374.1</v>
      </c>
      <c r="B203" t="s">
        <v>13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f t="shared" si="5"/>
        <v>0</v>
      </c>
      <c r="R203" s="7">
        <f>+O203</f>
        <v>0</v>
      </c>
      <c r="S203" s="7">
        <f>+P203</f>
        <v>0</v>
      </c>
    </row>
    <row r="204" spans="1:19" x14ac:dyDescent="0.35">
      <c r="A204" s="20">
        <v>374.2</v>
      </c>
      <c r="B204" t="s">
        <v>61</v>
      </c>
      <c r="C204" s="7">
        <v>22040.36</v>
      </c>
      <c r="D204" s="7">
        <v>22213.34</v>
      </c>
      <c r="E204" s="7">
        <v>22386.35</v>
      </c>
      <c r="F204" s="7">
        <v>22559.35</v>
      </c>
      <c r="G204" s="7">
        <v>22732.37</v>
      </c>
      <c r="H204" s="7">
        <v>22905.34</v>
      </c>
      <c r="I204" s="7">
        <v>23078.35</v>
      </c>
      <c r="J204" s="7">
        <v>23251.35</v>
      </c>
      <c r="K204" s="7">
        <v>23424.33</v>
      </c>
      <c r="L204" s="7">
        <v>23597.32</v>
      </c>
      <c r="M204" s="7">
        <v>23770.31</v>
      </c>
      <c r="N204" s="7">
        <v>23943.3</v>
      </c>
      <c r="O204" s="7">
        <v>24116.32</v>
      </c>
      <c r="P204" s="7">
        <f t="shared" si="5"/>
        <v>23078.337500000005</v>
      </c>
      <c r="R204" s="7">
        <f t="shared" ref="R204:S223" si="6">+O204</f>
        <v>24116.32</v>
      </c>
      <c r="S204" s="7">
        <f t="shared" si="6"/>
        <v>23078.337500000005</v>
      </c>
    </row>
    <row r="205" spans="1:19" x14ac:dyDescent="0.35">
      <c r="A205" s="20">
        <v>375</v>
      </c>
      <c r="B205" t="s">
        <v>47</v>
      </c>
      <c r="C205" s="7">
        <v>35471.919999999998</v>
      </c>
      <c r="D205" s="7">
        <v>35952.53</v>
      </c>
      <c r="E205" s="7">
        <v>36442.730000000003</v>
      </c>
      <c r="F205" s="7">
        <v>36932.94</v>
      </c>
      <c r="G205" s="7">
        <v>37423.379999999997</v>
      </c>
      <c r="H205" s="7">
        <v>37913.81</v>
      </c>
      <c r="I205" s="7">
        <v>38404.26</v>
      </c>
      <c r="J205" s="7">
        <v>38894.69</v>
      </c>
      <c r="K205" s="7">
        <v>39385.129999999997</v>
      </c>
      <c r="L205" s="7">
        <v>39875.56</v>
      </c>
      <c r="M205" s="7">
        <v>40366.01</v>
      </c>
      <c r="N205" s="7">
        <v>40856.449999999997</v>
      </c>
      <c r="O205" s="7">
        <v>41346.879999999997</v>
      </c>
      <c r="P205" s="7">
        <f t="shared" si="5"/>
        <v>38404.740833333337</v>
      </c>
      <c r="R205" s="7">
        <f t="shared" si="6"/>
        <v>41346.879999999997</v>
      </c>
      <c r="S205" s="7">
        <f t="shared" si="6"/>
        <v>38404.740833333337</v>
      </c>
    </row>
    <row r="206" spans="1:19" x14ac:dyDescent="0.35">
      <c r="A206" s="20">
        <v>376.11</v>
      </c>
      <c r="B206" t="s">
        <v>69</v>
      </c>
      <c r="C206" s="7">
        <v>37122174.960000001</v>
      </c>
      <c r="D206" s="7">
        <v>37292405.200000003</v>
      </c>
      <c r="E206" s="7">
        <v>37461147.039999999</v>
      </c>
      <c r="F206" s="7">
        <v>37627824.920000002</v>
      </c>
      <c r="G206" s="7">
        <v>37801235.93</v>
      </c>
      <c r="H206" s="7">
        <v>37976424.520000003</v>
      </c>
      <c r="I206" s="7">
        <v>38152485.439999998</v>
      </c>
      <c r="J206" s="7">
        <v>38329562.350000001</v>
      </c>
      <c r="K206" s="7">
        <v>38497812.039999999</v>
      </c>
      <c r="L206" s="7">
        <v>38666948.890000001</v>
      </c>
      <c r="M206" s="7">
        <v>38844660.530000001</v>
      </c>
      <c r="N206" s="7">
        <v>39026628.869999997</v>
      </c>
      <c r="O206" s="7">
        <v>39193675.950000003</v>
      </c>
      <c r="P206" s="7">
        <f t="shared" si="5"/>
        <v>38152921.765416667</v>
      </c>
      <c r="R206" s="7">
        <f t="shared" si="6"/>
        <v>39193675.950000003</v>
      </c>
      <c r="S206" s="7">
        <f t="shared" si="6"/>
        <v>38152921.765416667</v>
      </c>
    </row>
    <row r="207" spans="1:19" x14ac:dyDescent="0.35">
      <c r="A207" s="20">
        <v>376.12</v>
      </c>
      <c r="B207" t="s">
        <v>70</v>
      </c>
      <c r="C207" s="7">
        <v>26983638.489999998</v>
      </c>
      <c r="D207" s="7">
        <v>27041908.440000001</v>
      </c>
      <c r="E207" s="7">
        <v>27162012.780000001</v>
      </c>
      <c r="F207" s="7">
        <v>27342291.510000002</v>
      </c>
      <c r="G207" s="7">
        <v>27524418.68</v>
      </c>
      <c r="H207" s="7">
        <v>27706691.899999999</v>
      </c>
      <c r="I207" s="7">
        <v>27889477.140000001</v>
      </c>
      <c r="J207" s="7">
        <v>28073276</v>
      </c>
      <c r="K207" s="7">
        <v>28230659.550000001</v>
      </c>
      <c r="L207" s="7">
        <v>28418004.84</v>
      </c>
      <c r="M207" s="7">
        <v>28231376.82</v>
      </c>
      <c r="N207" s="7">
        <v>28420802.140000001</v>
      </c>
      <c r="O207" s="7">
        <v>28598124.899999999</v>
      </c>
      <c r="P207" s="7">
        <f t="shared" si="5"/>
        <v>27819316.791250002</v>
      </c>
      <c r="R207" s="7">
        <f t="shared" si="6"/>
        <v>28598124.899999999</v>
      </c>
      <c r="S207" s="7">
        <f t="shared" si="6"/>
        <v>27819316.791250002</v>
      </c>
    </row>
    <row r="208" spans="1:19" x14ac:dyDescent="0.35">
      <c r="A208" s="20">
        <v>377</v>
      </c>
      <c r="B208" t="s">
        <v>35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f t="shared" si="5"/>
        <v>0</v>
      </c>
      <c r="R208" s="7">
        <f t="shared" si="6"/>
        <v>0</v>
      </c>
      <c r="S208" s="7">
        <f t="shared" si="6"/>
        <v>0</v>
      </c>
    </row>
    <row r="209" spans="1:27" x14ac:dyDescent="0.35">
      <c r="A209" s="20">
        <v>378</v>
      </c>
      <c r="B209" t="s">
        <v>71</v>
      </c>
      <c r="C209" s="7">
        <v>868598.9</v>
      </c>
      <c r="D209" s="7">
        <v>872685.08</v>
      </c>
      <c r="E209" s="7">
        <v>876772.81</v>
      </c>
      <c r="F209" s="7">
        <v>880861.94</v>
      </c>
      <c r="G209" s="7">
        <v>884958.59</v>
      </c>
      <c r="H209" s="7">
        <v>889062.42</v>
      </c>
      <c r="I209" s="7">
        <v>893841.19</v>
      </c>
      <c r="J209" s="7">
        <v>899325.32</v>
      </c>
      <c r="K209" s="7">
        <v>904863.43</v>
      </c>
      <c r="L209" s="7">
        <v>910450.72</v>
      </c>
      <c r="M209" s="7">
        <v>916055.43</v>
      </c>
      <c r="N209" s="7">
        <v>921678.61</v>
      </c>
      <c r="O209" s="7">
        <v>927324.37</v>
      </c>
      <c r="P209" s="7">
        <f t="shared" si="5"/>
        <v>895709.76458333328</v>
      </c>
      <c r="R209" s="7">
        <f t="shared" si="6"/>
        <v>927324.37</v>
      </c>
      <c r="S209" s="7">
        <f t="shared" si="6"/>
        <v>895709.76458333328</v>
      </c>
    </row>
    <row r="210" spans="1:27" x14ac:dyDescent="0.35">
      <c r="A210" s="20">
        <v>379</v>
      </c>
      <c r="B210" t="s">
        <v>72</v>
      </c>
      <c r="C210" s="7">
        <v>732696.58</v>
      </c>
      <c r="D210" s="7">
        <v>737264.2</v>
      </c>
      <c r="E210" s="7">
        <v>741857.1</v>
      </c>
      <c r="F210" s="7">
        <v>746476.02</v>
      </c>
      <c r="G210" s="7">
        <v>751099.59</v>
      </c>
      <c r="H210" s="7">
        <v>755723.28</v>
      </c>
      <c r="I210" s="7">
        <v>760347.06</v>
      </c>
      <c r="J210" s="7">
        <v>765004.04</v>
      </c>
      <c r="K210" s="7">
        <v>769694.2</v>
      </c>
      <c r="L210" s="7">
        <v>774384.34</v>
      </c>
      <c r="M210" s="7">
        <v>779074.52</v>
      </c>
      <c r="N210" s="7">
        <v>783838.2</v>
      </c>
      <c r="O210" s="7">
        <v>788887.86</v>
      </c>
      <c r="P210" s="7">
        <f t="shared" si="5"/>
        <v>760462.89749999996</v>
      </c>
      <c r="R210" s="7">
        <f t="shared" si="6"/>
        <v>788887.86</v>
      </c>
      <c r="S210" s="7">
        <f t="shared" si="6"/>
        <v>760462.89749999996</v>
      </c>
    </row>
    <row r="211" spans="1:27" x14ac:dyDescent="0.35">
      <c r="A211" s="20">
        <v>380</v>
      </c>
      <c r="B211" t="s">
        <v>73</v>
      </c>
      <c r="C211" s="7">
        <v>32716696.800000001</v>
      </c>
      <c r="D211" s="7">
        <v>32869524.030000001</v>
      </c>
      <c r="E211" s="7">
        <v>33024370.34</v>
      </c>
      <c r="F211" s="7">
        <v>33169057.52</v>
      </c>
      <c r="G211" s="7">
        <v>33277663.670000002</v>
      </c>
      <c r="H211" s="7">
        <v>33434845.079999998</v>
      </c>
      <c r="I211" s="7">
        <v>33584035.350000001</v>
      </c>
      <c r="J211" s="7">
        <v>33732484.520000003</v>
      </c>
      <c r="K211" s="7">
        <v>33895385.950000003</v>
      </c>
      <c r="L211" s="7">
        <v>34058547.200000003</v>
      </c>
      <c r="M211" s="7">
        <v>34222820.200000003</v>
      </c>
      <c r="N211" s="7">
        <v>34388120.369999997</v>
      </c>
      <c r="O211" s="7">
        <v>34553068.850000001</v>
      </c>
      <c r="P211" s="7">
        <f t="shared" si="5"/>
        <v>33607644.754583329</v>
      </c>
      <c r="R211" s="7">
        <f>+O211</f>
        <v>34553068.850000001</v>
      </c>
      <c r="S211" s="7">
        <f>+P211</f>
        <v>33607644.754583329</v>
      </c>
    </row>
    <row r="212" spans="1:27" x14ac:dyDescent="0.35">
      <c r="A212" s="20">
        <v>381</v>
      </c>
      <c r="B212" t="s">
        <v>74</v>
      </c>
      <c r="C212" s="7">
        <v>2676936.12</v>
      </c>
      <c r="D212" s="7">
        <v>2693179.24</v>
      </c>
      <c r="E212" s="7">
        <v>2710265.76</v>
      </c>
      <c r="F212" s="7">
        <v>2721677.68</v>
      </c>
      <c r="G212" s="7">
        <v>2739163.74</v>
      </c>
      <c r="H212" s="7">
        <v>2760473.41</v>
      </c>
      <c r="I212" s="7">
        <v>2775998.65</v>
      </c>
      <c r="J212" s="7">
        <v>2787666.3</v>
      </c>
      <c r="K212" s="7">
        <v>2791839.99</v>
      </c>
      <c r="L212" s="7">
        <v>2790416.32</v>
      </c>
      <c r="M212" s="7">
        <v>2804348.77</v>
      </c>
      <c r="N212" s="7">
        <v>2813719.69</v>
      </c>
      <c r="O212" s="7">
        <v>2832090.38</v>
      </c>
      <c r="P212" s="7">
        <f t="shared" si="5"/>
        <v>2761938.5666666669</v>
      </c>
      <c r="R212" s="7">
        <f t="shared" si="6"/>
        <v>2832090.38</v>
      </c>
      <c r="S212" s="7">
        <f t="shared" si="6"/>
        <v>2761938.5666666669</v>
      </c>
    </row>
    <row r="213" spans="1:27" x14ac:dyDescent="0.35">
      <c r="A213" s="20">
        <v>381.1</v>
      </c>
      <c r="B213" t="s">
        <v>75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f t="shared" si="5"/>
        <v>0</v>
      </c>
      <c r="R213" s="7">
        <f t="shared" si="6"/>
        <v>0</v>
      </c>
      <c r="S213" s="7">
        <f t="shared" si="6"/>
        <v>0</v>
      </c>
    </row>
    <row r="214" spans="1:27" x14ac:dyDescent="0.35">
      <c r="A214" s="20">
        <v>381.2</v>
      </c>
      <c r="B214" t="s">
        <v>76</v>
      </c>
      <c r="C214" s="7">
        <v>4185308</v>
      </c>
      <c r="D214" s="7">
        <v>4218868.2699999996</v>
      </c>
      <c r="E214" s="7">
        <v>4253458.72</v>
      </c>
      <c r="F214" s="7">
        <v>4293762.8899999997</v>
      </c>
      <c r="G214" s="7">
        <v>4317774.6100000003</v>
      </c>
      <c r="H214" s="7">
        <v>4345084.6900000004</v>
      </c>
      <c r="I214" s="7">
        <v>4379615.34</v>
      </c>
      <c r="J214" s="7">
        <v>4399341.24</v>
      </c>
      <c r="K214" s="7">
        <v>4432251.83</v>
      </c>
      <c r="L214" s="7">
        <v>4451080.5599999996</v>
      </c>
      <c r="M214" s="7">
        <v>4476217.5599999996</v>
      </c>
      <c r="N214" s="7">
        <v>4510596.09</v>
      </c>
      <c r="O214" s="7">
        <v>4547760.6100000003</v>
      </c>
      <c r="P214" s="7">
        <f t="shared" si="5"/>
        <v>4370382.1754166661</v>
      </c>
      <c r="R214" s="7">
        <f t="shared" si="6"/>
        <v>4547760.6100000003</v>
      </c>
      <c r="S214" s="7">
        <f t="shared" si="6"/>
        <v>4370382.1754166661</v>
      </c>
    </row>
    <row r="215" spans="1:27" x14ac:dyDescent="0.35">
      <c r="A215" s="20">
        <v>382</v>
      </c>
      <c r="B215" t="s">
        <v>77</v>
      </c>
      <c r="C215" s="7">
        <v>1295121.19</v>
      </c>
      <c r="D215" s="7">
        <v>1300555.51</v>
      </c>
      <c r="E215" s="7">
        <v>1305558.2</v>
      </c>
      <c r="F215" s="7">
        <v>1302949.22</v>
      </c>
      <c r="G215" s="7">
        <v>1308143.6200000001</v>
      </c>
      <c r="H215" s="7">
        <v>1296211.83</v>
      </c>
      <c r="I215" s="7">
        <v>1287146.1299999999</v>
      </c>
      <c r="J215" s="7">
        <v>1276814.82</v>
      </c>
      <c r="K215" s="7">
        <v>1256899.06</v>
      </c>
      <c r="L215" s="7">
        <v>1233362.1399999999</v>
      </c>
      <c r="M215" s="7">
        <v>1232019.6599999999</v>
      </c>
      <c r="N215" s="7">
        <v>1221259.24</v>
      </c>
      <c r="O215" s="7">
        <v>1229811.1200000001</v>
      </c>
      <c r="P215" s="7">
        <f t="shared" si="5"/>
        <v>1273615.4654166668</v>
      </c>
      <c r="R215" s="7">
        <f t="shared" si="6"/>
        <v>1229811.1200000001</v>
      </c>
      <c r="S215" s="7">
        <f t="shared" si="6"/>
        <v>1273615.4654166668</v>
      </c>
    </row>
    <row r="216" spans="1:27" x14ac:dyDescent="0.35">
      <c r="A216" s="20">
        <v>382.1</v>
      </c>
      <c r="B216" t="s">
        <v>78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f t="shared" si="5"/>
        <v>0</v>
      </c>
      <c r="R216" s="7">
        <f t="shared" si="6"/>
        <v>0</v>
      </c>
      <c r="S216" s="7">
        <f t="shared" si="6"/>
        <v>0</v>
      </c>
    </row>
    <row r="217" spans="1:27" x14ac:dyDescent="0.35">
      <c r="A217" s="20">
        <v>382.2</v>
      </c>
      <c r="B217" t="s">
        <v>79</v>
      </c>
      <c r="C217" s="7">
        <v>652234.81999999995</v>
      </c>
      <c r="D217" s="7">
        <v>657067.59</v>
      </c>
      <c r="E217" s="7">
        <v>661966.68000000005</v>
      </c>
      <c r="F217" s="7">
        <v>666832.17000000004</v>
      </c>
      <c r="G217" s="7">
        <v>671679.5</v>
      </c>
      <c r="H217" s="7">
        <v>676270.18</v>
      </c>
      <c r="I217" s="7">
        <v>680976.77</v>
      </c>
      <c r="J217" s="7">
        <v>684995.78</v>
      </c>
      <c r="K217" s="7">
        <v>689310.78</v>
      </c>
      <c r="L217" s="7">
        <v>693291.16</v>
      </c>
      <c r="M217" s="7">
        <v>697913.44</v>
      </c>
      <c r="N217" s="7">
        <v>702441.26</v>
      </c>
      <c r="O217" s="7">
        <v>707363.81</v>
      </c>
      <c r="P217" s="7">
        <f t="shared" si="5"/>
        <v>680212.05208333337</v>
      </c>
      <c r="R217" s="7">
        <f t="shared" si="6"/>
        <v>707363.81</v>
      </c>
      <c r="S217" s="7">
        <f t="shared" si="6"/>
        <v>680212.05208333337</v>
      </c>
    </row>
    <row r="218" spans="1:27" x14ac:dyDescent="0.35">
      <c r="A218" s="20">
        <v>383</v>
      </c>
      <c r="B218" t="s">
        <v>80</v>
      </c>
      <c r="C218" s="7">
        <v>9135.68</v>
      </c>
      <c r="D218" s="7">
        <v>9274.18</v>
      </c>
      <c r="E218" s="7">
        <v>9426.8799999999992</v>
      </c>
      <c r="F218" s="7">
        <v>9592.73</v>
      </c>
      <c r="G218" s="7">
        <v>9803.0400000000009</v>
      </c>
      <c r="H218" s="7">
        <v>10043.11</v>
      </c>
      <c r="I218" s="7">
        <v>10283.58</v>
      </c>
      <c r="J218" s="7">
        <v>10539.16</v>
      </c>
      <c r="K218" s="7">
        <v>10809.34</v>
      </c>
      <c r="L218" s="7">
        <v>11079.51</v>
      </c>
      <c r="M218" s="7">
        <v>11349.71</v>
      </c>
      <c r="N218" s="7">
        <v>11659.92</v>
      </c>
      <c r="O218" s="7">
        <v>12017.72</v>
      </c>
      <c r="P218" s="7">
        <f t="shared" si="5"/>
        <v>10369.821666666665</v>
      </c>
      <c r="R218" s="7">
        <f t="shared" si="6"/>
        <v>12017.72</v>
      </c>
      <c r="S218" s="7">
        <f t="shared" si="6"/>
        <v>10369.821666666665</v>
      </c>
    </row>
    <row r="219" spans="1:27" x14ac:dyDescent="0.35">
      <c r="A219" s="20">
        <v>386</v>
      </c>
      <c r="B219" t="s">
        <v>81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f t="shared" si="5"/>
        <v>0</v>
      </c>
      <c r="R219" s="7">
        <f t="shared" si="6"/>
        <v>0</v>
      </c>
      <c r="S219" s="7">
        <f t="shared" si="6"/>
        <v>0</v>
      </c>
    </row>
    <row r="220" spans="1:27" x14ac:dyDescent="0.35">
      <c r="A220" s="20">
        <v>386.1</v>
      </c>
      <c r="B220" t="s">
        <v>82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>
        <f t="shared" si="5"/>
        <v>0</v>
      </c>
      <c r="R220" s="7">
        <f t="shared" si="6"/>
        <v>0</v>
      </c>
      <c r="S220" s="7">
        <f t="shared" si="6"/>
        <v>0</v>
      </c>
    </row>
    <row r="221" spans="1:27" x14ac:dyDescent="0.35">
      <c r="A221" s="20">
        <v>387.1</v>
      </c>
      <c r="B221" t="s">
        <v>83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f t="shared" si="5"/>
        <v>0</v>
      </c>
      <c r="R221" s="7">
        <f t="shared" si="6"/>
        <v>0</v>
      </c>
      <c r="S221" s="7">
        <f t="shared" si="6"/>
        <v>0</v>
      </c>
    </row>
    <row r="222" spans="1:27" x14ac:dyDescent="0.35">
      <c r="A222" s="20">
        <v>387.2</v>
      </c>
      <c r="B222" t="s">
        <v>84</v>
      </c>
      <c r="C222" s="7">
        <v>26630</v>
      </c>
      <c r="D222" s="7">
        <v>26630</v>
      </c>
      <c r="E222" s="7">
        <v>26630</v>
      </c>
      <c r="F222" s="7">
        <v>26630</v>
      </c>
      <c r="G222" s="7">
        <v>26630</v>
      </c>
      <c r="H222" s="7">
        <v>26630</v>
      </c>
      <c r="I222" s="7">
        <v>26630</v>
      </c>
      <c r="J222" s="7">
        <v>26630</v>
      </c>
      <c r="K222" s="7">
        <v>26630</v>
      </c>
      <c r="L222" s="7">
        <v>26630</v>
      </c>
      <c r="M222" s="7">
        <v>26630</v>
      </c>
      <c r="N222" s="7">
        <v>26630</v>
      </c>
      <c r="O222" s="7">
        <v>26630</v>
      </c>
      <c r="P222" s="7">
        <f t="shared" si="5"/>
        <v>26630</v>
      </c>
      <c r="R222" s="7">
        <f t="shared" si="6"/>
        <v>26630</v>
      </c>
      <c r="S222" s="7">
        <f t="shared" si="6"/>
        <v>26630</v>
      </c>
      <c r="X222" s="7"/>
      <c r="Z222" s="21"/>
      <c r="AA222" s="21"/>
    </row>
    <row r="223" spans="1:27" x14ac:dyDescent="0.35">
      <c r="A223" s="20">
        <v>387.3</v>
      </c>
      <c r="B223" t="s">
        <v>85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f t="shared" si="5"/>
        <v>0</v>
      </c>
      <c r="R223" s="7">
        <f t="shared" si="6"/>
        <v>0</v>
      </c>
      <c r="S223" s="7">
        <f t="shared" si="6"/>
        <v>0</v>
      </c>
      <c r="X223" s="7"/>
      <c r="AA223" s="21"/>
    </row>
    <row r="224" spans="1:27" x14ac:dyDescent="0.35">
      <c r="A224" s="20">
        <v>389</v>
      </c>
      <c r="B224" t="s">
        <v>13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f t="shared" si="5"/>
        <v>0</v>
      </c>
      <c r="R224" s="7">
        <f>+O346*Summary!E42</f>
        <v>80061.125888335082</v>
      </c>
      <c r="S224" s="7">
        <f>+P346*Summary!E42</f>
        <v>80061.125888335082</v>
      </c>
      <c r="X224" s="7"/>
      <c r="AA224" s="21"/>
    </row>
    <row r="225" spans="1:27" x14ac:dyDescent="0.35">
      <c r="A225" s="20">
        <v>390</v>
      </c>
      <c r="B225" t="s">
        <v>47</v>
      </c>
      <c r="C225" s="7">
        <v>54191.9</v>
      </c>
      <c r="D225" s="7">
        <v>56778.48</v>
      </c>
      <c r="E225" s="7">
        <v>59365.06</v>
      </c>
      <c r="F225" s="7">
        <v>61957.120000000003</v>
      </c>
      <c r="G225" s="7">
        <v>64554.65</v>
      </c>
      <c r="H225" s="7">
        <v>67152.2</v>
      </c>
      <c r="I225" s="7">
        <v>69749.72</v>
      </c>
      <c r="J225" s="7">
        <v>72347.259999999995</v>
      </c>
      <c r="K225" s="7">
        <v>74944.789999999994</v>
      </c>
      <c r="L225" s="7">
        <v>77542.33</v>
      </c>
      <c r="M225" s="7">
        <v>80139.86</v>
      </c>
      <c r="N225" s="7">
        <v>82737.39</v>
      </c>
      <c r="O225" s="7">
        <v>85334.94</v>
      </c>
      <c r="P225" s="7">
        <f t="shared" si="5"/>
        <v>69752.69</v>
      </c>
      <c r="R225" s="7">
        <f>+O347*Summary!E41</f>
        <v>1048881.7879670446</v>
      </c>
      <c r="S225" s="7">
        <f>+P347*Summary!E41</f>
        <v>995214.4580157249</v>
      </c>
      <c r="X225" s="7"/>
      <c r="Z225" s="21"/>
      <c r="AA225" s="21"/>
    </row>
    <row r="226" spans="1:27" x14ac:dyDescent="0.35">
      <c r="A226" s="20">
        <v>390.1</v>
      </c>
      <c r="B226" t="s">
        <v>86</v>
      </c>
      <c r="C226" s="7">
        <v>121722.89</v>
      </c>
      <c r="D226" s="7">
        <v>124709</v>
      </c>
      <c r="E226" s="7">
        <v>127711.92</v>
      </c>
      <c r="F226" s="7">
        <v>130732.38</v>
      </c>
      <c r="G226" s="7">
        <v>133753.81</v>
      </c>
      <c r="H226" s="7">
        <v>136775.47</v>
      </c>
      <c r="I226" s="7">
        <v>139797.15</v>
      </c>
      <c r="J226" s="7">
        <v>142818.85999999999</v>
      </c>
      <c r="K226" s="7">
        <v>145840.53</v>
      </c>
      <c r="L226" s="7">
        <v>148862.23000000001</v>
      </c>
      <c r="M226" s="7">
        <v>151883.9</v>
      </c>
      <c r="N226" s="7">
        <v>154905.53</v>
      </c>
      <c r="O226" s="7">
        <v>157927.24</v>
      </c>
      <c r="P226" s="7">
        <f t="shared" si="5"/>
        <v>139801.32041666665</v>
      </c>
      <c r="R226" s="7">
        <f>+O348*Summary!D$11</f>
        <v>563747.6345269999</v>
      </c>
      <c r="S226" s="7">
        <f>+P348*Summary!D$11</f>
        <v>506965.11969266657</v>
      </c>
      <c r="X226" s="7"/>
      <c r="Z226" s="21"/>
      <c r="AA226" s="21"/>
    </row>
    <row r="227" spans="1:27" x14ac:dyDescent="0.35">
      <c r="A227" s="20">
        <v>391.1</v>
      </c>
      <c r="B227" t="s">
        <v>87</v>
      </c>
      <c r="C227" s="7">
        <v>21579.21</v>
      </c>
      <c r="D227" s="7">
        <v>21688.94</v>
      </c>
      <c r="E227" s="7">
        <v>21798.68</v>
      </c>
      <c r="F227" s="7">
        <v>21908.41</v>
      </c>
      <c r="G227" s="7">
        <v>22018.14</v>
      </c>
      <c r="H227" s="7">
        <v>22127.87</v>
      </c>
      <c r="I227" s="7">
        <v>22237.599999999999</v>
      </c>
      <c r="J227" s="7">
        <v>22347.35</v>
      </c>
      <c r="K227" s="7">
        <v>22457.08</v>
      </c>
      <c r="L227" s="7">
        <v>22566.81</v>
      </c>
      <c r="M227" s="7">
        <v>22676.54</v>
      </c>
      <c r="N227" s="7">
        <v>22786.27</v>
      </c>
      <c r="O227" s="7">
        <v>22896</v>
      </c>
      <c r="P227" s="7">
        <f t="shared" si="5"/>
        <v>22237.607916666664</v>
      </c>
      <c r="R227" s="7">
        <f>+O349*Summary!D$11</f>
        <v>997432.65090899973</v>
      </c>
      <c r="S227" s="7">
        <f>+P349*Summary!D$11</f>
        <v>946076.73224095802</v>
      </c>
      <c r="X227" s="7"/>
      <c r="Z227" s="21"/>
      <c r="AA227" s="21"/>
    </row>
    <row r="228" spans="1:27" x14ac:dyDescent="0.35">
      <c r="A228" s="20">
        <v>391.2</v>
      </c>
      <c r="B228" t="s">
        <v>88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f t="shared" si="5"/>
        <v>0</v>
      </c>
      <c r="R228" s="7">
        <f>+O350*Summary!D$11</f>
        <v>2227105.8637669994</v>
      </c>
      <c r="S228" s="7">
        <f>+P350*Summary!D$11</f>
        <v>1969056.3494068747</v>
      </c>
      <c r="X228" s="7"/>
      <c r="Z228" s="21"/>
      <c r="AA228" s="21"/>
    </row>
    <row r="229" spans="1:27" x14ac:dyDescent="0.35">
      <c r="A229" s="20">
        <v>392</v>
      </c>
      <c r="B229" t="s">
        <v>89</v>
      </c>
      <c r="C229" s="7">
        <v>378190.57</v>
      </c>
      <c r="D229" s="7">
        <v>380897.13</v>
      </c>
      <c r="E229" s="7">
        <v>383603.67</v>
      </c>
      <c r="F229" s="7">
        <v>386310.24</v>
      </c>
      <c r="G229" s="7">
        <v>389016.78</v>
      </c>
      <c r="H229" s="7">
        <v>391723.35</v>
      </c>
      <c r="I229" s="7">
        <v>394429.89</v>
      </c>
      <c r="J229" s="7">
        <v>397136.44</v>
      </c>
      <c r="K229" s="7">
        <v>399842.98</v>
      </c>
      <c r="L229" s="7">
        <v>402549.56</v>
      </c>
      <c r="M229" s="7">
        <v>405256.1</v>
      </c>
      <c r="N229" s="7">
        <v>407962.67</v>
      </c>
      <c r="O229" s="7">
        <v>410669.22</v>
      </c>
      <c r="P229" s="7">
        <f t="shared" si="5"/>
        <v>394429.89208333334</v>
      </c>
      <c r="R229" s="7">
        <f>+O351*Summary!D$11</f>
        <v>1201972.130292</v>
      </c>
      <c r="S229" s="7">
        <f>+P351*Summary!D$11</f>
        <v>1129774.4733157912</v>
      </c>
      <c r="X229" s="7"/>
      <c r="Z229" s="21"/>
      <c r="AA229" s="21"/>
    </row>
    <row r="230" spans="1:27" x14ac:dyDescent="0.35">
      <c r="A230" s="20">
        <v>393</v>
      </c>
      <c r="B230" t="s">
        <v>90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f t="shared" si="5"/>
        <v>0</v>
      </c>
      <c r="R230" s="7">
        <f>+O352*Summary!D$11</f>
        <v>13385.412599999998</v>
      </c>
      <c r="S230" s="7">
        <f>+P352*Summary!D$11</f>
        <v>13385.412599999998</v>
      </c>
      <c r="X230" s="7"/>
      <c r="Z230" s="21"/>
      <c r="AA230" s="21"/>
    </row>
    <row r="231" spans="1:27" x14ac:dyDescent="0.35">
      <c r="A231" s="20">
        <v>394</v>
      </c>
      <c r="B231" t="s">
        <v>91</v>
      </c>
      <c r="C231" s="7">
        <v>32616.19</v>
      </c>
      <c r="D231" s="7">
        <v>33130.410000000003</v>
      </c>
      <c r="E231" s="7">
        <v>33644.629999999997</v>
      </c>
      <c r="F231" s="7">
        <v>34158.85</v>
      </c>
      <c r="G231" s="7">
        <v>34673.07</v>
      </c>
      <c r="H231" s="7">
        <v>35187.29</v>
      </c>
      <c r="I231" s="7">
        <v>35701.5</v>
      </c>
      <c r="J231" s="7">
        <v>36215.72</v>
      </c>
      <c r="K231" s="7">
        <v>36729.949999999997</v>
      </c>
      <c r="L231" s="7">
        <v>37244.18</v>
      </c>
      <c r="M231" s="7">
        <v>37758.400000000001</v>
      </c>
      <c r="N231" s="7">
        <v>38272.620000000003</v>
      </c>
      <c r="O231" s="7">
        <v>38786.83</v>
      </c>
      <c r="P231" s="7">
        <f t="shared" si="5"/>
        <v>35701.510833333341</v>
      </c>
      <c r="R231" s="7">
        <f>+O353*Summary!D$11</f>
        <v>544771.12344799982</v>
      </c>
      <c r="S231" s="7">
        <f>+P353*Summary!D$11</f>
        <v>495765.25283204147</v>
      </c>
      <c r="X231" s="7"/>
      <c r="Z231" s="21"/>
      <c r="AA231" s="21"/>
    </row>
    <row r="232" spans="1:27" x14ac:dyDescent="0.35">
      <c r="A232" s="20">
        <v>395</v>
      </c>
      <c r="B232" t="s">
        <v>92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f t="shared" si="5"/>
        <v>0</v>
      </c>
      <c r="R232" s="7">
        <f>+O354*Summary!D$11</f>
        <v>7655.6452999999983</v>
      </c>
      <c r="S232" s="7">
        <f>+P354*Summary!D$11</f>
        <v>7655.6452999999983</v>
      </c>
      <c r="X232" s="7"/>
    </row>
    <row r="233" spans="1:27" x14ac:dyDescent="0.35">
      <c r="A233" s="20">
        <v>396</v>
      </c>
      <c r="B233" t="s">
        <v>93</v>
      </c>
      <c r="C233" s="7">
        <v>116349.85</v>
      </c>
      <c r="D233" s="7">
        <v>116860.74</v>
      </c>
      <c r="E233" s="7">
        <v>117371.62</v>
      </c>
      <c r="F233" s="7">
        <v>117882.53</v>
      </c>
      <c r="G233" s="7">
        <v>118393.42</v>
      </c>
      <c r="H233" s="7">
        <v>118904.31</v>
      </c>
      <c r="I233" s="7">
        <v>119415.21</v>
      </c>
      <c r="J233" s="7">
        <v>119926.1</v>
      </c>
      <c r="K233" s="7">
        <v>108320.63</v>
      </c>
      <c r="L233" s="7">
        <v>108804.49</v>
      </c>
      <c r="M233" s="7">
        <v>109288.36</v>
      </c>
      <c r="N233" s="7">
        <v>109772.23</v>
      </c>
      <c r="O233" s="7">
        <v>110256.09</v>
      </c>
      <c r="P233" s="7">
        <f t="shared" si="5"/>
        <v>114853.55083333333</v>
      </c>
      <c r="R233" s="7">
        <f>+O355*Summary!D$11</f>
        <v>309318.64315299992</v>
      </c>
      <c r="S233" s="7">
        <f>+P355*Summary!D$11</f>
        <v>310407.16759616666</v>
      </c>
      <c r="X233" s="7"/>
    </row>
    <row r="234" spans="1:27" x14ac:dyDescent="0.35">
      <c r="A234" s="20">
        <v>397</v>
      </c>
      <c r="B234" t="s">
        <v>94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f t="shared" si="5"/>
        <v>0</v>
      </c>
      <c r="R234" s="7">
        <f>+O356*Summary!D$11</f>
        <v>5056.5552339999995</v>
      </c>
      <c r="S234" s="7">
        <f>+P356*Summary!D$11</f>
        <v>4689.7268074583335</v>
      </c>
    </row>
    <row r="235" spans="1:27" x14ac:dyDescent="0.35">
      <c r="A235" s="20">
        <v>397.1</v>
      </c>
      <c r="B235" t="s">
        <v>95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f t="shared" si="5"/>
        <v>0</v>
      </c>
      <c r="R235" s="7">
        <f>+O357*Summary!D$11</f>
        <v>46358.492026999993</v>
      </c>
      <c r="S235" s="7">
        <f>+P357*Summary!D$11</f>
        <v>46158.315243833327</v>
      </c>
    </row>
    <row r="236" spans="1:27" x14ac:dyDescent="0.35">
      <c r="A236" s="20">
        <v>397.2</v>
      </c>
      <c r="B236" t="s">
        <v>96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f t="shared" si="5"/>
        <v>0</v>
      </c>
      <c r="R236" s="7">
        <f>+O358*Summary!D$11</f>
        <v>189544.69416499996</v>
      </c>
      <c r="S236" s="7">
        <f>+P358*Summary!D$11</f>
        <v>189544.69416499994</v>
      </c>
    </row>
    <row r="237" spans="1:27" x14ac:dyDescent="0.35">
      <c r="A237" s="20">
        <v>397.3</v>
      </c>
      <c r="B237" t="s">
        <v>97</v>
      </c>
      <c r="C237" s="7">
        <v>16336.48</v>
      </c>
      <c r="D237" s="7">
        <v>16342.36</v>
      </c>
      <c r="E237" s="7">
        <v>16348.28</v>
      </c>
      <c r="F237" s="7">
        <v>16354.17</v>
      </c>
      <c r="G237" s="7">
        <v>16360.05</v>
      </c>
      <c r="H237" s="7">
        <v>16365.96</v>
      </c>
      <c r="I237" s="7">
        <v>16371.86</v>
      </c>
      <c r="J237" s="7">
        <v>16377.76</v>
      </c>
      <c r="K237" s="7">
        <v>16383.66</v>
      </c>
      <c r="L237" s="7">
        <v>16389.54</v>
      </c>
      <c r="M237" s="7">
        <v>16398.169999999998</v>
      </c>
      <c r="N237" s="7">
        <v>16409.509999999998</v>
      </c>
      <c r="O237" s="7">
        <v>16420.89</v>
      </c>
      <c r="P237" s="7">
        <f t="shared" si="5"/>
        <v>16373.33375</v>
      </c>
      <c r="R237" s="7">
        <f>+O359*Summary!D$11</f>
        <v>336358.74600499996</v>
      </c>
      <c r="S237" s="7">
        <f>+P359*Summary!D$11</f>
        <v>336173.51275904157</v>
      </c>
    </row>
    <row r="238" spans="1:27" x14ac:dyDescent="0.35">
      <c r="A238" s="20">
        <v>397.4</v>
      </c>
      <c r="B238" t="s">
        <v>98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f t="shared" si="5"/>
        <v>0</v>
      </c>
      <c r="R238" s="7">
        <f>+O360*Summary!D$11</f>
        <v>111932.94185399998</v>
      </c>
      <c r="S238" s="7">
        <f>+P360*Summary!D$11</f>
        <v>110270.04382141664</v>
      </c>
    </row>
    <row r="239" spans="1:27" x14ac:dyDescent="0.35">
      <c r="A239" s="20">
        <v>397.5</v>
      </c>
      <c r="B239" t="s">
        <v>99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f t="shared" si="5"/>
        <v>0</v>
      </c>
      <c r="R239" s="7">
        <f>+O361*Summary!D$11</f>
        <v>43921.592724999988</v>
      </c>
      <c r="S239" s="7">
        <f>+P361*Summary!D$11</f>
        <v>39451.629513333333</v>
      </c>
    </row>
    <row r="240" spans="1:27" x14ac:dyDescent="0.35">
      <c r="A240" s="20">
        <v>398</v>
      </c>
      <c r="B240" t="s">
        <v>100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f t="shared" si="5"/>
        <v>0</v>
      </c>
      <c r="R240" s="7">
        <f>+O362*Summary!D$11</f>
        <v>0</v>
      </c>
      <c r="S240" s="7">
        <f>+P362*Summary!D$11</f>
        <v>0</v>
      </c>
    </row>
    <row r="241" spans="1:19" x14ac:dyDescent="0.35">
      <c r="A241" s="20">
        <v>398.1</v>
      </c>
      <c r="B241" t="s">
        <v>101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f t="shared" si="5"/>
        <v>0</v>
      </c>
      <c r="R241" s="7">
        <f>+O363*Summary!D$11</f>
        <v>9332.2476509999979</v>
      </c>
      <c r="S241" s="7">
        <f>+P363*Summary!D$11</f>
        <v>9332.2476509999997</v>
      </c>
    </row>
    <row r="242" spans="1:19" x14ac:dyDescent="0.35">
      <c r="A242" s="20">
        <v>398.2</v>
      </c>
      <c r="B242" t="s">
        <v>102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f t="shared" si="5"/>
        <v>0</v>
      </c>
      <c r="R242" s="7">
        <f>+O364*Summary!D$11</f>
        <v>507.90267999999992</v>
      </c>
      <c r="S242" s="7">
        <f>+P364*Summary!D$11</f>
        <v>478.45938145833316</v>
      </c>
    </row>
    <row r="243" spans="1:19" x14ac:dyDescent="0.35">
      <c r="A243" s="20">
        <v>398.3</v>
      </c>
      <c r="B243" t="s">
        <v>103</v>
      </c>
      <c r="C243" s="7">
        <v>0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f t="shared" si="5"/>
        <v>0</v>
      </c>
      <c r="R243" s="7">
        <f>+O365*Summary!D$11</f>
        <v>1667.2632999999996</v>
      </c>
      <c r="S243" s="7">
        <f>+P365*Summary!D$11</f>
        <v>1667.2632999999996</v>
      </c>
    </row>
    <row r="244" spans="1:19" x14ac:dyDescent="0.35">
      <c r="A244" s="20">
        <v>398.4</v>
      </c>
      <c r="B244" t="s">
        <v>104</v>
      </c>
      <c r="C244" s="7">
        <v>4727</v>
      </c>
      <c r="D244" s="7">
        <v>4727</v>
      </c>
      <c r="E244" s="7">
        <v>4727</v>
      </c>
      <c r="F244" s="7">
        <v>4727</v>
      </c>
      <c r="G244" s="7">
        <v>4727</v>
      </c>
      <c r="H244" s="7">
        <v>4727</v>
      </c>
      <c r="I244" s="7">
        <v>4727</v>
      </c>
      <c r="J244" s="7">
        <v>4727</v>
      </c>
      <c r="K244" s="7">
        <v>4727</v>
      </c>
      <c r="L244" s="7">
        <v>4727</v>
      </c>
      <c r="M244" s="7">
        <v>4727</v>
      </c>
      <c r="N244" s="7">
        <v>4727</v>
      </c>
      <c r="O244" s="7">
        <v>4727</v>
      </c>
      <c r="P244" s="7">
        <f t="shared" si="5"/>
        <v>4727</v>
      </c>
      <c r="R244" s="7">
        <f>+O366*Summary!D$11</f>
        <v>1134.4519999999998</v>
      </c>
      <c r="S244" s="7">
        <f>+P366*Summary!D$11</f>
        <v>1134.4519999999998</v>
      </c>
    </row>
    <row r="245" spans="1:19" x14ac:dyDescent="0.35">
      <c r="A245" s="20">
        <v>398.5</v>
      </c>
      <c r="B245" t="s">
        <v>105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f t="shared" si="5"/>
        <v>0</v>
      </c>
      <c r="R245" s="7">
        <f>+O367*Summary!D$11</f>
        <v>7481.4418999999989</v>
      </c>
      <c r="S245" s="7">
        <f>+P367*Summary!D$11</f>
        <v>7481.4418999999989</v>
      </c>
    </row>
    <row r="246" spans="1:19" x14ac:dyDescent="0.35">
      <c r="B246" t="s">
        <v>111</v>
      </c>
      <c r="C246" s="23">
        <v>-1371642.6575</v>
      </c>
      <c r="D246" s="23">
        <v>-1403166.55</v>
      </c>
      <c r="E246" s="23">
        <v>-1424030.35</v>
      </c>
      <c r="F246" s="23">
        <v>-1444292.75</v>
      </c>
      <c r="G246" s="23">
        <v>-1450031.1</v>
      </c>
      <c r="H246" s="23">
        <v>-1462414.9000000001</v>
      </c>
      <c r="I246" s="23">
        <v>-1469363.7000000002</v>
      </c>
      <c r="J246" s="23">
        <v>-1477574.3</v>
      </c>
      <c r="K246" s="23">
        <v>-1501287.6</v>
      </c>
      <c r="L246" s="23">
        <v>-1519038.25</v>
      </c>
      <c r="M246" s="23">
        <v>-1571821.2000000002</v>
      </c>
      <c r="N246" s="23">
        <v>-1614956.55</v>
      </c>
      <c r="O246" s="23">
        <v>-1619918.7000000002</v>
      </c>
      <c r="P246" s="23">
        <f t="shared" si="5"/>
        <v>-1486146.4940625003</v>
      </c>
      <c r="R246" s="23">
        <f>+O246</f>
        <v>-1619918.7000000002</v>
      </c>
      <c r="S246" s="23">
        <f>+P246</f>
        <v>-1486146.4940625003</v>
      </c>
    </row>
    <row r="247" spans="1:19" x14ac:dyDescent="0.35">
      <c r="B247" t="s">
        <v>112</v>
      </c>
      <c r="C247" s="7">
        <f>SUM(C128:C246)</f>
        <v>108709314.80249999</v>
      </c>
      <c r="D247" s="7">
        <f t="shared" ref="D247:O247" si="7">SUM(D128:D246)</f>
        <v>109139958.89</v>
      </c>
      <c r="E247" s="7">
        <f t="shared" si="7"/>
        <v>109645203.91000003</v>
      </c>
      <c r="F247" s="7">
        <f t="shared" si="7"/>
        <v>110191459.08</v>
      </c>
      <c r="G247" s="7">
        <f t="shared" si="7"/>
        <v>110722369.29000002</v>
      </c>
      <c r="H247" s="7">
        <f t="shared" si="7"/>
        <v>111286909.67</v>
      </c>
      <c r="I247" s="7">
        <f t="shared" si="7"/>
        <v>111855371.84999999</v>
      </c>
      <c r="J247" s="7">
        <f t="shared" si="7"/>
        <v>112403998.89999998</v>
      </c>
      <c r="K247" s="7">
        <f t="shared" si="7"/>
        <v>112900720.57000002</v>
      </c>
      <c r="L247" s="7">
        <f t="shared" si="7"/>
        <v>113423017.17000002</v>
      </c>
      <c r="M247" s="7">
        <f t="shared" si="7"/>
        <v>113590515.61</v>
      </c>
      <c r="N247" s="7">
        <f t="shared" si="7"/>
        <v>114144301.10000001</v>
      </c>
      <c r="O247" s="7">
        <f t="shared" si="7"/>
        <v>114740733.39</v>
      </c>
      <c r="P247" s="7">
        <f t="shared" ref="P247" si="8">SUM(P128:P246)</f>
        <v>111752404.17802082</v>
      </c>
      <c r="R247" s="7">
        <f t="shared" ref="R247:S247" si="9">SUM(R128:R246)</f>
        <v>140835973.99221548</v>
      </c>
      <c r="S247" s="7">
        <f t="shared" si="9"/>
        <v>136901094.75908703</v>
      </c>
    </row>
    <row r="249" spans="1:19" x14ac:dyDescent="0.35">
      <c r="A249" s="20" t="s">
        <v>116</v>
      </c>
    </row>
    <row r="250" spans="1:19" x14ac:dyDescent="0.35">
      <c r="A250" s="20">
        <v>301</v>
      </c>
      <c r="B250" t="s">
        <v>6</v>
      </c>
      <c r="C250" s="21">
        <f t="shared" ref="C250:O250" si="10">+C6+C128</f>
        <v>0</v>
      </c>
      <c r="D250" s="21">
        <f t="shared" si="10"/>
        <v>0</v>
      </c>
      <c r="E250" s="21">
        <f t="shared" si="10"/>
        <v>0</v>
      </c>
      <c r="F250" s="21">
        <f t="shared" si="10"/>
        <v>0</v>
      </c>
      <c r="G250" s="21">
        <f t="shared" si="10"/>
        <v>0</v>
      </c>
      <c r="H250" s="21">
        <f t="shared" si="10"/>
        <v>0</v>
      </c>
      <c r="I250" s="21">
        <f t="shared" si="10"/>
        <v>0</v>
      </c>
      <c r="J250" s="21">
        <f t="shared" si="10"/>
        <v>0</v>
      </c>
      <c r="K250" s="21">
        <f t="shared" si="10"/>
        <v>0</v>
      </c>
      <c r="L250" s="21">
        <f t="shared" si="10"/>
        <v>0</v>
      </c>
      <c r="M250" s="21">
        <f t="shared" si="10"/>
        <v>0</v>
      </c>
      <c r="N250" s="21">
        <f t="shared" si="10"/>
        <v>0</v>
      </c>
      <c r="O250" s="21">
        <f t="shared" si="10"/>
        <v>0</v>
      </c>
      <c r="P250" s="21">
        <f t="shared" si="5"/>
        <v>0</v>
      </c>
    </row>
    <row r="251" spans="1:19" x14ac:dyDescent="0.35">
      <c r="A251" s="20">
        <v>302</v>
      </c>
      <c r="B251" t="s">
        <v>7</v>
      </c>
      <c r="C251" s="21">
        <f t="shared" ref="C251:O251" si="11">+C7+C129</f>
        <v>0</v>
      </c>
      <c r="D251" s="21">
        <f t="shared" si="11"/>
        <v>0</v>
      </c>
      <c r="E251" s="21">
        <f t="shared" si="11"/>
        <v>0</v>
      </c>
      <c r="F251" s="21">
        <f t="shared" si="11"/>
        <v>0</v>
      </c>
      <c r="G251" s="21">
        <f t="shared" si="11"/>
        <v>0</v>
      </c>
      <c r="H251" s="21">
        <f t="shared" si="11"/>
        <v>0</v>
      </c>
      <c r="I251" s="21">
        <f t="shared" si="11"/>
        <v>0</v>
      </c>
      <c r="J251" s="21">
        <f t="shared" si="11"/>
        <v>0</v>
      </c>
      <c r="K251" s="21">
        <f t="shared" si="11"/>
        <v>0</v>
      </c>
      <c r="L251" s="21">
        <f t="shared" si="11"/>
        <v>0</v>
      </c>
      <c r="M251" s="21">
        <f t="shared" si="11"/>
        <v>0</v>
      </c>
      <c r="N251" s="21">
        <f t="shared" si="11"/>
        <v>0</v>
      </c>
      <c r="O251" s="21">
        <f t="shared" si="11"/>
        <v>0</v>
      </c>
      <c r="P251" s="21">
        <f t="shared" si="5"/>
        <v>0</v>
      </c>
    </row>
    <row r="252" spans="1:19" x14ac:dyDescent="0.35">
      <c r="A252" s="20">
        <v>303.10000000000002</v>
      </c>
      <c r="B252" t="s">
        <v>8</v>
      </c>
      <c r="C252" s="21">
        <f t="shared" ref="C252:O252" si="12">+C8+C130</f>
        <v>25346326.310000002</v>
      </c>
      <c r="D252" s="21">
        <f t="shared" si="12"/>
        <v>25581191.060000002</v>
      </c>
      <c r="E252" s="21">
        <f t="shared" si="12"/>
        <v>25818852.449999999</v>
      </c>
      <c r="F252" s="21">
        <f t="shared" si="12"/>
        <v>26060763.77</v>
      </c>
      <c r="G252" s="21">
        <f t="shared" si="12"/>
        <v>26305052.560000002</v>
      </c>
      <c r="H252" s="21">
        <f t="shared" si="12"/>
        <v>26550779.879999999</v>
      </c>
      <c r="I252" s="21">
        <f t="shared" si="12"/>
        <v>26797807.060000002</v>
      </c>
      <c r="J252" s="21">
        <f t="shared" si="12"/>
        <v>27044802.560000002</v>
      </c>
      <c r="K252" s="21">
        <f t="shared" si="12"/>
        <v>27291841.16</v>
      </c>
      <c r="L252" s="21">
        <f t="shared" si="12"/>
        <v>27539562.850000001</v>
      </c>
      <c r="M252" s="21">
        <f t="shared" si="12"/>
        <v>27787986.289999999</v>
      </c>
      <c r="N252" s="21">
        <f t="shared" si="12"/>
        <v>28036405.41</v>
      </c>
      <c r="O252" s="21">
        <f t="shared" si="12"/>
        <v>28293028.84</v>
      </c>
      <c r="P252" s="21">
        <f t="shared" si="5"/>
        <v>26802893.552083332</v>
      </c>
    </row>
    <row r="253" spans="1:19" x14ac:dyDescent="0.35">
      <c r="A253" s="20">
        <v>303.2</v>
      </c>
      <c r="B253" t="s">
        <v>9</v>
      </c>
      <c r="C253" s="21">
        <f t="shared" ref="C253:O253" si="13">+C9+C131</f>
        <v>32348167.73</v>
      </c>
      <c r="D253" s="21">
        <f t="shared" si="13"/>
        <v>32348167.73</v>
      </c>
      <c r="E253" s="21">
        <f t="shared" si="13"/>
        <v>32348167.73</v>
      </c>
      <c r="F253" s="21">
        <f t="shared" si="13"/>
        <v>32348167.73</v>
      </c>
      <c r="G253" s="21">
        <f t="shared" si="13"/>
        <v>32348167.73</v>
      </c>
      <c r="H253" s="21">
        <f t="shared" si="13"/>
        <v>32348167.73</v>
      </c>
      <c r="I253" s="21">
        <f t="shared" si="13"/>
        <v>32348167.73</v>
      </c>
      <c r="J253" s="21">
        <f t="shared" si="13"/>
        <v>32348167.73</v>
      </c>
      <c r="K253" s="21">
        <f t="shared" si="13"/>
        <v>32348167.73</v>
      </c>
      <c r="L253" s="21">
        <f t="shared" si="13"/>
        <v>32348167.73</v>
      </c>
      <c r="M253" s="21">
        <f t="shared" si="13"/>
        <v>32348167.73</v>
      </c>
      <c r="N253" s="21">
        <f t="shared" si="13"/>
        <v>32348167.73</v>
      </c>
      <c r="O253" s="21">
        <f t="shared" si="13"/>
        <v>32348167.73</v>
      </c>
      <c r="P253" s="21">
        <f t="shared" si="5"/>
        <v>32348167.730000004</v>
      </c>
    </row>
    <row r="254" spans="1:19" x14ac:dyDescent="0.35">
      <c r="A254" s="20">
        <v>303.3</v>
      </c>
      <c r="B254" t="s">
        <v>10</v>
      </c>
      <c r="C254" s="21">
        <f t="shared" ref="C254:O254" si="14">+C10+C132</f>
        <v>4146951</v>
      </c>
      <c r="D254" s="21">
        <f t="shared" si="14"/>
        <v>4146951</v>
      </c>
      <c r="E254" s="21">
        <f t="shared" si="14"/>
        <v>4146951</v>
      </c>
      <c r="F254" s="21">
        <f t="shared" si="14"/>
        <v>4146951</v>
      </c>
      <c r="G254" s="21">
        <f t="shared" si="14"/>
        <v>4146951</v>
      </c>
      <c r="H254" s="21">
        <f t="shared" si="14"/>
        <v>4146951</v>
      </c>
      <c r="I254" s="21">
        <f t="shared" si="14"/>
        <v>4146951</v>
      </c>
      <c r="J254" s="21">
        <f t="shared" si="14"/>
        <v>4146951</v>
      </c>
      <c r="K254" s="21">
        <f t="shared" si="14"/>
        <v>4146951</v>
      </c>
      <c r="L254" s="21">
        <f t="shared" si="14"/>
        <v>4146951</v>
      </c>
      <c r="M254" s="21">
        <f t="shared" si="14"/>
        <v>4146951</v>
      </c>
      <c r="N254" s="21">
        <f t="shared" si="14"/>
        <v>4146951</v>
      </c>
      <c r="O254" s="21">
        <f t="shared" si="14"/>
        <v>4146951</v>
      </c>
      <c r="P254" s="21">
        <f t="shared" si="5"/>
        <v>4146951</v>
      </c>
    </row>
    <row r="255" spans="1:19" x14ac:dyDescent="0.35">
      <c r="A255" s="20">
        <v>303.39999999999998</v>
      </c>
      <c r="B255" t="s">
        <v>11</v>
      </c>
      <c r="C255" s="21">
        <f t="shared" ref="C255:O255" si="15">+C11+C133</f>
        <v>682892.52</v>
      </c>
      <c r="D255" s="21">
        <f t="shared" si="15"/>
        <v>682892.52</v>
      </c>
      <c r="E255" s="21">
        <f t="shared" si="15"/>
        <v>682892.52</v>
      </c>
      <c r="F255" s="21">
        <f t="shared" si="15"/>
        <v>682892.52</v>
      </c>
      <c r="G255" s="21">
        <f t="shared" si="15"/>
        <v>682892.52</v>
      </c>
      <c r="H255" s="21">
        <f t="shared" si="15"/>
        <v>682892.52</v>
      </c>
      <c r="I255" s="21">
        <f t="shared" si="15"/>
        <v>682892.52</v>
      </c>
      <c r="J255" s="21">
        <f t="shared" si="15"/>
        <v>682892.52</v>
      </c>
      <c r="K255" s="21">
        <f t="shared" si="15"/>
        <v>682892.52</v>
      </c>
      <c r="L255" s="21">
        <f t="shared" si="15"/>
        <v>682892.52</v>
      </c>
      <c r="M255" s="21">
        <f t="shared" si="15"/>
        <v>682892.52</v>
      </c>
      <c r="N255" s="21">
        <f t="shared" si="15"/>
        <v>682892.52</v>
      </c>
      <c r="O255" s="21">
        <f t="shared" si="15"/>
        <v>682892.52</v>
      </c>
      <c r="P255" s="21">
        <f t="shared" si="5"/>
        <v>682892.5199999999</v>
      </c>
    </row>
    <row r="256" spans="1:19" x14ac:dyDescent="0.35">
      <c r="A256" s="20">
        <v>303.5</v>
      </c>
      <c r="B256" t="s">
        <v>12</v>
      </c>
      <c r="C256" s="21">
        <f t="shared" ref="C256:O256" si="16">+C12+C134</f>
        <v>0</v>
      </c>
      <c r="D256" s="21">
        <f t="shared" si="16"/>
        <v>0</v>
      </c>
      <c r="E256" s="21">
        <f t="shared" si="16"/>
        <v>0</v>
      </c>
      <c r="F256" s="21">
        <f t="shared" si="16"/>
        <v>0</v>
      </c>
      <c r="G256" s="21">
        <f t="shared" si="16"/>
        <v>0</v>
      </c>
      <c r="H256" s="21">
        <f t="shared" si="16"/>
        <v>0</v>
      </c>
      <c r="I256" s="21">
        <f t="shared" si="16"/>
        <v>0</v>
      </c>
      <c r="J256" s="21">
        <f t="shared" si="16"/>
        <v>0</v>
      </c>
      <c r="K256" s="21">
        <f t="shared" si="16"/>
        <v>0</v>
      </c>
      <c r="L256" s="21">
        <f t="shared" si="16"/>
        <v>0</v>
      </c>
      <c r="M256" s="21">
        <f t="shared" si="16"/>
        <v>0</v>
      </c>
      <c r="N256" s="21">
        <f t="shared" si="16"/>
        <v>0</v>
      </c>
      <c r="O256" s="21">
        <f t="shared" si="16"/>
        <v>0</v>
      </c>
      <c r="P256" s="21">
        <f t="shared" si="5"/>
        <v>0</v>
      </c>
    </row>
    <row r="257" spans="1:16" x14ac:dyDescent="0.35">
      <c r="A257" s="20">
        <v>304.10000000000002</v>
      </c>
      <c r="B257" t="s">
        <v>13</v>
      </c>
      <c r="C257" s="21">
        <f t="shared" ref="C257:O257" si="17">+C13+C135</f>
        <v>0</v>
      </c>
      <c r="D257" s="21">
        <f t="shared" si="17"/>
        <v>0</v>
      </c>
      <c r="E257" s="21">
        <f t="shared" si="17"/>
        <v>0</v>
      </c>
      <c r="F257" s="21">
        <f t="shared" si="17"/>
        <v>0</v>
      </c>
      <c r="G257" s="21">
        <f t="shared" si="17"/>
        <v>0</v>
      </c>
      <c r="H257" s="21">
        <f t="shared" si="17"/>
        <v>0</v>
      </c>
      <c r="I257" s="21">
        <f t="shared" si="17"/>
        <v>0</v>
      </c>
      <c r="J257" s="21">
        <f t="shared" si="17"/>
        <v>0</v>
      </c>
      <c r="K257" s="21">
        <f t="shared" si="17"/>
        <v>0</v>
      </c>
      <c r="L257" s="21">
        <f t="shared" si="17"/>
        <v>0</v>
      </c>
      <c r="M257" s="21">
        <f t="shared" si="17"/>
        <v>0</v>
      </c>
      <c r="N257" s="21">
        <f t="shared" si="17"/>
        <v>0</v>
      </c>
      <c r="O257" s="21">
        <f t="shared" si="17"/>
        <v>0</v>
      </c>
      <c r="P257" s="21">
        <f t="shared" si="5"/>
        <v>0</v>
      </c>
    </row>
    <row r="258" spans="1:16" x14ac:dyDescent="0.35">
      <c r="A258" s="20">
        <v>305.2</v>
      </c>
      <c r="B258" t="s">
        <v>14</v>
      </c>
      <c r="C258" s="21">
        <f t="shared" ref="C258:O258" si="18">+C14+C136</f>
        <v>0</v>
      </c>
      <c r="D258" s="21">
        <f t="shared" si="18"/>
        <v>0</v>
      </c>
      <c r="E258" s="21">
        <f t="shared" si="18"/>
        <v>0</v>
      </c>
      <c r="F258" s="21">
        <f t="shared" si="18"/>
        <v>0</v>
      </c>
      <c r="G258" s="21">
        <f t="shared" si="18"/>
        <v>0</v>
      </c>
      <c r="H258" s="21">
        <f t="shared" si="18"/>
        <v>0</v>
      </c>
      <c r="I258" s="21">
        <f t="shared" si="18"/>
        <v>0</v>
      </c>
      <c r="J258" s="21">
        <f t="shared" si="18"/>
        <v>0</v>
      </c>
      <c r="K258" s="21">
        <f t="shared" si="18"/>
        <v>0</v>
      </c>
      <c r="L258" s="21">
        <f t="shared" si="18"/>
        <v>0</v>
      </c>
      <c r="M258" s="21">
        <f t="shared" si="18"/>
        <v>0</v>
      </c>
      <c r="N258" s="21">
        <f t="shared" si="18"/>
        <v>0</v>
      </c>
      <c r="O258" s="21">
        <f t="shared" si="18"/>
        <v>0</v>
      </c>
      <c r="P258" s="21">
        <f t="shared" si="5"/>
        <v>0</v>
      </c>
    </row>
    <row r="259" spans="1:16" x14ac:dyDescent="0.35">
      <c r="A259" s="20">
        <v>305.5</v>
      </c>
      <c r="B259" t="s">
        <v>15</v>
      </c>
      <c r="C259" s="21">
        <f t="shared" ref="C259:O259" si="19">+C15+C137</f>
        <v>13813.8</v>
      </c>
      <c r="D259" s="21">
        <f t="shared" si="19"/>
        <v>13813.8</v>
      </c>
      <c r="E259" s="21">
        <f t="shared" si="19"/>
        <v>13813.8</v>
      </c>
      <c r="F259" s="21">
        <f t="shared" si="19"/>
        <v>13813.8</v>
      </c>
      <c r="G259" s="21">
        <f t="shared" si="19"/>
        <v>13813.8</v>
      </c>
      <c r="H259" s="21">
        <f t="shared" si="19"/>
        <v>13813.8</v>
      </c>
      <c r="I259" s="21">
        <f t="shared" si="19"/>
        <v>13813.8</v>
      </c>
      <c r="J259" s="21">
        <f t="shared" si="19"/>
        <v>13813.8</v>
      </c>
      <c r="K259" s="21">
        <f t="shared" si="19"/>
        <v>13813.8</v>
      </c>
      <c r="L259" s="21">
        <f t="shared" si="19"/>
        <v>13813.8</v>
      </c>
      <c r="M259" s="21">
        <f t="shared" si="19"/>
        <v>13813.8</v>
      </c>
      <c r="N259" s="21">
        <f t="shared" si="19"/>
        <v>13813.8</v>
      </c>
      <c r="O259" s="21">
        <f t="shared" si="19"/>
        <v>13813.8</v>
      </c>
      <c r="P259" s="21">
        <f t="shared" si="5"/>
        <v>13813.799999999997</v>
      </c>
    </row>
    <row r="260" spans="1:16" x14ac:dyDescent="0.35">
      <c r="A260" s="20">
        <v>312.3</v>
      </c>
      <c r="B260" t="s">
        <v>16</v>
      </c>
      <c r="C260" s="21">
        <f t="shared" ref="C260:O260" si="20">+C16+C138</f>
        <v>0</v>
      </c>
      <c r="D260" s="21">
        <f t="shared" si="20"/>
        <v>0</v>
      </c>
      <c r="E260" s="21">
        <f t="shared" si="20"/>
        <v>0</v>
      </c>
      <c r="F260" s="21">
        <f t="shared" si="20"/>
        <v>0</v>
      </c>
      <c r="G260" s="21">
        <f t="shared" si="20"/>
        <v>0</v>
      </c>
      <c r="H260" s="21">
        <f t="shared" si="20"/>
        <v>0</v>
      </c>
      <c r="I260" s="21">
        <f t="shared" si="20"/>
        <v>0</v>
      </c>
      <c r="J260" s="21">
        <f t="shared" si="20"/>
        <v>0</v>
      </c>
      <c r="K260" s="21">
        <f t="shared" si="20"/>
        <v>0</v>
      </c>
      <c r="L260" s="21">
        <f t="shared" si="20"/>
        <v>0</v>
      </c>
      <c r="M260" s="21">
        <f t="shared" si="20"/>
        <v>0</v>
      </c>
      <c r="N260" s="21">
        <f t="shared" si="20"/>
        <v>0</v>
      </c>
      <c r="O260" s="21">
        <f t="shared" si="20"/>
        <v>0</v>
      </c>
      <c r="P260" s="21">
        <f t="shared" si="5"/>
        <v>0</v>
      </c>
    </row>
    <row r="261" spans="1:16" x14ac:dyDescent="0.35">
      <c r="A261" s="20">
        <v>318.3</v>
      </c>
      <c r="B261" t="s">
        <v>17</v>
      </c>
      <c r="C261" s="21">
        <f t="shared" ref="C261:O261" si="21">+C17+C139</f>
        <v>152140.79999999999</v>
      </c>
      <c r="D261" s="21">
        <f t="shared" si="21"/>
        <v>152140.79999999999</v>
      </c>
      <c r="E261" s="21">
        <f t="shared" si="21"/>
        <v>152140.79999999999</v>
      </c>
      <c r="F261" s="21">
        <f t="shared" si="21"/>
        <v>152140.79999999999</v>
      </c>
      <c r="G261" s="21">
        <f t="shared" si="21"/>
        <v>152140.79999999999</v>
      </c>
      <c r="H261" s="21">
        <f t="shared" si="21"/>
        <v>152140.79999999999</v>
      </c>
      <c r="I261" s="21">
        <f t="shared" si="21"/>
        <v>152140.79999999999</v>
      </c>
      <c r="J261" s="21">
        <f t="shared" si="21"/>
        <v>152140.79999999999</v>
      </c>
      <c r="K261" s="21">
        <f t="shared" si="21"/>
        <v>152140.79999999999</v>
      </c>
      <c r="L261" s="21">
        <f t="shared" si="21"/>
        <v>152140.79999999999</v>
      </c>
      <c r="M261" s="21">
        <f t="shared" si="21"/>
        <v>152140.79999999999</v>
      </c>
      <c r="N261" s="21">
        <f t="shared" si="21"/>
        <v>152140.79999999999</v>
      </c>
      <c r="O261" s="21">
        <f t="shared" si="21"/>
        <v>152140.79999999999</v>
      </c>
      <c r="P261" s="21">
        <f t="shared" si="5"/>
        <v>152140.80000000002</v>
      </c>
    </row>
    <row r="262" spans="1:16" x14ac:dyDescent="0.35">
      <c r="A262" s="20">
        <v>318.5</v>
      </c>
      <c r="B262" t="s">
        <v>18</v>
      </c>
      <c r="C262" s="21">
        <f t="shared" ref="C262:O262" si="22">+C18+C140</f>
        <v>255728.55</v>
      </c>
      <c r="D262" s="21">
        <f t="shared" si="22"/>
        <v>255728.55</v>
      </c>
      <c r="E262" s="21">
        <f t="shared" si="22"/>
        <v>255728.55</v>
      </c>
      <c r="F262" s="21">
        <f t="shared" si="22"/>
        <v>255728.55</v>
      </c>
      <c r="G262" s="21">
        <f t="shared" si="22"/>
        <v>255728.55</v>
      </c>
      <c r="H262" s="21">
        <f t="shared" si="22"/>
        <v>255728.55</v>
      </c>
      <c r="I262" s="21">
        <f t="shared" si="22"/>
        <v>255728.55</v>
      </c>
      <c r="J262" s="21">
        <f t="shared" si="22"/>
        <v>255728.55</v>
      </c>
      <c r="K262" s="21">
        <f t="shared" si="22"/>
        <v>255728.55</v>
      </c>
      <c r="L262" s="21">
        <f t="shared" si="22"/>
        <v>255728.55</v>
      </c>
      <c r="M262" s="21">
        <f t="shared" si="22"/>
        <v>255728.55</v>
      </c>
      <c r="N262" s="21">
        <f t="shared" si="22"/>
        <v>255728.55</v>
      </c>
      <c r="O262" s="21">
        <f t="shared" si="22"/>
        <v>255728.55</v>
      </c>
      <c r="P262" s="21">
        <f t="shared" si="5"/>
        <v>255728.54999999996</v>
      </c>
    </row>
    <row r="263" spans="1:16" x14ac:dyDescent="0.35">
      <c r="A263" s="20">
        <v>325</v>
      </c>
      <c r="B263" t="s">
        <v>19</v>
      </c>
      <c r="C263" s="21">
        <f t="shared" ref="C263:O263" si="23">+C19+C141</f>
        <v>0</v>
      </c>
      <c r="D263" s="21">
        <f t="shared" si="23"/>
        <v>0</v>
      </c>
      <c r="E263" s="21">
        <f t="shared" si="23"/>
        <v>0</v>
      </c>
      <c r="F263" s="21">
        <f t="shared" si="23"/>
        <v>0</v>
      </c>
      <c r="G263" s="21">
        <f t="shared" si="23"/>
        <v>0</v>
      </c>
      <c r="H263" s="21">
        <f t="shared" si="23"/>
        <v>0</v>
      </c>
      <c r="I263" s="21">
        <f t="shared" si="23"/>
        <v>0</v>
      </c>
      <c r="J263" s="21">
        <f t="shared" si="23"/>
        <v>0</v>
      </c>
      <c r="K263" s="21">
        <f t="shared" si="23"/>
        <v>0</v>
      </c>
      <c r="L263" s="21">
        <f t="shared" si="23"/>
        <v>0</v>
      </c>
      <c r="M263" s="21">
        <f t="shared" si="23"/>
        <v>0</v>
      </c>
      <c r="N263" s="21">
        <f t="shared" si="23"/>
        <v>0</v>
      </c>
      <c r="O263" s="21">
        <f t="shared" si="23"/>
        <v>0</v>
      </c>
      <c r="P263" s="21">
        <f t="shared" si="5"/>
        <v>0</v>
      </c>
    </row>
    <row r="264" spans="1:16" x14ac:dyDescent="0.35">
      <c r="A264" s="20">
        <v>327</v>
      </c>
      <c r="B264" t="s">
        <v>20</v>
      </c>
      <c r="C264" s="21">
        <f t="shared" ref="C264:O264" si="24">+C20+C142</f>
        <v>0</v>
      </c>
      <c r="D264" s="21">
        <f t="shared" si="24"/>
        <v>0</v>
      </c>
      <c r="E264" s="21">
        <f t="shared" si="24"/>
        <v>0</v>
      </c>
      <c r="F264" s="21">
        <f t="shared" si="24"/>
        <v>0</v>
      </c>
      <c r="G264" s="21">
        <f t="shared" si="24"/>
        <v>0</v>
      </c>
      <c r="H264" s="21">
        <f t="shared" si="24"/>
        <v>0</v>
      </c>
      <c r="I264" s="21">
        <f t="shared" si="24"/>
        <v>0</v>
      </c>
      <c r="J264" s="21">
        <f t="shared" si="24"/>
        <v>0</v>
      </c>
      <c r="K264" s="21">
        <f t="shared" si="24"/>
        <v>0</v>
      </c>
      <c r="L264" s="21">
        <f t="shared" si="24"/>
        <v>0</v>
      </c>
      <c r="M264" s="21">
        <f t="shared" si="24"/>
        <v>0</v>
      </c>
      <c r="N264" s="21">
        <f t="shared" si="24"/>
        <v>0</v>
      </c>
      <c r="O264" s="21">
        <f t="shared" si="24"/>
        <v>0</v>
      </c>
      <c r="P264" s="21">
        <f t="shared" ref="P264:P327" si="25">(C264/2+O264/2+SUM(D264:N264))/12</f>
        <v>0</v>
      </c>
    </row>
    <row r="265" spans="1:16" x14ac:dyDescent="0.35">
      <c r="A265" s="20">
        <v>328</v>
      </c>
      <c r="B265" t="s">
        <v>19</v>
      </c>
      <c r="C265" s="21">
        <f t="shared" ref="C265:O265" si="26">+C21+C143</f>
        <v>0</v>
      </c>
      <c r="D265" s="21">
        <f t="shared" si="26"/>
        <v>0</v>
      </c>
      <c r="E265" s="21">
        <f t="shared" si="26"/>
        <v>0</v>
      </c>
      <c r="F265" s="21">
        <f t="shared" si="26"/>
        <v>0</v>
      </c>
      <c r="G265" s="21">
        <f t="shared" si="26"/>
        <v>0</v>
      </c>
      <c r="H265" s="21">
        <f t="shared" si="26"/>
        <v>0</v>
      </c>
      <c r="I265" s="21">
        <f t="shared" si="26"/>
        <v>0</v>
      </c>
      <c r="J265" s="21">
        <f t="shared" si="26"/>
        <v>0</v>
      </c>
      <c r="K265" s="21">
        <f t="shared" si="26"/>
        <v>0</v>
      </c>
      <c r="L265" s="21">
        <f t="shared" si="26"/>
        <v>0</v>
      </c>
      <c r="M265" s="21">
        <f t="shared" si="26"/>
        <v>0</v>
      </c>
      <c r="N265" s="21">
        <f t="shared" si="26"/>
        <v>0</v>
      </c>
      <c r="O265" s="21">
        <f t="shared" si="26"/>
        <v>0</v>
      </c>
      <c r="P265" s="21">
        <f t="shared" si="25"/>
        <v>0</v>
      </c>
    </row>
    <row r="266" spans="1:16" x14ac:dyDescent="0.35">
      <c r="A266" s="20">
        <v>331</v>
      </c>
      <c r="B266" t="s">
        <v>20</v>
      </c>
      <c r="C266" s="21">
        <f t="shared" ref="C266:O266" si="27">+C22+C144</f>
        <v>0</v>
      </c>
      <c r="D266" s="21">
        <f t="shared" si="27"/>
        <v>0</v>
      </c>
      <c r="E266" s="21">
        <f t="shared" si="27"/>
        <v>0</v>
      </c>
      <c r="F266" s="21">
        <f t="shared" si="27"/>
        <v>0</v>
      </c>
      <c r="G266" s="21">
        <f t="shared" si="27"/>
        <v>0</v>
      </c>
      <c r="H266" s="21">
        <f t="shared" si="27"/>
        <v>0</v>
      </c>
      <c r="I266" s="21">
        <f t="shared" si="27"/>
        <v>0</v>
      </c>
      <c r="J266" s="21">
        <f t="shared" si="27"/>
        <v>0</v>
      </c>
      <c r="K266" s="21">
        <f t="shared" si="27"/>
        <v>0</v>
      </c>
      <c r="L266" s="21">
        <f t="shared" si="27"/>
        <v>0</v>
      </c>
      <c r="M266" s="21">
        <f t="shared" si="27"/>
        <v>0</v>
      </c>
      <c r="N266" s="21">
        <f t="shared" si="27"/>
        <v>0</v>
      </c>
      <c r="O266" s="21">
        <f t="shared" si="27"/>
        <v>0</v>
      </c>
      <c r="P266" s="21">
        <f t="shared" si="25"/>
        <v>0</v>
      </c>
    </row>
    <row r="267" spans="1:16" x14ac:dyDescent="0.35">
      <c r="A267" s="20">
        <v>332</v>
      </c>
      <c r="B267" t="s">
        <v>20</v>
      </c>
      <c r="C267" s="21">
        <f t="shared" ref="C267:O267" si="28">+C23+C145</f>
        <v>0</v>
      </c>
      <c r="D267" s="21">
        <f t="shared" si="28"/>
        <v>0</v>
      </c>
      <c r="E267" s="21">
        <f t="shared" si="28"/>
        <v>0</v>
      </c>
      <c r="F267" s="21">
        <f t="shared" si="28"/>
        <v>0</v>
      </c>
      <c r="G267" s="21">
        <f t="shared" si="28"/>
        <v>0</v>
      </c>
      <c r="H267" s="21">
        <f t="shared" si="28"/>
        <v>0</v>
      </c>
      <c r="I267" s="21">
        <f t="shared" si="28"/>
        <v>0</v>
      </c>
      <c r="J267" s="21">
        <f t="shared" si="28"/>
        <v>0</v>
      </c>
      <c r="K267" s="21">
        <f t="shared" si="28"/>
        <v>0</v>
      </c>
      <c r="L267" s="21">
        <f t="shared" si="28"/>
        <v>0</v>
      </c>
      <c r="M267" s="21">
        <f t="shared" si="28"/>
        <v>0</v>
      </c>
      <c r="N267" s="21">
        <f t="shared" si="28"/>
        <v>0</v>
      </c>
      <c r="O267" s="21">
        <f t="shared" si="28"/>
        <v>0</v>
      </c>
      <c r="P267" s="21">
        <f t="shared" si="25"/>
        <v>0</v>
      </c>
    </row>
    <row r="268" spans="1:16" x14ac:dyDescent="0.35">
      <c r="A268" s="20">
        <v>333</v>
      </c>
      <c r="B268" t="s">
        <v>20</v>
      </c>
      <c r="C268" s="21">
        <f t="shared" ref="C268:O268" si="29">+C24+C146</f>
        <v>0</v>
      </c>
      <c r="D268" s="21">
        <f t="shared" si="29"/>
        <v>0</v>
      </c>
      <c r="E268" s="21">
        <f t="shared" si="29"/>
        <v>0</v>
      </c>
      <c r="F268" s="21">
        <f t="shared" si="29"/>
        <v>0</v>
      </c>
      <c r="G268" s="21">
        <f t="shared" si="29"/>
        <v>0</v>
      </c>
      <c r="H268" s="21">
        <f t="shared" si="29"/>
        <v>0</v>
      </c>
      <c r="I268" s="21">
        <f t="shared" si="29"/>
        <v>0</v>
      </c>
      <c r="J268" s="21">
        <f t="shared" si="29"/>
        <v>0</v>
      </c>
      <c r="K268" s="21">
        <f t="shared" si="29"/>
        <v>0</v>
      </c>
      <c r="L268" s="21">
        <f t="shared" si="29"/>
        <v>0</v>
      </c>
      <c r="M268" s="21">
        <f t="shared" si="29"/>
        <v>0</v>
      </c>
      <c r="N268" s="21">
        <f t="shared" si="29"/>
        <v>0</v>
      </c>
      <c r="O268" s="21">
        <f t="shared" si="29"/>
        <v>0</v>
      </c>
      <c r="P268" s="21">
        <f t="shared" si="25"/>
        <v>0</v>
      </c>
    </row>
    <row r="269" spans="1:16" x14ac:dyDescent="0.35">
      <c r="A269" s="20">
        <v>334</v>
      </c>
      <c r="B269" t="s">
        <v>20</v>
      </c>
      <c r="C269" s="21">
        <f t="shared" ref="C269:O269" si="30">+C25+C147</f>
        <v>0</v>
      </c>
      <c r="D269" s="21">
        <f t="shared" si="30"/>
        <v>0</v>
      </c>
      <c r="E269" s="21">
        <f t="shared" si="30"/>
        <v>0</v>
      </c>
      <c r="F269" s="21">
        <f t="shared" si="30"/>
        <v>0</v>
      </c>
      <c r="G269" s="21">
        <f t="shared" si="30"/>
        <v>0</v>
      </c>
      <c r="H269" s="21">
        <f t="shared" si="30"/>
        <v>0</v>
      </c>
      <c r="I269" s="21">
        <f t="shared" si="30"/>
        <v>0</v>
      </c>
      <c r="J269" s="21">
        <f t="shared" si="30"/>
        <v>0</v>
      </c>
      <c r="K269" s="21">
        <f t="shared" si="30"/>
        <v>0</v>
      </c>
      <c r="L269" s="21">
        <f t="shared" si="30"/>
        <v>0</v>
      </c>
      <c r="M269" s="21">
        <f t="shared" si="30"/>
        <v>0</v>
      </c>
      <c r="N269" s="21">
        <f t="shared" si="30"/>
        <v>0</v>
      </c>
      <c r="O269" s="21">
        <f t="shared" si="30"/>
        <v>0</v>
      </c>
      <c r="P269" s="21">
        <f t="shared" si="25"/>
        <v>0</v>
      </c>
    </row>
    <row r="270" spans="1:16" x14ac:dyDescent="0.35">
      <c r="A270" s="20">
        <v>305.11</v>
      </c>
      <c r="B270" t="s">
        <v>21</v>
      </c>
      <c r="C270" s="21">
        <f t="shared" ref="C270:O270" si="31">+C26+C148</f>
        <v>8736</v>
      </c>
      <c r="D270" s="21">
        <f t="shared" si="31"/>
        <v>8736</v>
      </c>
      <c r="E270" s="21">
        <f t="shared" si="31"/>
        <v>8736</v>
      </c>
      <c r="F270" s="21">
        <f t="shared" si="31"/>
        <v>8736</v>
      </c>
      <c r="G270" s="21">
        <f t="shared" si="31"/>
        <v>8736</v>
      </c>
      <c r="H270" s="21">
        <f t="shared" si="31"/>
        <v>8736</v>
      </c>
      <c r="I270" s="21">
        <f t="shared" si="31"/>
        <v>8736</v>
      </c>
      <c r="J270" s="21">
        <f t="shared" si="31"/>
        <v>8736</v>
      </c>
      <c r="K270" s="21">
        <f t="shared" si="31"/>
        <v>8736</v>
      </c>
      <c r="L270" s="21">
        <f t="shared" si="31"/>
        <v>8736</v>
      </c>
      <c r="M270" s="21">
        <f t="shared" si="31"/>
        <v>8736</v>
      </c>
      <c r="N270" s="21">
        <f t="shared" si="31"/>
        <v>8736</v>
      </c>
      <c r="O270" s="21">
        <f t="shared" si="31"/>
        <v>8736</v>
      </c>
      <c r="P270" s="21">
        <f t="shared" si="25"/>
        <v>8736</v>
      </c>
    </row>
    <row r="271" spans="1:16" x14ac:dyDescent="0.35">
      <c r="A271" s="20">
        <v>305.17</v>
      </c>
      <c r="B271" t="s">
        <v>22</v>
      </c>
      <c r="C271" s="21">
        <f t="shared" ref="C271:O271" si="32">+C27+C149</f>
        <v>51245.7</v>
      </c>
      <c r="D271" s="21">
        <f t="shared" si="32"/>
        <v>51245.7</v>
      </c>
      <c r="E271" s="21">
        <f t="shared" si="32"/>
        <v>51245.7</v>
      </c>
      <c r="F271" s="21">
        <f t="shared" si="32"/>
        <v>51245.7</v>
      </c>
      <c r="G271" s="21">
        <f t="shared" si="32"/>
        <v>51245.7</v>
      </c>
      <c r="H271" s="21">
        <f t="shared" si="32"/>
        <v>51245.7</v>
      </c>
      <c r="I271" s="21">
        <f t="shared" si="32"/>
        <v>51245.7</v>
      </c>
      <c r="J271" s="21">
        <f t="shared" si="32"/>
        <v>51245.7</v>
      </c>
      <c r="K271" s="21">
        <f t="shared" si="32"/>
        <v>51245.7</v>
      </c>
      <c r="L271" s="21">
        <f t="shared" si="32"/>
        <v>51245.7</v>
      </c>
      <c r="M271" s="21">
        <f t="shared" si="32"/>
        <v>51245.7</v>
      </c>
      <c r="N271" s="21">
        <f t="shared" si="32"/>
        <v>51245.7</v>
      </c>
      <c r="O271" s="21">
        <f t="shared" si="32"/>
        <v>51245.7</v>
      </c>
      <c r="P271" s="21">
        <f t="shared" si="25"/>
        <v>51245.700000000004</v>
      </c>
    </row>
    <row r="272" spans="1:16" x14ac:dyDescent="0.35">
      <c r="A272" s="20">
        <v>311</v>
      </c>
      <c r="B272" t="s">
        <v>23</v>
      </c>
      <c r="C272" s="21">
        <f t="shared" ref="C272:O272" si="33">+C28+C150</f>
        <v>0</v>
      </c>
      <c r="D272" s="21">
        <f t="shared" si="33"/>
        <v>0</v>
      </c>
      <c r="E272" s="21">
        <f t="shared" si="33"/>
        <v>0</v>
      </c>
      <c r="F272" s="21">
        <f t="shared" si="33"/>
        <v>0</v>
      </c>
      <c r="G272" s="21">
        <f t="shared" si="33"/>
        <v>-0.06</v>
      </c>
      <c r="H272" s="21">
        <f t="shared" si="33"/>
        <v>-0.05</v>
      </c>
      <c r="I272" s="21">
        <f t="shared" si="33"/>
        <v>-0.05</v>
      </c>
      <c r="J272" s="21">
        <f t="shared" si="33"/>
        <v>-0.05</v>
      </c>
      <c r="K272" s="21">
        <f t="shared" si="33"/>
        <v>-0.04</v>
      </c>
      <c r="L272" s="21">
        <f t="shared" si="33"/>
        <v>-0.05</v>
      </c>
      <c r="M272" s="21">
        <f t="shared" si="33"/>
        <v>-0.05</v>
      </c>
      <c r="N272" s="21">
        <f t="shared" si="33"/>
        <v>-0.06</v>
      </c>
      <c r="O272" s="21">
        <f t="shared" si="33"/>
        <v>-0.06</v>
      </c>
      <c r="P272" s="21">
        <f t="shared" si="25"/>
        <v>-3.666666666666666E-2</v>
      </c>
    </row>
    <row r="273" spans="1:16" x14ac:dyDescent="0.35">
      <c r="A273" s="20">
        <v>311.39999999999998</v>
      </c>
      <c r="B273" t="s">
        <v>24</v>
      </c>
      <c r="C273" s="21">
        <f t="shared" ref="C273:O273" si="34">+C29+C151</f>
        <v>0</v>
      </c>
      <c r="D273" s="21">
        <f t="shared" si="34"/>
        <v>0</v>
      </c>
      <c r="E273" s="21">
        <f t="shared" si="34"/>
        <v>0</v>
      </c>
      <c r="F273" s="21">
        <f t="shared" si="34"/>
        <v>0</v>
      </c>
      <c r="G273" s="21">
        <f t="shared" si="34"/>
        <v>0</v>
      </c>
      <c r="H273" s="21">
        <f t="shared" si="34"/>
        <v>0</v>
      </c>
      <c r="I273" s="21">
        <f t="shared" si="34"/>
        <v>0</v>
      </c>
      <c r="J273" s="21">
        <f t="shared" si="34"/>
        <v>0</v>
      </c>
      <c r="K273" s="21">
        <f t="shared" si="34"/>
        <v>0</v>
      </c>
      <c r="L273" s="21">
        <f t="shared" si="34"/>
        <v>0</v>
      </c>
      <c r="M273" s="21">
        <f t="shared" si="34"/>
        <v>0</v>
      </c>
      <c r="N273" s="21">
        <f t="shared" si="34"/>
        <v>0</v>
      </c>
      <c r="O273" s="21">
        <f t="shared" si="34"/>
        <v>0</v>
      </c>
      <c r="P273" s="21">
        <f t="shared" si="25"/>
        <v>0</v>
      </c>
    </row>
    <row r="274" spans="1:16" x14ac:dyDescent="0.35">
      <c r="A274" s="20">
        <v>311.7</v>
      </c>
      <c r="B274" t="s">
        <v>25</v>
      </c>
      <c r="C274" s="21">
        <f t="shared" ref="C274:O274" si="35">+C30+C152</f>
        <v>8066</v>
      </c>
      <c r="D274" s="21">
        <f t="shared" si="35"/>
        <v>8066</v>
      </c>
      <c r="E274" s="21">
        <f t="shared" si="35"/>
        <v>8066</v>
      </c>
      <c r="F274" s="21">
        <f t="shared" si="35"/>
        <v>8066</v>
      </c>
      <c r="G274" s="21">
        <f t="shared" si="35"/>
        <v>8066</v>
      </c>
      <c r="H274" s="21">
        <f t="shared" si="35"/>
        <v>8066</v>
      </c>
      <c r="I274" s="21">
        <f t="shared" si="35"/>
        <v>8066</v>
      </c>
      <c r="J274" s="21">
        <f t="shared" si="35"/>
        <v>8066</v>
      </c>
      <c r="K274" s="21">
        <f t="shared" si="35"/>
        <v>8066</v>
      </c>
      <c r="L274" s="21">
        <f t="shared" si="35"/>
        <v>8066</v>
      </c>
      <c r="M274" s="21">
        <f t="shared" si="35"/>
        <v>8066</v>
      </c>
      <c r="N274" s="21">
        <f t="shared" si="35"/>
        <v>8066</v>
      </c>
      <c r="O274" s="21">
        <f t="shared" si="35"/>
        <v>8066</v>
      </c>
      <c r="P274" s="21">
        <f t="shared" si="25"/>
        <v>8066</v>
      </c>
    </row>
    <row r="275" spans="1:16" x14ac:dyDescent="0.35">
      <c r="A275" s="20">
        <v>311.8</v>
      </c>
      <c r="B275" t="s">
        <v>26</v>
      </c>
      <c r="C275" s="21">
        <f t="shared" ref="C275:O275" si="36">+C31+C153</f>
        <v>6584.5</v>
      </c>
      <c r="D275" s="21">
        <f t="shared" si="36"/>
        <v>6584.5</v>
      </c>
      <c r="E275" s="21">
        <f t="shared" si="36"/>
        <v>6584.5</v>
      </c>
      <c r="F275" s="21">
        <f t="shared" si="36"/>
        <v>6584.5</v>
      </c>
      <c r="G275" s="21">
        <f t="shared" si="36"/>
        <v>6584.5</v>
      </c>
      <c r="H275" s="21">
        <f t="shared" si="36"/>
        <v>6584.5</v>
      </c>
      <c r="I275" s="21">
        <f t="shared" si="36"/>
        <v>6584.5</v>
      </c>
      <c r="J275" s="21">
        <f t="shared" si="36"/>
        <v>6584.5</v>
      </c>
      <c r="K275" s="21">
        <f t="shared" si="36"/>
        <v>6584.5</v>
      </c>
      <c r="L275" s="21">
        <f t="shared" si="36"/>
        <v>6584.5</v>
      </c>
      <c r="M275" s="21">
        <f t="shared" si="36"/>
        <v>6584.5</v>
      </c>
      <c r="N275" s="21">
        <f t="shared" si="36"/>
        <v>6584.5</v>
      </c>
      <c r="O275" s="21">
        <f t="shared" si="36"/>
        <v>6584.5</v>
      </c>
      <c r="P275" s="21">
        <f t="shared" si="25"/>
        <v>6584.5</v>
      </c>
    </row>
    <row r="276" spans="1:16" x14ac:dyDescent="0.35">
      <c r="A276" s="20">
        <v>319</v>
      </c>
      <c r="B276" t="s">
        <v>27</v>
      </c>
      <c r="C276" s="21">
        <f t="shared" ref="C276:O276" si="37">+C32+C154</f>
        <v>194720.4</v>
      </c>
      <c r="D276" s="21">
        <f t="shared" si="37"/>
        <v>194720.4</v>
      </c>
      <c r="E276" s="21">
        <f t="shared" si="37"/>
        <v>194720.4</v>
      </c>
      <c r="F276" s="21">
        <f t="shared" si="37"/>
        <v>194720.4</v>
      </c>
      <c r="G276" s="21">
        <f t="shared" si="37"/>
        <v>194720.4</v>
      </c>
      <c r="H276" s="21">
        <f t="shared" si="37"/>
        <v>194720.4</v>
      </c>
      <c r="I276" s="21">
        <f t="shared" si="37"/>
        <v>194720.4</v>
      </c>
      <c r="J276" s="21">
        <f t="shared" si="37"/>
        <v>194720.4</v>
      </c>
      <c r="K276" s="21">
        <f t="shared" si="37"/>
        <v>194720.4</v>
      </c>
      <c r="L276" s="21">
        <f t="shared" si="37"/>
        <v>194720.4</v>
      </c>
      <c r="M276" s="21">
        <f t="shared" si="37"/>
        <v>194720.4</v>
      </c>
      <c r="N276" s="21">
        <f t="shared" si="37"/>
        <v>194720.4</v>
      </c>
      <c r="O276" s="21">
        <f t="shared" si="37"/>
        <v>194720.4</v>
      </c>
      <c r="P276" s="21">
        <f t="shared" si="25"/>
        <v>194720.39999999994</v>
      </c>
    </row>
    <row r="277" spans="1:16" x14ac:dyDescent="0.35">
      <c r="A277" s="20">
        <v>350.1</v>
      </c>
      <c r="B277" t="s">
        <v>13</v>
      </c>
      <c r="C277" s="21">
        <f t="shared" ref="C277:O277" si="38">+C33+C155</f>
        <v>0</v>
      </c>
      <c r="D277" s="21">
        <f t="shared" si="38"/>
        <v>0</v>
      </c>
      <c r="E277" s="21">
        <f t="shared" si="38"/>
        <v>0</v>
      </c>
      <c r="F277" s="21">
        <f t="shared" si="38"/>
        <v>0</v>
      </c>
      <c r="G277" s="21">
        <f t="shared" si="38"/>
        <v>0</v>
      </c>
      <c r="H277" s="21">
        <f t="shared" si="38"/>
        <v>0</v>
      </c>
      <c r="I277" s="21">
        <f t="shared" si="38"/>
        <v>0</v>
      </c>
      <c r="J277" s="21">
        <f t="shared" si="38"/>
        <v>0</v>
      </c>
      <c r="K277" s="21">
        <f t="shared" si="38"/>
        <v>0</v>
      </c>
      <c r="L277" s="21">
        <f t="shared" si="38"/>
        <v>0</v>
      </c>
      <c r="M277" s="21">
        <f t="shared" si="38"/>
        <v>0</v>
      </c>
      <c r="N277" s="21">
        <f t="shared" si="38"/>
        <v>0</v>
      </c>
      <c r="O277" s="21">
        <f t="shared" si="38"/>
        <v>0</v>
      </c>
      <c r="P277" s="21">
        <f t="shared" si="25"/>
        <v>0</v>
      </c>
    </row>
    <row r="278" spans="1:16" x14ac:dyDescent="0.35">
      <c r="A278" s="20">
        <v>350.2</v>
      </c>
      <c r="B278" t="s">
        <v>28</v>
      </c>
      <c r="C278" s="21">
        <f t="shared" ref="C278:O278" si="39">+C34+C156</f>
        <v>28251</v>
      </c>
      <c r="D278" s="21">
        <f t="shared" si="39"/>
        <v>28398.98</v>
      </c>
      <c r="E278" s="21">
        <f t="shared" si="39"/>
        <v>28546.97</v>
      </c>
      <c r="F278" s="21">
        <f t="shared" si="39"/>
        <v>28694.959999999999</v>
      </c>
      <c r="G278" s="21">
        <f t="shared" si="39"/>
        <v>28842.97</v>
      </c>
      <c r="H278" s="21">
        <f t="shared" si="39"/>
        <v>28990.94</v>
      </c>
      <c r="I278" s="21">
        <f t="shared" si="39"/>
        <v>29138.959999999999</v>
      </c>
      <c r="J278" s="21">
        <f t="shared" si="39"/>
        <v>29286.94</v>
      </c>
      <c r="K278" s="21">
        <f t="shared" si="39"/>
        <v>29434.93</v>
      </c>
      <c r="L278" s="21">
        <f t="shared" si="39"/>
        <v>29582.91</v>
      </c>
      <c r="M278" s="21">
        <f t="shared" si="39"/>
        <v>29730.92</v>
      </c>
      <c r="N278" s="21">
        <f t="shared" si="39"/>
        <v>29878.9</v>
      </c>
      <c r="O278" s="21">
        <f t="shared" si="39"/>
        <v>30026.91</v>
      </c>
      <c r="P278" s="21">
        <f t="shared" si="25"/>
        <v>29138.944583333334</v>
      </c>
    </row>
    <row r="279" spans="1:16" x14ac:dyDescent="0.35">
      <c r="A279" s="20">
        <v>351</v>
      </c>
      <c r="B279" t="s">
        <v>29</v>
      </c>
      <c r="C279" s="21">
        <f t="shared" ref="C279:O279" si="40">+C35+C157</f>
        <v>2758723.55</v>
      </c>
      <c r="D279" s="21">
        <f t="shared" si="40"/>
        <v>2769061.03</v>
      </c>
      <c r="E279" s="21">
        <f t="shared" si="40"/>
        <v>2779398.59</v>
      </c>
      <c r="F279" s="21">
        <f t="shared" si="40"/>
        <v>2789826.12</v>
      </c>
      <c r="G279" s="21">
        <f t="shared" si="40"/>
        <v>2800345.55</v>
      </c>
      <c r="H279" s="21">
        <f t="shared" si="40"/>
        <v>2810865.03</v>
      </c>
      <c r="I279" s="21">
        <f t="shared" si="40"/>
        <v>2821384.43</v>
      </c>
      <c r="J279" s="21">
        <f t="shared" si="40"/>
        <v>2831903.93</v>
      </c>
      <c r="K279" s="21">
        <f t="shared" si="40"/>
        <v>2842423.34</v>
      </c>
      <c r="L279" s="21">
        <f t="shared" si="40"/>
        <v>2853798.25</v>
      </c>
      <c r="M279" s="21">
        <f t="shared" si="40"/>
        <v>2866028.66</v>
      </c>
      <c r="N279" s="21">
        <f t="shared" si="40"/>
        <v>2878258.98</v>
      </c>
      <c r="O279" s="21">
        <f t="shared" si="40"/>
        <v>2890489.4</v>
      </c>
      <c r="P279" s="21">
        <f t="shared" si="25"/>
        <v>2822325.032083333</v>
      </c>
    </row>
    <row r="280" spans="1:16" x14ac:dyDescent="0.35">
      <c r="A280" s="20">
        <v>352</v>
      </c>
      <c r="B280" t="s">
        <v>30</v>
      </c>
      <c r="C280" s="21">
        <f t="shared" ref="C280:O280" si="41">+C36+C158</f>
        <v>11701768.039999999</v>
      </c>
      <c r="D280" s="21">
        <f t="shared" si="41"/>
        <v>11736349.310000001</v>
      </c>
      <c r="E280" s="21">
        <f t="shared" si="41"/>
        <v>11770930.470000001</v>
      </c>
      <c r="F280" s="21">
        <f t="shared" si="41"/>
        <v>11805511.630000001</v>
      </c>
      <c r="G280" s="21">
        <f t="shared" si="41"/>
        <v>11840092.84</v>
      </c>
      <c r="H280" s="21">
        <f t="shared" si="41"/>
        <v>11877363.960000001</v>
      </c>
      <c r="I280" s="21">
        <f t="shared" si="41"/>
        <v>11917335.859999999</v>
      </c>
      <c r="J280" s="21">
        <f t="shared" si="41"/>
        <v>11957322.65</v>
      </c>
      <c r="K280" s="21">
        <f t="shared" si="41"/>
        <v>11997321</v>
      </c>
      <c r="L280" s="21">
        <f t="shared" si="41"/>
        <v>12037333.85</v>
      </c>
      <c r="M280" s="21">
        <f t="shared" si="41"/>
        <v>12077361.289999999</v>
      </c>
      <c r="N280" s="21">
        <f t="shared" si="41"/>
        <v>12117406.77</v>
      </c>
      <c r="O280" s="21">
        <f t="shared" si="41"/>
        <v>12157471.300000001</v>
      </c>
      <c r="P280" s="21">
        <f t="shared" si="25"/>
        <v>11921995.774999999</v>
      </c>
    </row>
    <row r="281" spans="1:16" x14ac:dyDescent="0.35">
      <c r="A281" s="20">
        <v>352.1</v>
      </c>
      <c r="B281" t="s">
        <v>31</v>
      </c>
      <c r="C281" s="21">
        <f t="shared" ref="C281:O281" si="42">+C37+C159</f>
        <v>1651216.71</v>
      </c>
      <c r="D281" s="21">
        <f t="shared" si="42"/>
        <v>1657616.77</v>
      </c>
      <c r="E281" s="21">
        <f t="shared" si="42"/>
        <v>1664016.83</v>
      </c>
      <c r="F281" s="21">
        <f t="shared" si="42"/>
        <v>1670416.85</v>
      </c>
      <c r="G281" s="21">
        <f t="shared" si="42"/>
        <v>1676816.91</v>
      </c>
      <c r="H281" s="21">
        <f t="shared" si="42"/>
        <v>1683216.94</v>
      </c>
      <c r="I281" s="21">
        <f t="shared" si="42"/>
        <v>1689617</v>
      </c>
      <c r="J281" s="21">
        <f t="shared" si="42"/>
        <v>1696017.03</v>
      </c>
      <c r="K281" s="21">
        <f t="shared" si="42"/>
        <v>1702417.11</v>
      </c>
      <c r="L281" s="21">
        <f t="shared" si="42"/>
        <v>1708817.14</v>
      </c>
      <c r="M281" s="21">
        <f t="shared" si="42"/>
        <v>1715217.17</v>
      </c>
      <c r="N281" s="21">
        <f t="shared" si="42"/>
        <v>1721617.24</v>
      </c>
      <c r="O281" s="21">
        <f t="shared" si="42"/>
        <v>1728017.27</v>
      </c>
      <c r="P281" s="21">
        <f t="shared" si="25"/>
        <v>1689616.9983333331</v>
      </c>
    </row>
    <row r="282" spans="1:16" x14ac:dyDescent="0.35">
      <c r="A282" s="20">
        <v>352.2</v>
      </c>
      <c r="B282" t="s">
        <v>32</v>
      </c>
      <c r="C282" s="21">
        <f t="shared" ref="C282:O282" si="43">+C38+C160</f>
        <v>2494410.3199999998</v>
      </c>
      <c r="D282" s="21">
        <f t="shared" si="43"/>
        <v>2506591.9</v>
      </c>
      <c r="E282" s="21">
        <f t="shared" si="43"/>
        <v>2518773.39</v>
      </c>
      <c r="F282" s="21">
        <f t="shared" si="43"/>
        <v>2530954.9500000002</v>
      </c>
      <c r="G282" s="21">
        <f t="shared" si="43"/>
        <v>2543136.46</v>
      </c>
      <c r="H282" s="21">
        <f t="shared" si="43"/>
        <v>2555318.02</v>
      </c>
      <c r="I282" s="21">
        <f t="shared" si="43"/>
        <v>2567499.4700000002</v>
      </c>
      <c r="J282" s="21">
        <f t="shared" si="43"/>
        <v>2579681.0499999998</v>
      </c>
      <c r="K282" s="21">
        <f t="shared" si="43"/>
        <v>2591862.61</v>
      </c>
      <c r="L282" s="21">
        <f t="shared" si="43"/>
        <v>2604044.12</v>
      </c>
      <c r="M282" s="21">
        <f t="shared" si="43"/>
        <v>2616225.61</v>
      </c>
      <c r="N282" s="21">
        <f t="shared" si="43"/>
        <v>2628407.19</v>
      </c>
      <c r="O282" s="21">
        <f t="shared" si="43"/>
        <v>2640588.66</v>
      </c>
      <c r="P282" s="21">
        <f t="shared" si="25"/>
        <v>2567499.5216666665</v>
      </c>
    </row>
    <row r="283" spans="1:16" x14ac:dyDescent="0.35">
      <c r="A283" s="20">
        <v>352.3</v>
      </c>
      <c r="B283" t="s">
        <v>33</v>
      </c>
      <c r="C283" s="21">
        <f t="shared" ref="C283:O283" si="44">+C39+C161</f>
        <v>3410612.33</v>
      </c>
      <c r="D283" s="21">
        <f t="shared" si="44"/>
        <v>3420703.07</v>
      </c>
      <c r="E283" s="21">
        <f t="shared" si="44"/>
        <v>3430793.79</v>
      </c>
      <c r="F283" s="21">
        <f t="shared" si="44"/>
        <v>3440884.52</v>
      </c>
      <c r="G283" s="21">
        <f t="shared" si="44"/>
        <v>3450975.25</v>
      </c>
      <c r="H283" s="21">
        <f t="shared" si="44"/>
        <v>3461065.97</v>
      </c>
      <c r="I283" s="21">
        <f t="shared" si="44"/>
        <v>3471156.69</v>
      </c>
      <c r="J283" s="21">
        <f t="shared" si="44"/>
        <v>3481247.44</v>
      </c>
      <c r="K283" s="21">
        <f t="shared" si="44"/>
        <v>3491338.17</v>
      </c>
      <c r="L283" s="21">
        <f t="shared" si="44"/>
        <v>3501428.88</v>
      </c>
      <c r="M283" s="21">
        <f t="shared" si="44"/>
        <v>3511519.6</v>
      </c>
      <c r="N283" s="21">
        <f t="shared" si="44"/>
        <v>3521610.33</v>
      </c>
      <c r="O283" s="21">
        <f t="shared" si="44"/>
        <v>3531701.06</v>
      </c>
      <c r="P283" s="21">
        <f t="shared" si="25"/>
        <v>3471156.700416666</v>
      </c>
    </row>
    <row r="284" spans="1:16" x14ac:dyDescent="0.35">
      <c r="A284" s="20">
        <v>353</v>
      </c>
      <c r="B284" t="s">
        <v>34</v>
      </c>
      <c r="C284" s="21">
        <f t="shared" ref="C284:O284" si="45">+C40+C162</f>
        <v>3142336.02</v>
      </c>
      <c r="D284" s="21">
        <f t="shared" si="45"/>
        <v>3153579.04</v>
      </c>
      <c r="E284" s="21">
        <f t="shared" si="45"/>
        <v>3164829.25</v>
      </c>
      <c r="F284" s="21">
        <f t="shared" si="45"/>
        <v>3176072.27</v>
      </c>
      <c r="G284" s="21">
        <f t="shared" si="45"/>
        <v>3187315.24</v>
      </c>
      <c r="H284" s="21">
        <f t="shared" si="45"/>
        <v>3198579.84</v>
      </c>
      <c r="I284" s="21">
        <f t="shared" si="45"/>
        <v>3209822.87</v>
      </c>
      <c r="J284" s="21">
        <f t="shared" si="45"/>
        <v>3221073.05</v>
      </c>
      <c r="K284" s="21">
        <f t="shared" si="45"/>
        <v>3232315.97</v>
      </c>
      <c r="L284" s="21">
        <f t="shared" si="45"/>
        <v>3243566.15</v>
      </c>
      <c r="M284" s="21">
        <f t="shared" si="45"/>
        <v>3254809.13</v>
      </c>
      <c r="N284" s="21">
        <f t="shared" si="45"/>
        <v>3266052.05</v>
      </c>
      <c r="O284" s="21">
        <f t="shared" si="45"/>
        <v>3277610.84</v>
      </c>
      <c r="P284" s="21">
        <f t="shared" si="25"/>
        <v>3209832.3574999999</v>
      </c>
    </row>
    <row r="285" spans="1:16" x14ac:dyDescent="0.35">
      <c r="A285" s="20">
        <v>354</v>
      </c>
      <c r="B285" t="s">
        <v>35</v>
      </c>
      <c r="C285" s="21">
        <f t="shared" ref="C285:O285" si="46">+C41+C163</f>
        <v>0</v>
      </c>
      <c r="D285" s="21">
        <f t="shared" si="46"/>
        <v>0</v>
      </c>
      <c r="E285" s="21">
        <f t="shared" si="46"/>
        <v>0</v>
      </c>
      <c r="F285" s="21">
        <f t="shared" si="46"/>
        <v>0</v>
      </c>
      <c r="G285" s="21">
        <f t="shared" si="46"/>
        <v>0</v>
      </c>
      <c r="H285" s="21">
        <f t="shared" si="46"/>
        <v>0</v>
      </c>
      <c r="I285" s="21">
        <f t="shared" si="46"/>
        <v>0</v>
      </c>
      <c r="J285" s="21">
        <f t="shared" si="46"/>
        <v>0</v>
      </c>
      <c r="K285" s="21">
        <f t="shared" si="46"/>
        <v>0</v>
      </c>
      <c r="L285" s="21">
        <f t="shared" si="46"/>
        <v>0</v>
      </c>
      <c r="M285" s="21">
        <f t="shared" si="46"/>
        <v>0</v>
      </c>
      <c r="N285" s="21">
        <f t="shared" si="46"/>
        <v>0</v>
      </c>
      <c r="O285" s="21">
        <f t="shared" si="46"/>
        <v>0</v>
      </c>
      <c r="P285" s="21">
        <f t="shared" si="25"/>
        <v>0</v>
      </c>
    </row>
    <row r="286" spans="1:16" x14ac:dyDescent="0.35">
      <c r="A286" s="20">
        <v>354.1</v>
      </c>
      <c r="B286" t="s">
        <v>36</v>
      </c>
      <c r="C286" s="21">
        <f t="shared" ref="C286:O286" si="47">+C42+C164</f>
        <v>3252170.13</v>
      </c>
      <c r="D286" s="21">
        <f t="shared" si="47"/>
        <v>3261375.63</v>
      </c>
      <c r="E286" s="21">
        <f t="shared" si="47"/>
        <v>3270586.92</v>
      </c>
      <c r="F286" s="21">
        <f t="shared" si="47"/>
        <v>3279792.43</v>
      </c>
      <c r="G286" s="21">
        <f t="shared" si="47"/>
        <v>3288998</v>
      </c>
      <c r="H286" s="21">
        <f t="shared" si="47"/>
        <v>3298220.63</v>
      </c>
      <c r="I286" s="21">
        <f t="shared" si="47"/>
        <v>3307426.15</v>
      </c>
      <c r="J286" s="21">
        <f t="shared" si="47"/>
        <v>3316637.36</v>
      </c>
      <c r="K286" s="21">
        <f t="shared" si="47"/>
        <v>3325842.91</v>
      </c>
      <c r="L286" s="21">
        <f t="shared" si="47"/>
        <v>3335054.08</v>
      </c>
      <c r="M286" s="21">
        <f t="shared" si="47"/>
        <v>3344259.55</v>
      </c>
      <c r="N286" s="21">
        <f t="shared" si="47"/>
        <v>3353465</v>
      </c>
      <c r="O286" s="21">
        <f t="shared" si="47"/>
        <v>3362676.24</v>
      </c>
      <c r="P286" s="21">
        <f t="shared" si="25"/>
        <v>3307423.4870833331</v>
      </c>
    </row>
    <row r="287" spans="1:16" x14ac:dyDescent="0.35">
      <c r="A287" s="20">
        <v>354.2</v>
      </c>
      <c r="B287" t="s">
        <v>37</v>
      </c>
      <c r="C287" s="21">
        <f t="shared" ref="C287:O287" si="48">+C43+C165</f>
        <v>3334930.52</v>
      </c>
      <c r="D287" s="21">
        <f t="shared" si="48"/>
        <v>3344136.08</v>
      </c>
      <c r="E287" s="21">
        <f t="shared" si="48"/>
        <v>3353347.33</v>
      </c>
      <c r="F287" s="21">
        <f t="shared" si="48"/>
        <v>3362552.87</v>
      </c>
      <c r="G287" s="21">
        <f t="shared" si="48"/>
        <v>3371758.4</v>
      </c>
      <c r="H287" s="21">
        <f t="shared" si="48"/>
        <v>3380981.06</v>
      </c>
      <c r="I287" s="21">
        <f t="shared" si="48"/>
        <v>3390186.58</v>
      </c>
      <c r="J287" s="21">
        <f t="shared" si="48"/>
        <v>3399397.8</v>
      </c>
      <c r="K287" s="21">
        <f t="shared" si="48"/>
        <v>3408603.3</v>
      </c>
      <c r="L287" s="21">
        <f t="shared" si="48"/>
        <v>3417814.5</v>
      </c>
      <c r="M287" s="21">
        <f t="shared" si="48"/>
        <v>3427019.99</v>
      </c>
      <c r="N287" s="21">
        <f t="shared" si="48"/>
        <v>3436225.46</v>
      </c>
      <c r="O287" s="21">
        <f t="shared" si="48"/>
        <v>3445436.65</v>
      </c>
      <c r="P287" s="21">
        <f t="shared" si="25"/>
        <v>3390183.9129166673</v>
      </c>
    </row>
    <row r="288" spans="1:16" x14ac:dyDescent="0.35">
      <c r="A288" s="20">
        <v>354.3</v>
      </c>
      <c r="B288" t="s">
        <v>38</v>
      </c>
      <c r="C288" s="21">
        <f t="shared" ref="C288:O288" si="49">+C44+C166</f>
        <v>10363550.07</v>
      </c>
      <c r="D288" s="21">
        <f t="shared" si="49"/>
        <v>10407067.51</v>
      </c>
      <c r="E288" s="21">
        <f t="shared" si="49"/>
        <v>10450611.869999999</v>
      </c>
      <c r="F288" s="21">
        <f t="shared" si="49"/>
        <v>10494129.199999999</v>
      </c>
      <c r="G288" s="21">
        <f t="shared" si="49"/>
        <v>10537646.49</v>
      </c>
      <c r="H288" s="21">
        <f t="shared" si="49"/>
        <v>10581244.84</v>
      </c>
      <c r="I288" s="21">
        <f t="shared" si="49"/>
        <v>10624762.060000001</v>
      </c>
      <c r="J288" s="21">
        <f t="shared" si="49"/>
        <v>10668306.310000001</v>
      </c>
      <c r="K288" s="21">
        <f t="shared" si="49"/>
        <v>10711823.48</v>
      </c>
      <c r="L288" s="21">
        <f t="shared" si="49"/>
        <v>10755367.65</v>
      </c>
      <c r="M288" s="21">
        <f t="shared" si="49"/>
        <v>10798884.74</v>
      </c>
      <c r="N288" s="21">
        <f t="shared" si="49"/>
        <v>10842401.789999999</v>
      </c>
      <c r="O288" s="21">
        <f t="shared" si="49"/>
        <v>10885945.869999999</v>
      </c>
      <c r="P288" s="21">
        <f t="shared" si="25"/>
        <v>10624749.4925</v>
      </c>
    </row>
    <row r="289" spans="1:16" x14ac:dyDescent="0.35">
      <c r="A289" s="20">
        <v>354.4</v>
      </c>
      <c r="B289" t="s">
        <v>39</v>
      </c>
      <c r="C289" s="21">
        <f t="shared" ref="C289:O289" si="50">+C45+C167</f>
        <v>1534899.3</v>
      </c>
      <c r="D289" s="21">
        <f t="shared" si="50"/>
        <v>1542246.93</v>
      </c>
      <c r="E289" s="21">
        <f t="shared" si="50"/>
        <v>1549599.1</v>
      </c>
      <c r="F289" s="21">
        <f t="shared" si="50"/>
        <v>1556946.73</v>
      </c>
      <c r="G289" s="21">
        <f t="shared" si="50"/>
        <v>1564294.34</v>
      </c>
      <c r="H289" s="21">
        <f t="shared" si="50"/>
        <v>1571655.63</v>
      </c>
      <c r="I289" s="21">
        <f t="shared" si="50"/>
        <v>1579003.23</v>
      </c>
      <c r="J289" s="21">
        <f t="shared" si="50"/>
        <v>1586355.38</v>
      </c>
      <c r="K289" s="21">
        <f t="shared" si="50"/>
        <v>1593702.97</v>
      </c>
      <c r="L289" s="21">
        <f t="shared" si="50"/>
        <v>1601055.11</v>
      </c>
      <c r="M289" s="21">
        <f t="shared" si="50"/>
        <v>1608402.69</v>
      </c>
      <c r="N289" s="21">
        <f t="shared" si="50"/>
        <v>1615750.26</v>
      </c>
      <c r="O289" s="21">
        <f t="shared" si="50"/>
        <v>1623102.39</v>
      </c>
      <c r="P289" s="21">
        <f t="shared" si="25"/>
        <v>1579001.1012500001</v>
      </c>
    </row>
    <row r="290" spans="1:16" x14ac:dyDescent="0.35">
      <c r="A290" s="20">
        <v>354.6</v>
      </c>
      <c r="B290" t="s">
        <v>40</v>
      </c>
      <c r="C290" s="21">
        <f t="shared" ref="C290:O290" si="51">+C46+C168</f>
        <v>32081.58</v>
      </c>
      <c r="D290" s="21">
        <f t="shared" si="51"/>
        <v>33510.370000000003</v>
      </c>
      <c r="E290" s="21">
        <f t="shared" si="51"/>
        <v>34939.160000000003</v>
      </c>
      <c r="F290" s="21">
        <f t="shared" si="51"/>
        <v>36375.49</v>
      </c>
      <c r="G290" s="21">
        <f t="shared" si="51"/>
        <v>37819.35</v>
      </c>
      <c r="H290" s="21">
        <f t="shared" si="51"/>
        <v>39263.199999999997</v>
      </c>
      <c r="I290" s="21">
        <f t="shared" si="51"/>
        <v>40707.06</v>
      </c>
      <c r="J290" s="21">
        <f t="shared" si="51"/>
        <v>42150.91</v>
      </c>
      <c r="K290" s="21">
        <f t="shared" si="51"/>
        <v>43594.77</v>
      </c>
      <c r="L290" s="21">
        <f t="shared" si="51"/>
        <v>45038.63</v>
      </c>
      <c r="M290" s="21">
        <f t="shared" si="51"/>
        <v>46482.48</v>
      </c>
      <c r="N290" s="21">
        <f t="shared" si="51"/>
        <v>47926.34</v>
      </c>
      <c r="O290" s="21">
        <f t="shared" si="51"/>
        <v>49370.19</v>
      </c>
      <c r="P290" s="21">
        <f t="shared" si="25"/>
        <v>40711.137083333335</v>
      </c>
    </row>
    <row r="291" spans="1:16" x14ac:dyDescent="0.35">
      <c r="A291" s="20">
        <v>355</v>
      </c>
      <c r="B291" t="s">
        <v>41</v>
      </c>
      <c r="C291" s="21">
        <f t="shared" ref="C291:O291" si="52">+C47+C169</f>
        <v>4543527.6500000004</v>
      </c>
      <c r="D291" s="21">
        <f t="shared" si="52"/>
        <v>4556920.0199999996</v>
      </c>
      <c r="E291" s="21">
        <f t="shared" si="52"/>
        <v>4570316.4400000004</v>
      </c>
      <c r="F291" s="21">
        <f t="shared" si="52"/>
        <v>4583708.84</v>
      </c>
      <c r="G291" s="21">
        <f t="shared" si="52"/>
        <v>4597102.6500000004</v>
      </c>
      <c r="H291" s="21">
        <f t="shared" si="52"/>
        <v>4610508.63</v>
      </c>
      <c r="I291" s="21">
        <f t="shared" si="52"/>
        <v>4623902.45</v>
      </c>
      <c r="J291" s="21">
        <f t="shared" si="52"/>
        <v>4637300.3</v>
      </c>
      <c r="K291" s="21">
        <f t="shared" si="52"/>
        <v>4650694.05</v>
      </c>
      <c r="L291" s="21">
        <f t="shared" si="52"/>
        <v>4664091.87</v>
      </c>
      <c r="M291" s="21">
        <f t="shared" si="52"/>
        <v>4677485.68</v>
      </c>
      <c r="N291" s="21">
        <f t="shared" si="52"/>
        <v>4690879.4800000004</v>
      </c>
      <c r="O291" s="21">
        <f t="shared" si="52"/>
        <v>4704277.3499999996</v>
      </c>
      <c r="P291" s="21">
        <f t="shared" si="25"/>
        <v>4623901.0758333327</v>
      </c>
    </row>
    <row r="292" spans="1:16" x14ac:dyDescent="0.35">
      <c r="A292" s="20">
        <v>356</v>
      </c>
      <c r="B292" t="s">
        <v>42</v>
      </c>
      <c r="C292" s="21">
        <f t="shared" ref="C292:O292" si="53">+C48+C170</f>
        <v>230601.26</v>
      </c>
      <c r="D292" s="21">
        <f t="shared" si="53"/>
        <v>231215.85</v>
      </c>
      <c r="E292" s="21">
        <f t="shared" si="53"/>
        <v>231830.37</v>
      </c>
      <c r="F292" s="21">
        <f t="shared" si="53"/>
        <v>232444.92</v>
      </c>
      <c r="G292" s="21">
        <f t="shared" si="53"/>
        <v>233059.47</v>
      </c>
      <c r="H292" s="21">
        <f t="shared" si="53"/>
        <v>233674.02</v>
      </c>
      <c r="I292" s="21">
        <f t="shared" si="53"/>
        <v>234288.54</v>
      </c>
      <c r="J292" s="21">
        <f t="shared" si="53"/>
        <v>234903.11</v>
      </c>
      <c r="K292" s="21">
        <f t="shared" si="53"/>
        <v>235517.68</v>
      </c>
      <c r="L292" s="21">
        <f t="shared" si="53"/>
        <v>236200.66</v>
      </c>
      <c r="M292" s="21">
        <f t="shared" si="53"/>
        <v>236951.94</v>
      </c>
      <c r="N292" s="21">
        <f t="shared" si="53"/>
        <v>237703.01</v>
      </c>
      <c r="O292" s="21">
        <f t="shared" si="53"/>
        <v>238454.08</v>
      </c>
      <c r="P292" s="21">
        <f t="shared" si="25"/>
        <v>234359.76999999993</v>
      </c>
    </row>
    <row r="293" spans="1:16" x14ac:dyDescent="0.35">
      <c r="A293" s="20">
        <v>357</v>
      </c>
      <c r="B293" t="s">
        <v>43</v>
      </c>
      <c r="C293" s="21">
        <f t="shared" ref="C293:O293" si="54">+C49+C171</f>
        <v>850162.97</v>
      </c>
      <c r="D293" s="21">
        <f t="shared" si="54"/>
        <v>852693.82</v>
      </c>
      <c r="E293" s="21">
        <f t="shared" si="54"/>
        <v>855224.66</v>
      </c>
      <c r="F293" s="21">
        <f t="shared" si="54"/>
        <v>857755.5</v>
      </c>
      <c r="G293" s="21">
        <f t="shared" si="54"/>
        <v>860286.35</v>
      </c>
      <c r="H293" s="21">
        <f t="shared" si="54"/>
        <v>862817.21</v>
      </c>
      <c r="I293" s="21">
        <f t="shared" si="54"/>
        <v>865348.07</v>
      </c>
      <c r="J293" s="21">
        <f t="shared" si="54"/>
        <v>867878.92</v>
      </c>
      <c r="K293" s="21">
        <f t="shared" si="54"/>
        <v>870409.78</v>
      </c>
      <c r="L293" s="21">
        <f t="shared" si="54"/>
        <v>873915.03</v>
      </c>
      <c r="M293" s="21">
        <f t="shared" si="54"/>
        <v>878394.65</v>
      </c>
      <c r="N293" s="21">
        <f t="shared" si="54"/>
        <v>882874.26</v>
      </c>
      <c r="O293" s="21">
        <f t="shared" si="54"/>
        <v>887353.89</v>
      </c>
      <c r="P293" s="21">
        <f t="shared" si="25"/>
        <v>866363.05666666664</v>
      </c>
    </row>
    <row r="294" spans="1:16" x14ac:dyDescent="0.35">
      <c r="A294" s="20">
        <v>360.11</v>
      </c>
      <c r="B294" t="s">
        <v>44</v>
      </c>
      <c r="C294" s="21">
        <f t="shared" ref="C294:O294" si="55">+C50+C172</f>
        <v>0</v>
      </c>
      <c r="D294" s="21">
        <f t="shared" si="55"/>
        <v>0</v>
      </c>
      <c r="E294" s="21">
        <f t="shared" si="55"/>
        <v>0</v>
      </c>
      <c r="F294" s="21">
        <f t="shared" si="55"/>
        <v>0</v>
      </c>
      <c r="G294" s="21">
        <f t="shared" si="55"/>
        <v>0</v>
      </c>
      <c r="H294" s="21">
        <f t="shared" si="55"/>
        <v>0</v>
      </c>
      <c r="I294" s="21">
        <f t="shared" si="55"/>
        <v>0</v>
      </c>
      <c r="J294" s="21">
        <f t="shared" si="55"/>
        <v>0</v>
      </c>
      <c r="K294" s="21">
        <f t="shared" si="55"/>
        <v>0</v>
      </c>
      <c r="L294" s="21">
        <f t="shared" si="55"/>
        <v>0</v>
      </c>
      <c r="M294" s="21">
        <f t="shared" si="55"/>
        <v>0</v>
      </c>
      <c r="N294" s="21">
        <f t="shared" si="55"/>
        <v>0</v>
      </c>
      <c r="O294" s="21">
        <f t="shared" si="55"/>
        <v>0</v>
      </c>
      <c r="P294" s="21">
        <f t="shared" si="25"/>
        <v>0</v>
      </c>
    </row>
    <row r="295" spans="1:16" x14ac:dyDescent="0.35">
      <c r="A295" s="20">
        <v>360.12</v>
      </c>
      <c r="B295" t="s">
        <v>45</v>
      </c>
      <c r="C295" s="21">
        <f t="shared" ref="C295:O295" si="56">+C51+C173</f>
        <v>0</v>
      </c>
      <c r="D295" s="21">
        <f t="shared" si="56"/>
        <v>0</v>
      </c>
      <c r="E295" s="21">
        <f t="shared" si="56"/>
        <v>0</v>
      </c>
      <c r="F295" s="21">
        <f t="shared" si="56"/>
        <v>0</v>
      </c>
      <c r="G295" s="21">
        <f t="shared" si="56"/>
        <v>0</v>
      </c>
      <c r="H295" s="21">
        <f t="shared" si="56"/>
        <v>0</v>
      </c>
      <c r="I295" s="21">
        <f t="shared" si="56"/>
        <v>0</v>
      </c>
      <c r="J295" s="21">
        <f t="shared" si="56"/>
        <v>0</v>
      </c>
      <c r="K295" s="21">
        <f t="shared" si="56"/>
        <v>0</v>
      </c>
      <c r="L295" s="21">
        <f t="shared" si="56"/>
        <v>0</v>
      </c>
      <c r="M295" s="21">
        <f t="shared" si="56"/>
        <v>0</v>
      </c>
      <c r="N295" s="21">
        <f t="shared" si="56"/>
        <v>0</v>
      </c>
      <c r="O295" s="21">
        <f t="shared" si="56"/>
        <v>0</v>
      </c>
      <c r="P295" s="21">
        <f t="shared" si="25"/>
        <v>0</v>
      </c>
    </row>
    <row r="296" spans="1:16" x14ac:dyDescent="0.35">
      <c r="A296" s="20">
        <v>360.2</v>
      </c>
      <c r="B296" t="s">
        <v>46</v>
      </c>
      <c r="C296" s="21">
        <f t="shared" ref="C296:O296" si="57">+C52+C174</f>
        <v>0</v>
      </c>
      <c r="D296" s="21">
        <f t="shared" si="57"/>
        <v>0</v>
      </c>
      <c r="E296" s="21">
        <f t="shared" si="57"/>
        <v>0</v>
      </c>
      <c r="F296" s="21">
        <f t="shared" si="57"/>
        <v>0</v>
      </c>
      <c r="G296" s="21">
        <f t="shared" si="57"/>
        <v>0</v>
      </c>
      <c r="H296" s="21">
        <f t="shared" si="57"/>
        <v>0</v>
      </c>
      <c r="I296" s="21">
        <f t="shared" si="57"/>
        <v>0</v>
      </c>
      <c r="J296" s="21">
        <f t="shared" si="57"/>
        <v>0</v>
      </c>
      <c r="K296" s="21">
        <f t="shared" si="57"/>
        <v>0</v>
      </c>
      <c r="L296" s="21">
        <f t="shared" si="57"/>
        <v>0</v>
      </c>
      <c r="M296" s="21">
        <f t="shared" si="57"/>
        <v>0</v>
      </c>
      <c r="N296" s="21">
        <f t="shared" si="57"/>
        <v>0</v>
      </c>
      <c r="O296" s="21">
        <f t="shared" si="57"/>
        <v>0</v>
      </c>
      <c r="P296" s="21">
        <f t="shared" si="25"/>
        <v>0</v>
      </c>
    </row>
    <row r="297" spans="1:16" x14ac:dyDescent="0.35">
      <c r="A297" s="20">
        <v>361.11</v>
      </c>
      <c r="B297" t="s">
        <v>47</v>
      </c>
      <c r="C297" s="21">
        <f t="shared" ref="C297:O297" si="58">+C53+C175</f>
        <v>2396434.1800000002</v>
      </c>
      <c r="D297" s="21">
        <f t="shared" si="58"/>
        <v>2419483.89</v>
      </c>
      <c r="E297" s="21">
        <f t="shared" si="58"/>
        <v>2442533.66</v>
      </c>
      <c r="F297" s="21">
        <f t="shared" si="58"/>
        <v>2440506.7599999998</v>
      </c>
      <c r="G297" s="21">
        <f t="shared" si="58"/>
        <v>2463443.2799999998</v>
      </c>
      <c r="H297" s="21">
        <f t="shared" si="58"/>
        <v>2487120.14</v>
      </c>
      <c r="I297" s="21">
        <f t="shared" si="58"/>
        <v>2511572.56</v>
      </c>
      <c r="J297" s="21">
        <f t="shared" si="58"/>
        <v>2536035.1</v>
      </c>
      <c r="K297" s="21">
        <f t="shared" si="58"/>
        <v>2560529.2000000002</v>
      </c>
      <c r="L297" s="21">
        <f t="shared" si="58"/>
        <v>2585004.41</v>
      </c>
      <c r="M297" s="21">
        <f t="shared" si="58"/>
        <v>2609479.59</v>
      </c>
      <c r="N297" s="21">
        <f t="shared" si="58"/>
        <v>2633954.75</v>
      </c>
      <c r="O297" s="21">
        <f t="shared" si="58"/>
        <v>2658429.92</v>
      </c>
      <c r="P297" s="21">
        <f t="shared" si="25"/>
        <v>2518091.2825000002</v>
      </c>
    </row>
    <row r="298" spans="1:16" x14ac:dyDescent="0.35">
      <c r="A298" s="20">
        <v>361.12</v>
      </c>
      <c r="B298" t="s">
        <v>47</v>
      </c>
      <c r="C298" s="21">
        <f t="shared" ref="C298:O298" si="59">+C54+C176</f>
        <v>2687376.58</v>
      </c>
      <c r="D298" s="21">
        <f t="shared" si="59"/>
        <v>2713888.09</v>
      </c>
      <c r="E298" s="21">
        <f t="shared" si="59"/>
        <v>2740393.73</v>
      </c>
      <c r="F298" s="21">
        <f t="shared" si="59"/>
        <v>2278225.33</v>
      </c>
      <c r="G298" s="21">
        <f t="shared" si="59"/>
        <v>2303760.4700000002</v>
      </c>
      <c r="H298" s="21">
        <f t="shared" si="59"/>
        <v>2329295.54</v>
      </c>
      <c r="I298" s="21">
        <f t="shared" si="59"/>
        <v>2354830.64</v>
      </c>
      <c r="J298" s="21">
        <f t="shared" si="59"/>
        <v>2380394.7000000002</v>
      </c>
      <c r="K298" s="21">
        <f t="shared" si="59"/>
        <v>2405968.58</v>
      </c>
      <c r="L298" s="21">
        <f t="shared" si="59"/>
        <v>2431536.02</v>
      </c>
      <c r="M298" s="21">
        <f t="shared" si="59"/>
        <v>2457116.35</v>
      </c>
      <c r="N298" s="21">
        <f t="shared" si="59"/>
        <v>2482696.69</v>
      </c>
      <c r="O298" s="21">
        <f t="shared" si="59"/>
        <v>2508277.16</v>
      </c>
      <c r="P298" s="21">
        <f t="shared" si="25"/>
        <v>2456327.7508333335</v>
      </c>
    </row>
    <row r="299" spans="1:16" x14ac:dyDescent="0.35">
      <c r="A299" s="20">
        <v>361.2</v>
      </c>
      <c r="B299" t="s">
        <v>48</v>
      </c>
      <c r="C299" s="21">
        <f t="shared" ref="C299:O299" si="60">+C55+C177</f>
        <v>11308.14</v>
      </c>
      <c r="D299" s="21">
        <f t="shared" si="60"/>
        <v>11346.94</v>
      </c>
      <c r="E299" s="21">
        <f t="shared" si="60"/>
        <v>11385.73</v>
      </c>
      <c r="F299" s="21">
        <f t="shared" si="60"/>
        <v>11424.53</v>
      </c>
      <c r="G299" s="21">
        <f t="shared" si="60"/>
        <v>11463.32</v>
      </c>
      <c r="H299" s="21">
        <f t="shared" si="60"/>
        <v>11502.13</v>
      </c>
      <c r="I299" s="21">
        <f t="shared" si="60"/>
        <v>11540.92</v>
      </c>
      <c r="J299" s="21">
        <f t="shared" si="60"/>
        <v>11579.72</v>
      </c>
      <c r="K299" s="21">
        <f t="shared" si="60"/>
        <v>11618.53</v>
      </c>
      <c r="L299" s="21">
        <f t="shared" si="60"/>
        <v>11657.32</v>
      </c>
      <c r="M299" s="21">
        <f t="shared" si="60"/>
        <v>11696.12</v>
      </c>
      <c r="N299" s="21">
        <f t="shared" si="60"/>
        <v>11734.91</v>
      </c>
      <c r="O299" s="21">
        <f t="shared" si="60"/>
        <v>11773.71</v>
      </c>
      <c r="P299" s="21">
        <f t="shared" si="25"/>
        <v>11540.924583333332</v>
      </c>
    </row>
    <row r="300" spans="1:16" x14ac:dyDescent="0.35">
      <c r="A300" s="20">
        <v>362.11</v>
      </c>
      <c r="B300" t="s">
        <v>49</v>
      </c>
      <c r="C300" s="21">
        <f t="shared" ref="C300:O300" si="61">+C56+C178</f>
        <v>2317738.2400000002</v>
      </c>
      <c r="D300" s="21">
        <f t="shared" si="61"/>
        <v>2326226.8199999998</v>
      </c>
      <c r="E300" s="21">
        <f t="shared" si="61"/>
        <v>2334932.21</v>
      </c>
      <c r="F300" s="21">
        <f t="shared" si="61"/>
        <v>2343854.5099999998</v>
      </c>
      <c r="G300" s="21">
        <f t="shared" si="61"/>
        <v>2352776.84</v>
      </c>
      <c r="H300" s="21">
        <f t="shared" si="61"/>
        <v>2361699.11</v>
      </c>
      <c r="I300" s="21">
        <f t="shared" si="61"/>
        <v>2370621.42</v>
      </c>
      <c r="J300" s="21">
        <f t="shared" si="61"/>
        <v>2379543.69</v>
      </c>
      <c r="K300" s="21">
        <f t="shared" si="61"/>
        <v>2388466.0299999998</v>
      </c>
      <c r="L300" s="21">
        <f t="shared" si="61"/>
        <v>2397388.27</v>
      </c>
      <c r="M300" s="21">
        <f t="shared" si="61"/>
        <v>2406310.6</v>
      </c>
      <c r="N300" s="21">
        <f t="shared" si="61"/>
        <v>2415232.81</v>
      </c>
      <c r="O300" s="21">
        <f t="shared" si="61"/>
        <v>2424155.12</v>
      </c>
      <c r="P300" s="21">
        <f t="shared" si="25"/>
        <v>2370666.5825</v>
      </c>
    </row>
    <row r="301" spans="1:16" x14ac:dyDescent="0.35">
      <c r="A301" s="20">
        <v>362.12</v>
      </c>
      <c r="B301" t="s">
        <v>50</v>
      </c>
      <c r="C301" s="21">
        <f t="shared" ref="C301:O301" si="62">+C57+C179</f>
        <v>5695790.0199999996</v>
      </c>
      <c r="D301" s="21">
        <f t="shared" si="62"/>
        <v>5708877.5599999996</v>
      </c>
      <c r="E301" s="21">
        <f t="shared" si="62"/>
        <v>5722138.71</v>
      </c>
      <c r="F301" s="21">
        <f t="shared" si="62"/>
        <v>5735573.46</v>
      </c>
      <c r="G301" s="21">
        <f t="shared" si="62"/>
        <v>5749008.2199999997</v>
      </c>
      <c r="H301" s="21">
        <f t="shared" si="62"/>
        <v>5762443.0099999998</v>
      </c>
      <c r="I301" s="21">
        <f t="shared" si="62"/>
        <v>5775877.79</v>
      </c>
      <c r="J301" s="21">
        <f t="shared" si="62"/>
        <v>5789312.5199999996</v>
      </c>
      <c r="K301" s="21">
        <f t="shared" si="62"/>
        <v>5802747.29</v>
      </c>
      <c r="L301" s="21">
        <f t="shared" si="62"/>
        <v>5816182.0499999998</v>
      </c>
      <c r="M301" s="21">
        <f t="shared" si="62"/>
        <v>5829616.8399999999</v>
      </c>
      <c r="N301" s="21">
        <f t="shared" si="62"/>
        <v>5843051.6299999999</v>
      </c>
      <c r="O301" s="21">
        <f t="shared" si="62"/>
        <v>5856486.3700000001</v>
      </c>
      <c r="P301" s="21">
        <f t="shared" si="25"/>
        <v>5775913.9395833323</v>
      </c>
    </row>
    <row r="302" spans="1:16" x14ac:dyDescent="0.35">
      <c r="A302" s="20">
        <v>362.2</v>
      </c>
      <c r="B302" t="s">
        <v>51</v>
      </c>
      <c r="C302" s="21">
        <f t="shared" ref="C302:O302" si="63">+C58+C180</f>
        <v>1208.22</v>
      </c>
      <c r="D302" s="21">
        <f t="shared" si="63"/>
        <v>1209.98</v>
      </c>
      <c r="E302" s="21">
        <f t="shared" si="63"/>
        <v>1211.73</v>
      </c>
      <c r="F302" s="21">
        <f t="shared" si="63"/>
        <v>1213.44</v>
      </c>
      <c r="G302" s="21">
        <f t="shared" si="63"/>
        <v>1215.1600000000001</v>
      </c>
      <c r="H302" s="21">
        <f t="shared" si="63"/>
        <v>1216.94</v>
      </c>
      <c r="I302" s="21">
        <f t="shared" si="63"/>
        <v>1218.6500000000001</v>
      </c>
      <c r="J302" s="21">
        <f t="shared" si="63"/>
        <v>1220.46</v>
      </c>
      <c r="K302" s="21">
        <f t="shared" si="63"/>
        <v>1222.19</v>
      </c>
      <c r="L302" s="21">
        <f t="shared" si="63"/>
        <v>1223.96</v>
      </c>
      <c r="M302" s="21">
        <f t="shared" si="63"/>
        <v>1225.6600000000001</v>
      </c>
      <c r="N302" s="21">
        <f t="shared" si="63"/>
        <v>1227.42</v>
      </c>
      <c r="O302" s="21">
        <f t="shared" si="63"/>
        <v>1229.1500000000001</v>
      </c>
      <c r="P302" s="21">
        <f t="shared" si="25"/>
        <v>1218.6895833333335</v>
      </c>
    </row>
    <row r="303" spans="1:16" x14ac:dyDescent="0.35">
      <c r="A303" s="20">
        <v>363.11</v>
      </c>
      <c r="B303" t="s">
        <v>52</v>
      </c>
      <c r="C303" s="21">
        <f t="shared" ref="C303:O303" si="64">+C59+C181</f>
        <v>2565225.0699999998</v>
      </c>
      <c r="D303" s="21">
        <f t="shared" si="64"/>
        <v>2573101.58</v>
      </c>
      <c r="E303" s="21">
        <f t="shared" si="64"/>
        <v>2581105.87</v>
      </c>
      <c r="F303" s="21">
        <f t="shared" si="64"/>
        <v>2561759.39</v>
      </c>
      <c r="G303" s="21">
        <f t="shared" si="64"/>
        <v>2569724.41</v>
      </c>
      <c r="H303" s="21">
        <f t="shared" si="64"/>
        <v>2577731.2000000002</v>
      </c>
      <c r="I303" s="21">
        <f t="shared" si="64"/>
        <v>2585725.64</v>
      </c>
      <c r="J303" s="21">
        <f t="shared" si="64"/>
        <v>2593725.88</v>
      </c>
      <c r="K303" s="21">
        <f t="shared" si="64"/>
        <v>2601721.5099999998</v>
      </c>
      <c r="L303" s="21">
        <f t="shared" si="64"/>
        <v>2609721.7599999998</v>
      </c>
      <c r="M303" s="21">
        <f t="shared" si="64"/>
        <v>2617717.39</v>
      </c>
      <c r="N303" s="21">
        <f t="shared" si="64"/>
        <v>2625697.16</v>
      </c>
      <c r="O303" s="21">
        <f t="shared" si="64"/>
        <v>2633665.0499999998</v>
      </c>
      <c r="P303" s="21">
        <f t="shared" si="25"/>
        <v>2591431.4041666663</v>
      </c>
    </row>
    <row r="304" spans="1:16" x14ac:dyDescent="0.35">
      <c r="A304" s="20">
        <v>363.12</v>
      </c>
      <c r="B304" t="s">
        <v>53</v>
      </c>
      <c r="C304" s="21">
        <f t="shared" ref="C304:O304" si="65">+C60+C182</f>
        <v>7204459.4000000004</v>
      </c>
      <c r="D304" s="21">
        <f t="shared" si="65"/>
        <v>7211839.5899999999</v>
      </c>
      <c r="E304" s="21">
        <f t="shared" si="65"/>
        <v>7219221.7400000002</v>
      </c>
      <c r="F304" s="21">
        <f t="shared" si="65"/>
        <v>7149990.4199999999</v>
      </c>
      <c r="G304" s="21">
        <f t="shared" si="65"/>
        <v>7157315.6299999999</v>
      </c>
      <c r="H304" s="21">
        <f t="shared" si="65"/>
        <v>7164658.5300000003</v>
      </c>
      <c r="I304" s="21">
        <f t="shared" si="65"/>
        <v>7171983.7300000004</v>
      </c>
      <c r="J304" s="21">
        <f t="shared" si="65"/>
        <v>7179314.8600000003</v>
      </c>
      <c r="K304" s="21">
        <f t="shared" si="65"/>
        <v>7186640.0599999996</v>
      </c>
      <c r="L304" s="21">
        <f t="shared" si="65"/>
        <v>7193971.1399999997</v>
      </c>
      <c r="M304" s="21">
        <f t="shared" si="65"/>
        <v>7201296.3799999999</v>
      </c>
      <c r="N304" s="21">
        <f t="shared" si="65"/>
        <v>7208621.6299999999</v>
      </c>
      <c r="O304" s="21">
        <f t="shared" si="65"/>
        <v>7215952.6200000001</v>
      </c>
      <c r="P304" s="21">
        <f t="shared" si="25"/>
        <v>7187921.6433333335</v>
      </c>
    </row>
    <row r="305" spans="1:16" x14ac:dyDescent="0.35">
      <c r="A305" s="20">
        <v>363.21</v>
      </c>
      <c r="B305" t="s">
        <v>54</v>
      </c>
      <c r="C305" s="21">
        <f t="shared" ref="C305:O305" si="66">+C61+C183</f>
        <v>2699020.89</v>
      </c>
      <c r="D305" s="21">
        <f t="shared" si="66"/>
        <v>2705661.36</v>
      </c>
      <c r="E305" s="21">
        <f t="shared" si="66"/>
        <v>2712303.66</v>
      </c>
      <c r="F305" s="21">
        <f t="shared" si="66"/>
        <v>2396494.42</v>
      </c>
      <c r="G305" s="21">
        <f t="shared" si="66"/>
        <v>2401695.4</v>
      </c>
      <c r="H305" s="21">
        <f t="shared" si="66"/>
        <v>2406900.15</v>
      </c>
      <c r="I305" s="21">
        <f t="shared" si="66"/>
        <v>2412101.11</v>
      </c>
      <c r="J305" s="21">
        <f t="shared" si="66"/>
        <v>2417303.2400000002</v>
      </c>
      <c r="K305" s="21">
        <f t="shared" si="66"/>
        <v>2422504.44</v>
      </c>
      <c r="L305" s="21">
        <f t="shared" si="66"/>
        <v>2427706.42</v>
      </c>
      <c r="M305" s="21">
        <f t="shared" si="66"/>
        <v>2432907.4300000002</v>
      </c>
      <c r="N305" s="21">
        <f t="shared" si="66"/>
        <v>2438108.36</v>
      </c>
      <c r="O305" s="21">
        <f t="shared" si="66"/>
        <v>2443310.7000000002</v>
      </c>
      <c r="P305" s="21">
        <f t="shared" si="25"/>
        <v>2478737.6487500002</v>
      </c>
    </row>
    <row r="306" spans="1:16" x14ac:dyDescent="0.35">
      <c r="A306" s="20">
        <v>363.22</v>
      </c>
      <c r="B306" t="s">
        <v>55</v>
      </c>
      <c r="C306" s="21">
        <f t="shared" ref="C306:O306" si="67">+C62+C184</f>
        <v>2618112.64</v>
      </c>
      <c r="D306" s="21">
        <f t="shared" si="67"/>
        <v>2618514.27</v>
      </c>
      <c r="E306" s="21">
        <f t="shared" si="67"/>
        <v>2619043.6800000002</v>
      </c>
      <c r="F306" s="21">
        <f t="shared" si="67"/>
        <v>290733.14</v>
      </c>
      <c r="G306" s="21">
        <f t="shared" si="67"/>
        <v>291010.08</v>
      </c>
      <c r="H306" s="21">
        <f t="shared" si="67"/>
        <v>291287</v>
      </c>
      <c r="I306" s="21">
        <f t="shared" si="67"/>
        <v>291563.96999999997</v>
      </c>
      <c r="J306" s="21">
        <f t="shared" si="67"/>
        <v>291840.89</v>
      </c>
      <c r="K306" s="21">
        <f t="shared" si="67"/>
        <v>292117.8</v>
      </c>
      <c r="L306" s="21">
        <f t="shared" si="67"/>
        <v>292394.75</v>
      </c>
      <c r="M306" s="21">
        <f t="shared" si="67"/>
        <v>292671.71999999997</v>
      </c>
      <c r="N306" s="21">
        <f t="shared" si="67"/>
        <v>292948.65000000002</v>
      </c>
      <c r="O306" s="21">
        <f t="shared" si="67"/>
        <v>293225.59999999998</v>
      </c>
      <c r="P306" s="21">
        <f t="shared" si="25"/>
        <v>776649.58916666673</v>
      </c>
    </row>
    <row r="307" spans="1:16" x14ac:dyDescent="0.35">
      <c r="A307" s="20">
        <v>363.31</v>
      </c>
      <c r="B307" t="s">
        <v>56</v>
      </c>
      <c r="C307" s="21">
        <f t="shared" ref="C307:O307" si="68">+C63+C185</f>
        <v>206896.94</v>
      </c>
      <c r="D307" s="21">
        <f t="shared" si="68"/>
        <v>206896.94</v>
      </c>
      <c r="E307" s="21">
        <f t="shared" si="68"/>
        <v>206896.94</v>
      </c>
      <c r="F307" s="21">
        <f t="shared" si="68"/>
        <v>206896.94</v>
      </c>
      <c r="G307" s="21">
        <f t="shared" si="68"/>
        <v>206896.94</v>
      </c>
      <c r="H307" s="21">
        <f t="shared" si="68"/>
        <v>206896.94</v>
      </c>
      <c r="I307" s="21">
        <f t="shared" si="68"/>
        <v>206896.94</v>
      </c>
      <c r="J307" s="21">
        <f t="shared" si="68"/>
        <v>206896.94</v>
      </c>
      <c r="K307" s="21">
        <f t="shared" si="68"/>
        <v>206896.94</v>
      </c>
      <c r="L307" s="21">
        <f t="shared" si="68"/>
        <v>206896.94</v>
      </c>
      <c r="M307" s="21">
        <f t="shared" si="68"/>
        <v>206896.94</v>
      </c>
      <c r="N307" s="21">
        <f t="shared" si="68"/>
        <v>206896.94</v>
      </c>
      <c r="O307" s="21">
        <f t="shared" si="68"/>
        <v>206896.94</v>
      </c>
      <c r="P307" s="21">
        <f t="shared" si="25"/>
        <v>206896.93999999997</v>
      </c>
    </row>
    <row r="308" spans="1:16" x14ac:dyDescent="0.35">
      <c r="A308" s="20">
        <v>363.32</v>
      </c>
      <c r="B308" t="s">
        <v>57</v>
      </c>
      <c r="C308" s="21">
        <f t="shared" ref="C308:O308" si="69">+C64+C186</f>
        <v>502019.61</v>
      </c>
      <c r="D308" s="21">
        <f t="shared" si="69"/>
        <v>519114.17</v>
      </c>
      <c r="E308" s="21">
        <f t="shared" si="69"/>
        <v>536230.19999999995</v>
      </c>
      <c r="F308" s="21">
        <f t="shared" si="69"/>
        <v>553366.04</v>
      </c>
      <c r="G308" s="21">
        <f t="shared" si="69"/>
        <v>570503.97</v>
      </c>
      <c r="H308" s="21">
        <f t="shared" si="69"/>
        <v>587649.07999999996</v>
      </c>
      <c r="I308" s="21">
        <f t="shared" si="69"/>
        <v>604787.02</v>
      </c>
      <c r="J308" s="21">
        <f t="shared" si="69"/>
        <v>621927.32999999996</v>
      </c>
      <c r="K308" s="21">
        <f t="shared" si="69"/>
        <v>639065.22</v>
      </c>
      <c r="L308" s="21">
        <f t="shared" si="69"/>
        <v>656205.56000000006</v>
      </c>
      <c r="M308" s="21">
        <f t="shared" si="69"/>
        <v>673343.44</v>
      </c>
      <c r="N308" s="21">
        <f t="shared" si="69"/>
        <v>690481.35</v>
      </c>
      <c r="O308" s="21">
        <f t="shared" si="69"/>
        <v>707989.08</v>
      </c>
      <c r="P308" s="21">
        <f t="shared" si="25"/>
        <v>604806.47708333319</v>
      </c>
    </row>
    <row r="309" spans="1:16" x14ac:dyDescent="0.35">
      <c r="A309" s="20">
        <v>363.41</v>
      </c>
      <c r="B309" t="s">
        <v>58</v>
      </c>
      <c r="C309" s="21">
        <f t="shared" ref="C309:O309" si="70">+C65+C187</f>
        <v>605139.64</v>
      </c>
      <c r="D309" s="21">
        <f t="shared" si="70"/>
        <v>605183.05000000005</v>
      </c>
      <c r="E309" s="21">
        <f t="shared" si="70"/>
        <v>605226.5</v>
      </c>
      <c r="F309" s="21">
        <f t="shared" si="70"/>
        <v>610580.92000000004</v>
      </c>
      <c r="G309" s="21">
        <f t="shared" si="70"/>
        <v>610662.63</v>
      </c>
      <c r="H309" s="21">
        <f t="shared" si="70"/>
        <v>610750.39</v>
      </c>
      <c r="I309" s="21">
        <f t="shared" si="70"/>
        <v>610844.11</v>
      </c>
      <c r="J309" s="21">
        <f t="shared" si="70"/>
        <v>610937.88</v>
      </c>
      <c r="K309" s="21">
        <f t="shared" si="70"/>
        <v>611031.63</v>
      </c>
      <c r="L309" s="21">
        <f t="shared" si="70"/>
        <v>611125.42000000004</v>
      </c>
      <c r="M309" s="21">
        <f t="shared" si="70"/>
        <v>611219.17000000004</v>
      </c>
      <c r="N309" s="21">
        <f t="shared" si="70"/>
        <v>611312.92000000004</v>
      </c>
      <c r="O309" s="21">
        <f t="shared" si="70"/>
        <v>611406.65</v>
      </c>
      <c r="P309" s="21">
        <f t="shared" si="25"/>
        <v>609762.31375000009</v>
      </c>
    </row>
    <row r="310" spans="1:16" x14ac:dyDescent="0.35">
      <c r="A310" s="20">
        <v>363.42</v>
      </c>
      <c r="B310" t="s">
        <v>58</v>
      </c>
      <c r="C310" s="21">
        <f t="shared" ref="C310:O310" si="71">+C66+C188</f>
        <v>182978.05</v>
      </c>
      <c r="D310" s="21">
        <f t="shared" si="71"/>
        <v>188494.59</v>
      </c>
      <c r="E310" s="21">
        <f t="shared" si="71"/>
        <v>194006.29</v>
      </c>
      <c r="F310" s="21">
        <f t="shared" si="71"/>
        <v>190154.82</v>
      </c>
      <c r="G310" s="21">
        <f t="shared" si="71"/>
        <v>196500.32</v>
      </c>
      <c r="H310" s="21">
        <f t="shared" si="71"/>
        <v>202848.52</v>
      </c>
      <c r="I310" s="21">
        <f t="shared" si="71"/>
        <v>209199.72</v>
      </c>
      <c r="J310" s="21">
        <f t="shared" si="71"/>
        <v>215550.84</v>
      </c>
      <c r="K310" s="21">
        <f t="shared" si="71"/>
        <v>221899.41</v>
      </c>
      <c r="L310" s="21">
        <f t="shared" si="71"/>
        <v>228245.29</v>
      </c>
      <c r="M310" s="21">
        <f t="shared" si="71"/>
        <v>234591.19</v>
      </c>
      <c r="N310" s="21">
        <f t="shared" si="71"/>
        <v>240937.11</v>
      </c>
      <c r="O310" s="21">
        <f t="shared" si="71"/>
        <v>247282.99</v>
      </c>
      <c r="P310" s="21">
        <f t="shared" si="25"/>
        <v>211463.21833333335</v>
      </c>
    </row>
    <row r="311" spans="1:16" x14ac:dyDescent="0.35">
      <c r="A311" s="20">
        <v>363.5</v>
      </c>
      <c r="B311" t="s">
        <v>59</v>
      </c>
      <c r="C311" s="21">
        <f t="shared" ref="C311:O311" si="72">+C67+C189</f>
        <v>1384330.83</v>
      </c>
      <c r="D311" s="21">
        <f t="shared" si="72"/>
        <v>1386975.3</v>
      </c>
      <c r="E311" s="21">
        <f t="shared" si="72"/>
        <v>1389619.78</v>
      </c>
      <c r="F311" s="21">
        <f t="shared" si="72"/>
        <v>1392264.24</v>
      </c>
      <c r="G311" s="21">
        <f t="shared" si="72"/>
        <v>1394908.66</v>
      </c>
      <c r="H311" s="21">
        <f t="shared" si="72"/>
        <v>1397553.17</v>
      </c>
      <c r="I311" s="21">
        <f t="shared" si="72"/>
        <v>1400197.61</v>
      </c>
      <c r="J311" s="21">
        <f t="shared" si="72"/>
        <v>1402842.05</v>
      </c>
      <c r="K311" s="21">
        <f t="shared" si="72"/>
        <v>1405486.47</v>
      </c>
      <c r="L311" s="21">
        <f t="shared" si="72"/>
        <v>1408130.98</v>
      </c>
      <c r="M311" s="21">
        <f t="shared" si="72"/>
        <v>1410775.43</v>
      </c>
      <c r="N311" s="21">
        <f t="shared" si="72"/>
        <v>1413419.89</v>
      </c>
      <c r="O311" s="21">
        <f t="shared" si="72"/>
        <v>1416064.31</v>
      </c>
      <c r="P311" s="21">
        <f t="shared" si="25"/>
        <v>1400197.5958333334</v>
      </c>
    </row>
    <row r="312" spans="1:16" x14ac:dyDescent="0.35">
      <c r="A312" s="20">
        <v>363.6</v>
      </c>
      <c r="B312" t="s">
        <v>60</v>
      </c>
      <c r="C312" s="21">
        <f t="shared" ref="C312:O312" si="73">+C68+C190</f>
        <v>739473</v>
      </c>
      <c r="D312" s="21">
        <f t="shared" si="73"/>
        <v>739473</v>
      </c>
      <c r="E312" s="21">
        <f t="shared" si="73"/>
        <v>739473</v>
      </c>
      <c r="F312" s="21">
        <f t="shared" si="73"/>
        <v>739473</v>
      </c>
      <c r="G312" s="21">
        <f t="shared" si="73"/>
        <v>739473</v>
      </c>
      <c r="H312" s="21">
        <f t="shared" si="73"/>
        <v>739473</v>
      </c>
      <c r="I312" s="21">
        <f t="shared" si="73"/>
        <v>739473</v>
      </c>
      <c r="J312" s="21">
        <f t="shared" si="73"/>
        <v>739473</v>
      </c>
      <c r="K312" s="21">
        <f t="shared" si="73"/>
        <v>739473</v>
      </c>
      <c r="L312" s="21">
        <f t="shared" si="73"/>
        <v>739473</v>
      </c>
      <c r="M312" s="21">
        <f t="shared" si="73"/>
        <v>739473</v>
      </c>
      <c r="N312" s="21">
        <f t="shared" si="73"/>
        <v>739473</v>
      </c>
      <c r="O312" s="21">
        <f t="shared" si="73"/>
        <v>739473</v>
      </c>
      <c r="P312" s="21">
        <f t="shared" si="25"/>
        <v>739473</v>
      </c>
    </row>
    <row r="313" spans="1:16" x14ac:dyDescent="0.35">
      <c r="A313" s="20">
        <v>365.1</v>
      </c>
      <c r="B313" t="s">
        <v>13</v>
      </c>
      <c r="C313" s="21">
        <f t="shared" ref="C313:O313" si="74">+C69+C191</f>
        <v>0</v>
      </c>
      <c r="D313" s="21">
        <f t="shared" si="74"/>
        <v>0</v>
      </c>
      <c r="E313" s="21">
        <f t="shared" si="74"/>
        <v>0</v>
      </c>
      <c r="F313" s="21">
        <f t="shared" si="74"/>
        <v>0</v>
      </c>
      <c r="G313" s="21">
        <f t="shared" si="74"/>
        <v>0</v>
      </c>
      <c r="H313" s="21">
        <f t="shared" si="74"/>
        <v>0</v>
      </c>
      <c r="I313" s="21">
        <f t="shared" si="74"/>
        <v>0</v>
      </c>
      <c r="J313" s="21">
        <f t="shared" si="74"/>
        <v>0</v>
      </c>
      <c r="K313" s="21">
        <f t="shared" si="74"/>
        <v>0</v>
      </c>
      <c r="L313" s="21">
        <f t="shared" si="74"/>
        <v>0</v>
      </c>
      <c r="M313" s="21">
        <f t="shared" si="74"/>
        <v>0</v>
      </c>
      <c r="N313" s="21">
        <f t="shared" si="74"/>
        <v>0</v>
      </c>
      <c r="O313" s="21">
        <f t="shared" si="74"/>
        <v>0</v>
      </c>
      <c r="P313" s="21">
        <f t="shared" si="25"/>
        <v>0</v>
      </c>
    </row>
    <row r="314" spans="1:16" x14ac:dyDescent="0.35">
      <c r="A314" s="20">
        <v>365.2</v>
      </c>
      <c r="B314" t="s">
        <v>61</v>
      </c>
      <c r="C314" s="21">
        <f t="shared" ref="C314:O314" si="75">+C70+C192</f>
        <v>1977833.98</v>
      </c>
      <c r="D314" s="21">
        <f t="shared" si="75"/>
        <v>1988000.9</v>
      </c>
      <c r="E314" s="21">
        <f t="shared" si="75"/>
        <v>1998167.8</v>
      </c>
      <c r="F314" s="21">
        <f t="shared" si="75"/>
        <v>2008334.72</v>
      </c>
      <c r="G314" s="21">
        <f t="shared" si="75"/>
        <v>2018501.64</v>
      </c>
      <c r="H314" s="21">
        <f t="shared" si="75"/>
        <v>2028668.55</v>
      </c>
      <c r="I314" s="21">
        <f t="shared" si="75"/>
        <v>2038835.44</v>
      </c>
      <c r="J314" s="21">
        <f t="shared" si="75"/>
        <v>2049002.34</v>
      </c>
      <c r="K314" s="21">
        <f t="shared" si="75"/>
        <v>2059169.25</v>
      </c>
      <c r="L314" s="21">
        <f t="shared" si="75"/>
        <v>2069336.15</v>
      </c>
      <c r="M314" s="21">
        <f t="shared" si="75"/>
        <v>2079503.04</v>
      </c>
      <c r="N314" s="21">
        <f t="shared" si="75"/>
        <v>2089669.94</v>
      </c>
      <c r="O314" s="21">
        <f t="shared" si="75"/>
        <v>2099836.84</v>
      </c>
      <c r="P314" s="21">
        <f t="shared" si="25"/>
        <v>2038835.4316666666</v>
      </c>
    </row>
    <row r="315" spans="1:16" x14ac:dyDescent="0.35">
      <c r="A315" s="20">
        <v>366.3</v>
      </c>
      <c r="B315" t="s">
        <v>48</v>
      </c>
      <c r="C315" s="21">
        <f t="shared" ref="C315:O315" si="76">+C71+C193</f>
        <v>321587.03999999998</v>
      </c>
      <c r="D315" s="21">
        <f t="shared" si="76"/>
        <v>324099.42</v>
      </c>
      <c r="E315" s="21">
        <f t="shared" si="76"/>
        <v>326611.78999999998</v>
      </c>
      <c r="F315" s="21">
        <f t="shared" si="76"/>
        <v>329124.17</v>
      </c>
      <c r="G315" s="21">
        <f t="shared" si="76"/>
        <v>331636.52</v>
      </c>
      <c r="H315" s="21">
        <f t="shared" si="76"/>
        <v>334148.90999999997</v>
      </c>
      <c r="I315" s="21">
        <f t="shared" si="76"/>
        <v>336661.27</v>
      </c>
      <c r="J315" s="21">
        <f t="shared" si="76"/>
        <v>339173.65</v>
      </c>
      <c r="K315" s="21">
        <f t="shared" si="76"/>
        <v>341686.01</v>
      </c>
      <c r="L315" s="21">
        <f t="shared" si="76"/>
        <v>344198.38</v>
      </c>
      <c r="M315" s="21">
        <f t="shared" si="76"/>
        <v>346710.74</v>
      </c>
      <c r="N315" s="21">
        <f t="shared" si="76"/>
        <v>349223.11</v>
      </c>
      <c r="O315" s="21">
        <f t="shared" si="76"/>
        <v>351735.47</v>
      </c>
      <c r="P315" s="21">
        <f t="shared" si="25"/>
        <v>336661.26874999999</v>
      </c>
    </row>
    <row r="316" spans="1:16" x14ac:dyDescent="0.35">
      <c r="A316" s="20">
        <v>367</v>
      </c>
      <c r="B316" t="s">
        <v>62</v>
      </c>
      <c r="C316" s="21">
        <f t="shared" ref="C316:O316" si="77">+C72+C194</f>
        <v>31374412.670000002</v>
      </c>
      <c r="D316" s="21">
        <f t="shared" si="77"/>
        <v>31766143.719999999</v>
      </c>
      <c r="E316" s="21">
        <f t="shared" si="77"/>
        <v>32158615.5</v>
      </c>
      <c r="F316" s="21">
        <f t="shared" si="77"/>
        <v>32552223.760000002</v>
      </c>
      <c r="G316" s="21">
        <f t="shared" si="77"/>
        <v>32947551.349999998</v>
      </c>
      <c r="H316" s="21">
        <f t="shared" si="77"/>
        <v>33344264.899999999</v>
      </c>
      <c r="I316" s="21">
        <f t="shared" si="77"/>
        <v>33741161.18</v>
      </c>
      <c r="J316" s="21">
        <f t="shared" si="77"/>
        <v>34140057.82</v>
      </c>
      <c r="K316" s="21">
        <f t="shared" si="77"/>
        <v>34538988.359999999</v>
      </c>
      <c r="L316" s="21">
        <f t="shared" si="77"/>
        <v>34939285.230000004</v>
      </c>
      <c r="M316" s="21">
        <f t="shared" si="77"/>
        <v>35339767.539999999</v>
      </c>
      <c r="N316" s="21">
        <f t="shared" si="77"/>
        <v>35740380.480000004</v>
      </c>
      <c r="O316" s="21">
        <f t="shared" si="77"/>
        <v>36141464.260000005</v>
      </c>
      <c r="P316" s="21">
        <f t="shared" si="25"/>
        <v>33747198.192083336</v>
      </c>
    </row>
    <row r="317" spans="1:16" x14ac:dyDescent="0.35">
      <c r="A317" s="20">
        <v>367.21</v>
      </c>
      <c r="B317" t="s">
        <v>63</v>
      </c>
      <c r="C317" s="21">
        <f t="shared" ref="C317:O317" si="78">+C73+C195</f>
        <v>1117425.8600000001</v>
      </c>
      <c r="D317" s="21">
        <f t="shared" si="78"/>
        <v>1121594.47</v>
      </c>
      <c r="E317" s="21">
        <f t="shared" si="78"/>
        <v>1125767.45</v>
      </c>
      <c r="F317" s="21">
        <f t="shared" si="78"/>
        <v>1129935.99</v>
      </c>
      <c r="G317" s="21">
        <f t="shared" si="78"/>
        <v>1134104.53</v>
      </c>
      <c r="H317" s="21">
        <f t="shared" si="78"/>
        <v>1138286.3</v>
      </c>
      <c r="I317" s="21">
        <f t="shared" si="78"/>
        <v>1142454.82</v>
      </c>
      <c r="J317" s="21">
        <f t="shared" si="78"/>
        <v>1146627.75</v>
      </c>
      <c r="K317" s="21">
        <f t="shared" si="78"/>
        <v>1150796.26</v>
      </c>
      <c r="L317" s="21">
        <f t="shared" si="78"/>
        <v>1154969.21</v>
      </c>
      <c r="M317" s="21">
        <f t="shared" si="78"/>
        <v>1159137.68</v>
      </c>
      <c r="N317" s="21">
        <f t="shared" si="78"/>
        <v>1163306.17</v>
      </c>
      <c r="O317" s="21">
        <f t="shared" si="78"/>
        <v>1167479.03</v>
      </c>
      <c r="P317" s="21">
        <f t="shared" si="25"/>
        <v>1142452.7562500001</v>
      </c>
    </row>
    <row r="318" spans="1:16" x14ac:dyDescent="0.35">
      <c r="A318" s="20">
        <v>367.22</v>
      </c>
      <c r="B318" t="s">
        <v>64</v>
      </c>
      <c r="C318" s="21">
        <f t="shared" ref="C318:O318" si="79">+C74+C196</f>
        <v>10577131.15</v>
      </c>
      <c r="D318" s="21">
        <f t="shared" si="79"/>
        <v>10607751.029999999</v>
      </c>
      <c r="E318" s="21">
        <f t="shared" si="79"/>
        <v>10638403.800000001</v>
      </c>
      <c r="F318" s="21">
        <f t="shared" si="79"/>
        <v>10669023.51</v>
      </c>
      <c r="G318" s="21">
        <f t="shared" si="79"/>
        <v>10699643.140000001</v>
      </c>
      <c r="H318" s="21">
        <f t="shared" si="79"/>
        <v>10730361.75</v>
      </c>
      <c r="I318" s="21">
        <f t="shared" si="79"/>
        <v>10760981.220000001</v>
      </c>
      <c r="J318" s="21">
        <f t="shared" si="79"/>
        <v>10791633.699999999</v>
      </c>
      <c r="K318" s="21">
        <f t="shared" si="79"/>
        <v>10822253.08</v>
      </c>
      <c r="L318" s="21">
        <f t="shared" si="79"/>
        <v>10852905.41</v>
      </c>
      <c r="M318" s="21">
        <f t="shared" si="79"/>
        <v>10883524.619999999</v>
      </c>
      <c r="N318" s="21">
        <f t="shared" si="79"/>
        <v>10914143.800000001</v>
      </c>
      <c r="O318" s="21">
        <f t="shared" si="79"/>
        <v>10944795.9</v>
      </c>
      <c r="P318" s="21">
        <f t="shared" si="25"/>
        <v>10760965.715416666</v>
      </c>
    </row>
    <row r="319" spans="1:16" x14ac:dyDescent="0.35">
      <c r="A319" s="20">
        <v>367.23</v>
      </c>
      <c r="B319" t="s">
        <v>64</v>
      </c>
      <c r="C319" s="21">
        <f t="shared" ref="C319:O319" si="80">+C75+C197</f>
        <v>13455811.98</v>
      </c>
      <c r="D319" s="21">
        <f t="shared" si="80"/>
        <v>13533362.140000001</v>
      </c>
      <c r="E319" s="21">
        <f t="shared" si="80"/>
        <v>13610989.140000001</v>
      </c>
      <c r="F319" s="21">
        <f t="shared" si="80"/>
        <v>13688538.960000001</v>
      </c>
      <c r="G319" s="21">
        <f t="shared" si="80"/>
        <v>13766088.630000001</v>
      </c>
      <c r="H319" s="21">
        <f t="shared" si="80"/>
        <v>13843869.16</v>
      </c>
      <c r="I319" s="21">
        <f t="shared" si="80"/>
        <v>13921418.51</v>
      </c>
      <c r="J319" s="21">
        <f t="shared" si="80"/>
        <v>13999044.75</v>
      </c>
      <c r="K319" s="21">
        <f t="shared" si="80"/>
        <v>14076593.810000001</v>
      </c>
      <c r="L319" s="21">
        <f t="shared" si="80"/>
        <v>14154219.73</v>
      </c>
      <c r="M319" s="21">
        <f t="shared" si="80"/>
        <v>14231768.439999999</v>
      </c>
      <c r="N319" s="21">
        <f t="shared" si="80"/>
        <v>14309317.02</v>
      </c>
      <c r="O319" s="21">
        <f t="shared" si="80"/>
        <v>14386942.470000001</v>
      </c>
      <c r="P319" s="21">
        <f t="shared" si="25"/>
        <v>13921382.292916669</v>
      </c>
    </row>
    <row r="320" spans="1:16" x14ac:dyDescent="0.35">
      <c r="A320" s="20">
        <v>367.24</v>
      </c>
      <c r="B320" t="s">
        <v>65</v>
      </c>
      <c r="C320" s="21">
        <f t="shared" ref="C320:O320" si="81">+C76+C198</f>
        <v>5611188.8600000003</v>
      </c>
      <c r="D320" s="21">
        <f t="shared" si="81"/>
        <v>5648856.1699999999</v>
      </c>
      <c r="E320" s="21">
        <f t="shared" si="81"/>
        <v>5686561.9299999997</v>
      </c>
      <c r="F320" s="21">
        <f t="shared" si="81"/>
        <v>5724229.0800000001</v>
      </c>
      <c r="G320" s="21">
        <f t="shared" si="81"/>
        <v>5761896.1399999997</v>
      </c>
      <c r="H320" s="21">
        <f t="shared" si="81"/>
        <v>5799678.7800000003</v>
      </c>
      <c r="I320" s="21">
        <f t="shared" si="81"/>
        <v>5837345.6900000004</v>
      </c>
      <c r="J320" s="21">
        <f t="shared" si="81"/>
        <v>5875051.0700000003</v>
      </c>
      <c r="K320" s="21">
        <f t="shared" si="81"/>
        <v>5912717.8099999996</v>
      </c>
      <c r="L320" s="21">
        <f t="shared" si="81"/>
        <v>5950423.04</v>
      </c>
      <c r="M320" s="21">
        <f t="shared" si="81"/>
        <v>5988089.6299999999</v>
      </c>
      <c r="N320" s="21">
        <f t="shared" si="81"/>
        <v>6025756.1399999997</v>
      </c>
      <c r="O320" s="21">
        <f t="shared" si="81"/>
        <v>6063461.1299999999</v>
      </c>
      <c r="P320" s="21">
        <f t="shared" si="25"/>
        <v>5837327.5395833338</v>
      </c>
    </row>
    <row r="321" spans="1:16" x14ac:dyDescent="0.35">
      <c r="A321" s="20">
        <v>367.25</v>
      </c>
      <c r="B321" t="s">
        <v>66</v>
      </c>
      <c r="C321" s="21">
        <f t="shared" ref="C321:O321" si="82">+C77+C199</f>
        <v>5671679.25</v>
      </c>
      <c r="D321" s="21">
        <f t="shared" si="82"/>
        <v>5712131.4299999997</v>
      </c>
      <c r="E321" s="21">
        <f t="shared" si="82"/>
        <v>5752624.5800000001</v>
      </c>
      <c r="F321" s="21">
        <f t="shared" si="82"/>
        <v>5793076.5499999998</v>
      </c>
      <c r="G321" s="21">
        <f t="shared" si="82"/>
        <v>5833528.4400000004</v>
      </c>
      <c r="H321" s="21">
        <f t="shared" si="82"/>
        <v>5874103.54</v>
      </c>
      <c r="I321" s="21">
        <f t="shared" si="82"/>
        <v>5914555.2699999996</v>
      </c>
      <c r="J321" s="21">
        <f t="shared" si="82"/>
        <v>5955048</v>
      </c>
      <c r="K321" s="21">
        <f t="shared" si="82"/>
        <v>5995499.5499999998</v>
      </c>
      <c r="L321" s="21">
        <f t="shared" si="82"/>
        <v>6035992.1600000001</v>
      </c>
      <c r="M321" s="21">
        <f t="shared" si="82"/>
        <v>6076443.54</v>
      </c>
      <c r="N321" s="21">
        <f t="shared" si="82"/>
        <v>6116894.8499999996</v>
      </c>
      <c r="O321" s="21">
        <f t="shared" si="82"/>
        <v>6157387.1699999999</v>
      </c>
      <c r="P321" s="21">
        <f t="shared" si="25"/>
        <v>5914535.9266666658</v>
      </c>
    </row>
    <row r="322" spans="1:16" x14ac:dyDescent="0.35">
      <c r="A322" s="20">
        <v>367.26</v>
      </c>
      <c r="B322" t="s">
        <v>67</v>
      </c>
      <c r="C322" s="21">
        <f t="shared" ref="C322:O322" si="83">+C78+C200</f>
        <v>20977894.23</v>
      </c>
      <c r="D322" s="21">
        <f t="shared" si="83"/>
        <v>21125612.359999999</v>
      </c>
      <c r="E322" s="21">
        <f t="shared" si="83"/>
        <v>21273480.809999999</v>
      </c>
      <c r="F322" s="21">
        <f t="shared" si="83"/>
        <v>21421198.32</v>
      </c>
      <c r="G322" s="21">
        <f t="shared" si="83"/>
        <v>21568915.539999999</v>
      </c>
      <c r="H322" s="21">
        <f t="shared" si="83"/>
        <v>21717084.289999999</v>
      </c>
      <c r="I322" s="21">
        <f t="shared" si="83"/>
        <v>21864800.93</v>
      </c>
      <c r="J322" s="21">
        <f t="shared" si="83"/>
        <v>22012667.84</v>
      </c>
      <c r="K322" s="21">
        <f t="shared" si="83"/>
        <v>22160383.809999999</v>
      </c>
      <c r="L322" s="21">
        <f t="shared" si="83"/>
        <v>22308250.149999999</v>
      </c>
      <c r="M322" s="21">
        <f t="shared" si="83"/>
        <v>22455965.510000002</v>
      </c>
      <c r="N322" s="21">
        <f t="shared" si="83"/>
        <v>22603680.539999999</v>
      </c>
      <c r="O322" s="21">
        <f t="shared" si="83"/>
        <v>22751545.98</v>
      </c>
      <c r="P322" s="21">
        <f t="shared" si="25"/>
        <v>21864730.017083332</v>
      </c>
    </row>
    <row r="323" spans="1:16" x14ac:dyDescent="0.35">
      <c r="A323" s="20">
        <v>368</v>
      </c>
      <c r="B323" t="s">
        <v>108</v>
      </c>
      <c r="C323" s="21">
        <f t="shared" ref="C323:O323" si="84">+C79+C201</f>
        <v>-8.81</v>
      </c>
      <c r="D323" s="21">
        <f t="shared" si="84"/>
        <v>-8.81</v>
      </c>
      <c r="E323" s="21">
        <f t="shared" si="84"/>
        <v>-8.81</v>
      </c>
      <c r="F323" s="21">
        <f t="shared" si="84"/>
        <v>-8.81</v>
      </c>
      <c r="G323" s="21">
        <f t="shared" si="84"/>
        <v>-8.81</v>
      </c>
      <c r="H323" s="21">
        <f t="shared" si="84"/>
        <v>-8.81</v>
      </c>
      <c r="I323" s="21">
        <f t="shared" si="84"/>
        <v>-8.81</v>
      </c>
      <c r="J323" s="21">
        <f t="shared" si="84"/>
        <v>-8.81</v>
      </c>
      <c r="K323" s="21">
        <f t="shared" si="84"/>
        <v>-8.81</v>
      </c>
      <c r="L323" s="21">
        <f t="shared" si="84"/>
        <v>-8.81</v>
      </c>
      <c r="M323" s="21">
        <f t="shared" si="84"/>
        <v>-8.81</v>
      </c>
      <c r="N323" s="21">
        <f t="shared" si="84"/>
        <v>-8.81</v>
      </c>
      <c r="O323" s="21">
        <f t="shared" si="84"/>
        <v>-8.81</v>
      </c>
      <c r="P323" s="21">
        <f t="shared" si="25"/>
        <v>-8.81</v>
      </c>
    </row>
    <row r="324" spans="1:16" x14ac:dyDescent="0.35">
      <c r="A324" s="20">
        <v>369</v>
      </c>
      <c r="B324" t="s">
        <v>68</v>
      </c>
      <c r="C324" s="21">
        <f t="shared" ref="C324:O324" si="85">+C80+C202</f>
        <v>1524766.39</v>
      </c>
      <c r="D324" s="21">
        <f t="shared" si="85"/>
        <v>1533628.7</v>
      </c>
      <c r="E324" s="21">
        <f t="shared" si="85"/>
        <v>1542495.39</v>
      </c>
      <c r="F324" s="21">
        <f t="shared" si="85"/>
        <v>1551357.7</v>
      </c>
      <c r="G324" s="21">
        <f t="shared" si="85"/>
        <v>1560220.06</v>
      </c>
      <c r="H324" s="21">
        <f t="shared" si="85"/>
        <v>1569095.44</v>
      </c>
      <c r="I324" s="21">
        <f t="shared" si="85"/>
        <v>1577957.77</v>
      </c>
      <c r="J324" s="21">
        <f t="shared" si="85"/>
        <v>1586824.4</v>
      </c>
      <c r="K324" s="21">
        <f t="shared" si="85"/>
        <v>1595686.73</v>
      </c>
      <c r="L324" s="21">
        <f t="shared" si="85"/>
        <v>1604553.39</v>
      </c>
      <c r="M324" s="21">
        <f t="shared" si="85"/>
        <v>1613415.68</v>
      </c>
      <c r="N324" s="21">
        <f t="shared" si="85"/>
        <v>1622277.99</v>
      </c>
      <c r="O324" s="21">
        <f t="shared" si="85"/>
        <v>1631144.67</v>
      </c>
      <c r="P324" s="21">
        <f t="shared" si="25"/>
        <v>1577955.7316666667</v>
      </c>
    </row>
    <row r="325" spans="1:16" x14ac:dyDescent="0.35">
      <c r="A325" s="20">
        <v>374.1</v>
      </c>
      <c r="B325" t="s">
        <v>13</v>
      </c>
      <c r="C325" s="21">
        <f t="shared" ref="C325:O325" si="86">+C81+C203</f>
        <v>0</v>
      </c>
      <c r="D325" s="21">
        <f t="shared" si="86"/>
        <v>0</v>
      </c>
      <c r="E325" s="21">
        <f t="shared" si="86"/>
        <v>0</v>
      </c>
      <c r="F325" s="21">
        <f t="shared" si="86"/>
        <v>0</v>
      </c>
      <c r="G325" s="21">
        <f t="shared" si="86"/>
        <v>0</v>
      </c>
      <c r="H325" s="21">
        <f t="shared" si="86"/>
        <v>0</v>
      </c>
      <c r="I325" s="21">
        <f t="shared" si="86"/>
        <v>0</v>
      </c>
      <c r="J325" s="21">
        <f t="shared" si="86"/>
        <v>0</v>
      </c>
      <c r="K325" s="21">
        <f t="shared" si="86"/>
        <v>0</v>
      </c>
      <c r="L325" s="21">
        <f t="shared" si="86"/>
        <v>0</v>
      </c>
      <c r="M325" s="21">
        <f t="shared" si="86"/>
        <v>0</v>
      </c>
      <c r="N325" s="21">
        <f t="shared" si="86"/>
        <v>0</v>
      </c>
      <c r="O325" s="21">
        <f t="shared" si="86"/>
        <v>0</v>
      </c>
      <c r="P325" s="21">
        <f t="shared" si="25"/>
        <v>0</v>
      </c>
    </row>
    <row r="326" spans="1:16" x14ac:dyDescent="0.35">
      <c r="A326" s="20">
        <v>374.2</v>
      </c>
      <c r="B326" t="s">
        <v>61</v>
      </c>
      <c r="C326" s="21">
        <f t="shared" ref="C326:O326" si="87">+C82+C204</f>
        <v>1526300.52</v>
      </c>
      <c r="D326" s="21">
        <f t="shared" si="87"/>
        <v>1538074.02</v>
      </c>
      <c r="E326" s="21">
        <f t="shared" si="87"/>
        <v>1549847.54</v>
      </c>
      <c r="F326" s="21">
        <f t="shared" si="87"/>
        <v>1561621.1700000002</v>
      </c>
      <c r="G326" s="21">
        <f t="shared" si="87"/>
        <v>1573394.7300000002</v>
      </c>
      <c r="H326" s="21">
        <f t="shared" si="87"/>
        <v>1585168.24</v>
      </c>
      <c r="I326" s="21">
        <f t="shared" si="87"/>
        <v>1596941.75</v>
      </c>
      <c r="J326" s="21">
        <f t="shared" si="87"/>
        <v>1608715.4000000001</v>
      </c>
      <c r="K326" s="21">
        <f t="shared" si="87"/>
        <v>1620488.78</v>
      </c>
      <c r="L326" s="21">
        <f t="shared" si="87"/>
        <v>1632262.34</v>
      </c>
      <c r="M326" s="21">
        <f t="shared" si="87"/>
        <v>1644039.22</v>
      </c>
      <c r="N326" s="21">
        <f t="shared" si="87"/>
        <v>1655823.58</v>
      </c>
      <c r="O326" s="21">
        <f t="shared" si="87"/>
        <v>1667612.08</v>
      </c>
      <c r="P326" s="21">
        <f t="shared" si="25"/>
        <v>1596944.4225000003</v>
      </c>
    </row>
    <row r="327" spans="1:16" x14ac:dyDescent="0.35">
      <c r="A327" s="20">
        <v>375</v>
      </c>
      <c r="B327" t="s">
        <v>47</v>
      </c>
      <c r="C327" s="21">
        <f t="shared" ref="C327:O327" si="88">+C83+C205</f>
        <v>85345.709999999992</v>
      </c>
      <c r="D327" s="21">
        <f t="shared" si="88"/>
        <v>85843.010000000009</v>
      </c>
      <c r="E327" s="21">
        <f t="shared" si="88"/>
        <v>86349.9</v>
      </c>
      <c r="F327" s="21">
        <f t="shared" si="88"/>
        <v>86856.78</v>
      </c>
      <c r="G327" s="21">
        <f t="shared" si="88"/>
        <v>87363.91</v>
      </c>
      <c r="H327" s="21">
        <f t="shared" si="88"/>
        <v>87871.03</v>
      </c>
      <c r="I327" s="21">
        <f t="shared" si="88"/>
        <v>88378.14</v>
      </c>
      <c r="J327" s="21">
        <f t="shared" si="88"/>
        <v>88885.24</v>
      </c>
      <c r="K327" s="21">
        <f t="shared" si="88"/>
        <v>89392.39</v>
      </c>
      <c r="L327" s="21">
        <f t="shared" si="88"/>
        <v>89899.51</v>
      </c>
      <c r="M327" s="21">
        <f t="shared" si="88"/>
        <v>90406.66</v>
      </c>
      <c r="N327" s="21">
        <f t="shared" si="88"/>
        <v>90913.76999999999</v>
      </c>
      <c r="O327" s="21">
        <f t="shared" si="88"/>
        <v>91420.89</v>
      </c>
      <c r="P327" s="21">
        <f t="shared" si="25"/>
        <v>88378.636666666673</v>
      </c>
    </row>
    <row r="328" spans="1:16" x14ac:dyDescent="0.35">
      <c r="A328" s="20">
        <v>376.11</v>
      </c>
      <c r="B328" t="s">
        <v>69</v>
      </c>
      <c r="C328" s="21">
        <f t="shared" ref="C328:O328" si="89">+C84+C206</f>
        <v>321708190.63</v>
      </c>
      <c r="D328" s="21">
        <f t="shared" si="89"/>
        <v>322805758.59999996</v>
      </c>
      <c r="E328" s="21">
        <f t="shared" si="89"/>
        <v>323946147.81999999</v>
      </c>
      <c r="F328" s="21">
        <f t="shared" si="89"/>
        <v>325049387.22000003</v>
      </c>
      <c r="G328" s="21">
        <f t="shared" si="89"/>
        <v>326145214.25999999</v>
      </c>
      <c r="H328" s="21">
        <f t="shared" si="89"/>
        <v>327378272.44</v>
      </c>
      <c r="I328" s="21">
        <f t="shared" si="89"/>
        <v>328555404.14999998</v>
      </c>
      <c r="J328" s="21">
        <f t="shared" si="89"/>
        <v>329719069.05000001</v>
      </c>
      <c r="K328" s="21">
        <f t="shared" si="89"/>
        <v>330915606.63</v>
      </c>
      <c r="L328" s="21">
        <f t="shared" si="89"/>
        <v>331976785.5</v>
      </c>
      <c r="M328" s="21">
        <f t="shared" si="89"/>
        <v>333152251.61000001</v>
      </c>
      <c r="N328" s="21">
        <f t="shared" si="89"/>
        <v>334373490.19</v>
      </c>
      <c r="O328" s="21">
        <f t="shared" si="89"/>
        <v>335499907.38</v>
      </c>
      <c r="P328" s="21">
        <f t="shared" ref="P328:P368" si="90">(C328/2+O328/2+SUM(D328:N328))/12</f>
        <v>328551786.37291676</v>
      </c>
    </row>
    <row r="329" spans="1:16" x14ac:dyDescent="0.35">
      <c r="A329" s="20">
        <v>376.12</v>
      </c>
      <c r="B329" t="s">
        <v>70</v>
      </c>
      <c r="C329" s="21">
        <f t="shared" ref="C329:O329" si="91">+C85+C207</f>
        <v>220353211.57000002</v>
      </c>
      <c r="D329" s="21">
        <f t="shared" si="91"/>
        <v>221338548.38</v>
      </c>
      <c r="E329" s="21">
        <f t="shared" si="91"/>
        <v>222348308.72999999</v>
      </c>
      <c r="F329" s="21">
        <f t="shared" si="91"/>
        <v>223103420.53999999</v>
      </c>
      <c r="G329" s="21">
        <f t="shared" si="91"/>
        <v>224132169.77000001</v>
      </c>
      <c r="H329" s="21">
        <f t="shared" si="91"/>
        <v>225195972.13</v>
      </c>
      <c r="I329" s="21">
        <f t="shared" si="91"/>
        <v>226301475.31999999</v>
      </c>
      <c r="J329" s="21">
        <f t="shared" si="91"/>
        <v>227405567</v>
      </c>
      <c r="K329" s="21">
        <f t="shared" si="91"/>
        <v>228488916.33000001</v>
      </c>
      <c r="L329" s="21">
        <f t="shared" si="91"/>
        <v>229560238.88</v>
      </c>
      <c r="M329" s="21">
        <f t="shared" si="91"/>
        <v>230283588.91999999</v>
      </c>
      <c r="N329" s="21">
        <f t="shared" si="91"/>
        <v>231319328.72000003</v>
      </c>
      <c r="O329" s="21">
        <f t="shared" si="91"/>
        <v>232230346.64000002</v>
      </c>
      <c r="P329" s="21">
        <f t="shared" si="90"/>
        <v>226314109.48541668</v>
      </c>
    </row>
    <row r="330" spans="1:16" x14ac:dyDescent="0.35">
      <c r="A330" s="20">
        <v>377</v>
      </c>
      <c r="B330" t="s">
        <v>35</v>
      </c>
      <c r="C330" s="21">
        <f t="shared" ref="C330:O330" si="92">+C86+C208</f>
        <v>644698.4</v>
      </c>
      <c r="D330" s="21">
        <f t="shared" si="92"/>
        <v>646287.42000000004</v>
      </c>
      <c r="E330" s="21">
        <f t="shared" si="92"/>
        <v>647876.44999999995</v>
      </c>
      <c r="F330" s="21">
        <f t="shared" si="92"/>
        <v>649465.47</v>
      </c>
      <c r="G330" s="21">
        <f t="shared" si="92"/>
        <v>651054.49</v>
      </c>
      <c r="H330" s="21">
        <f t="shared" si="92"/>
        <v>652643.51</v>
      </c>
      <c r="I330" s="21">
        <f t="shared" si="92"/>
        <v>654232.53</v>
      </c>
      <c r="J330" s="21">
        <f t="shared" si="92"/>
        <v>655821.56000000006</v>
      </c>
      <c r="K330" s="21">
        <f t="shared" si="92"/>
        <v>657410.56999999995</v>
      </c>
      <c r="L330" s="21">
        <f t="shared" si="92"/>
        <v>658999.59</v>
      </c>
      <c r="M330" s="21">
        <f t="shared" si="92"/>
        <v>660588.62</v>
      </c>
      <c r="N330" s="21">
        <f t="shared" si="92"/>
        <v>662177.64</v>
      </c>
      <c r="O330" s="21">
        <f t="shared" si="92"/>
        <v>663766.66</v>
      </c>
      <c r="P330" s="21">
        <f t="shared" si="90"/>
        <v>654232.53166666662</v>
      </c>
    </row>
    <row r="331" spans="1:16" x14ac:dyDescent="0.35">
      <c r="A331" s="20">
        <v>378</v>
      </c>
      <c r="B331" t="s">
        <v>71</v>
      </c>
      <c r="C331" s="21">
        <f t="shared" ref="C331:O331" si="93">+C87+C209</f>
        <v>12066758.550000001</v>
      </c>
      <c r="D331" s="21">
        <f t="shared" si="93"/>
        <v>12127635.18</v>
      </c>
      <c r="E331" s="21">
        <f t="shared" si="93"/>
        <v>12188644.5</v>
      </c>
      <c r="F331" s="21">
        <f t="shared" si="93"/>
        <v>12249856.539999999</v>
      </c>
      <c r="G331" s="21">
        <f t="shared" si="93"/>
        <v>12311414.02</v>
      </c>
      <c r="H331" s="21">
        <f t="shared" si="93"/>
        <v>12373303.369999999</v>
      </c>
      <c r="I331" s="21">
        <f t="shared" si="93"/>
        <v>12435806.35</v>
      </c>
      <c r="J331" s="21">
        <f t="shared" si="93"/>
        <v>12499165.09</v>
      </c>
      <c r="K331" s="21">
        <f t="shared" si="93"/>
        <v>12562618.640000001</v>
      </c>
      <c r="L331" s="21">
        <f t="shared" si="93"/>
        <v>12626258.34</v>
      </c>
      <c r="M331" s="21">
        <f t="shared" si="93"/>
        <v>12689969.1</v>
      </c>
      <c r="N331" s="21">
        <f t="shared" si="93"/>
        <v>12753763.59</v>
      </c>
      <c r="O331" s="21">
        <f t="shared" si="93"/>
        <v>12817805.859999999</v>
      </c>
      <c r="P331" s="21">
        <f t="shared" si="90"/>
        <v>12438393.077083334</v>
      </c>
    </row>
    <row r="332" spans="1:16" x14ac:dyDescent="0.35">
      <c r="A332" s="20">
        <v>379</v>
      </c>
      <c r="B332" t="s">
        <v>72</v>
      </c>
      <c r="C332" s="21">
        <f t="shared" ref="C332:O332" si="94">+C88+C210</f>
        <v>2342197.64</v>
      </c>
      <c r="D332" s="21">
        <f t="shared" si="94"/>
        <v>2378757.86</v>
      </c>
      <c r="E332" s="21">
        <f t="shared" si="94"/>
        <v>2416180.1</v>
      </c>
      <c r="F332" s="21">
        <f t="shared" si="94"/>
        <v>2454530.71</v>
      </c>
      <c r="G332" s="21">
        <f t="shared" si="94"/>
        <v>2494244.36</v>
      </c>
      <c r="H332" s="21">
        <f t="shared" si="94"/>
        <v>2534971.5700000003</v>
      </c>
      <c r="I332" s="21">
        <f t="shared" si="94"/>
        <v>2576340.2800000003</v>
      </c>
      <c r="J332" s="21">
        <f t="shared" si="94"/>
        <v>2618534.2199999997</v>
      </c>
      <c r="K332" s="21">
        <f t="shared" si="94"/>
        <v>2661354.09</v>
      </c>
      <c r="L332" s="21">
        <f t="shared" si="94"/>
        <v>2704602.2199999997</v>
      </c>
      <c r="M332" s="21">
        <f t="shared" si="94"/>
        <v>2748080.62</v>
      </c>
      <c r="N332" s="21">
        <f t="shared" si="94"/>
        <v>2792497.74</v>
      </c>
      <c r="O332" s="21">
        <f t="shared" si="94"/>
        <v>2838931.36</v>
      </c>
      <c r="P332" s="21">
        <f t="shared" si="90"/>
        <v>2580888.1891666665</v>
      </c>
    </row>
    <row r="333" spans="1:16" x14ac:dyDescent="0.35">
      <c r="A333" s="20">
        <v>380</v>
      </c>
      <c r="B333" t="s">
        <v>73</v>
      </c>
      <c r="C333" s="21">
        <f t="shared" ref="C333:O333" si="95">+C89+C211</f>
        <v>401374873.87</v>
      </c>
      <c r="D333" s="21">
        <f t="shared" si="95"/>
        <v>403030349.11000001</v>
      </c>
      <c r="E333" s="21">
        <f t="shared" si="95"/>
        <v>404658770.69999999</v>
      </c>
      <c r="F333" s="21">
        <f t="shared" si="95"/>
        <v>406252227.13</v>
      </c>
      <c r="G333" s="21">
        <f t="shared" si="95"/>
        <v>407078897.00999999</v>
      </c>
      <c r="H333" s="21">
        <f t="shared" si="95"/>
        <v>408247820.10999995</v>
      </c>
      <c r="I333" s="21">
        <f t="shared" si="95"/>
        <v>409072572.07000005</v>
      </c>
      <c r="J333" s="21">
        <f t="shared" si="95"/>
        <v>410284356.18000001</v>
      </c>
      <c r="K333" s="21">
        <f t="shared" si="95"/>
        <v>411980633.51999998</v>
      </c>
      <c r="L333" s="21">
        <f t="shared" si="95"/>
        <v>413372205.68000001</v>
      </c>
      <c r="M333" s="21">
        <f t="shared" si="95"/>
        <v>415066548.99000001</v>
      </c>
      <c r="N333" s="21">
        <f t="shared" si="95"/>
        <v>416793279.43000001</v>
      </c>
      <c r="O333" s="21">
        <f t="shared" si="95"/>
        <v>418522352.72000003</v>
      </c>
      <c r="P333" s="21">
        <f t="shared" si="90"/>
        <v>409648856.10208338</v>
      </c>
    </row>
    <row r="334" spans="1:16" x14ac:dyDescent="0.35">
      <c r="A334" s="20">
        <v>381</v>
      </c>
      <c r="B334" t="s">
        <v>74</v>
      </c>
      <c r="C334" s="21">
        <f t="shared" ref="C334:O334" si="96">+C90+C212</f>
        <v>22768480.560000002</v>
      </c>
      <c r="D334" s="21">
        <f t="shared" si="96"/>
        <v>22896517.060000002</v>
      </c>
      <c r="E334" s="21">
        <f t="shared" si="96"/>
        <v>23011603.420000002</v>
      </c>
      <c r="F334" s="21">
        <f t="shared" si="96"/>
        <v>23080067.789999999</v>
      </c>
      <c r="G334" s="21">
        <f t="shared" si="96"/>
        <v>23193180.859999999</v>
      </c>
      <c r="H334" s="21">
        <f t="shared" si="96"/>
        <v>23290469.48</v>
      </c>
      <c r="I334" s="21">
        <f t="shared" si="96"/>
        <v>23384501.599999998</v>
      </c>
      <c r="J334" s="21">
        <f t="shared" si="96"/>
        <v>23400119.23</v>
      </c>
      <c r="K334" s="21">
        <f t="shared" si="96"/>
        <v>23426915.640000001</v>
      </c>
      <c r="L334" s="21">
        <f t="shared" si="96"/>
        <v>23356131.57</v>
      </c>
      <c r="M334" s="21">
        <f t="shared" si="96"/>
        <v>23407293.57</v>
      </c>
      <c r="N334" s="21">
        <f t="shared" si="96"/>
        <v>23369955.73</v>
      </c>
      <c r="O334" s="21">
        <f t="shared" si="96"/>
        <v>23357872.809999999</v>
      </c>
      <c r="P334" s="21">
        <f t="shared" si="90"/>
        <v>23239994.38625</v>
      </c>
    </row>
    <row r="335" spans="1:16" x14ac:dyDescent="0.35">
      <c r="A335" s="20">
        <v>381.1</v>
      </c>
      <c r="B335" t="s">
        <v>75</v>
      </c>
      <c r="C335" s="21">
        <f t="shared" ref="C335:O335" si="97">+C91+C213</f>
        <v>1568174.23</v>
      </c>
      <c r="D335" s="21">
        <f t="shared" si="97"/>
        <v>1596460.4</v>
      </c>
      <c r="E335" s="21">
        <f t="shared" si="97"/>
        <v>1624746.59</v>
      </c>
      <c r="F335" s="21">
        <f t="shared" si="97"/>
        <v>1653032.74</v>
      </c>
      <c r="G335" s="21">
        <f t="shared" si="97"/>
        <v>1681318.91</v>
      </c>
      <c r="H335" s="21">
        <f t="shared" si="97"/>
        <v>1709605.07</v>
      </c>
      <c r="I335" s="21">
        <f t="shared" si="97"/>
        <v>1737891.25</v>
      </c>
      <c r="J335" s="21">
        <f t="shared" si="97"/>
        <v>1766177.42</v>
      </c>
      <c r="K335" s="21">
        <f t="shared" si="97"/>
        <v>1794463.6</v>
      </c>
      <c r="L335" s="21">
        <f t="shared" si="97"/>
        <v>1822749.75</v>
      </c>
      <c r="M335" s="21">
        <f t="shared" si="97"/>
        <v>1851035.93</v>
      </c>
      <c r="N335" s="21">
        <f t="shared" si="97"/>
        <v>1879322.1</v>
      </c>
      <c r="O335" s="21">
        <f t="shared" si="97"/>
        <v>1907608.25</v>
      </c>
      <c r="P335" s="21">
        <f t="shared" si="90"/>
        <v>1737891.25</v>
      </c>
    </row>
    <row r="336" spans="1:16" x14ac:dyDescent="0.35">
      <c r="A336" s="20">
        <v>381.2</v>
      </c>
      <c r="B336" t="s">
        <v>76</v>
      </c>
      <c r="C336" s="21">
        <f t="shared" ref="C336:O336" si="98">+C92+C214</f>
        <v>20433221.93</v>
      </c>
      <c r="D336" s="21">
        <f t="shared" si="98"/>
        <v>20631902.469999999</v>
      </c>
      <c r="E336" s="21">
        <f t="shared" si="98"/>
        <v>20832975.609999999</v>
      </c>
      <c r="F336" s="21">
        <f t="shared" si="98"/>
        <v>21102043.350000001</v>
      </c>
      <c r="G336" s="21">
        <f t="shared" si="98"/>
        <v>21234187.23</v>
      </c>
      <c r="H336" s="21">
        <f t="shared" si="98"/>
        <v>21356103.740000002</v>
      </c>
      <c r="I336" s="21">
        <f t="shared" si="98"/>
        <v>21560314.190000001</v>
      </c>
      <c r="J336" s="21">
        <f t="shared" si="98"/>
        <v>21663587.969999999</v>
      </c>
      <c r="K336" s="21">
        <f t="shared" si="98"/>
        <v>21844124.130000003</v>
      </c>
      <c r="L336" s="21">
        <f t="shared" si="98"/>
        <v>21948463.77</v>
      </c>
      <c r="M336" s="21">
        <f t="shared" si="98"/>
        <v>22083578.509999998</v>
      </c>
      <c r="N336" s="21">
        <f t="shared" si="98"/>
        <v>22229041.530000001</v>
      </c>
      <c r="O336" s="21">
        <f t="shared" si="98"/>
        <v>22393256.759999998</v>
      </c>
      <c r="P336" s="21">
        <f t="shared" si="90"/>
        <v>21491630.153749999</v>
      </c>
    </row>
    <row r="337" spans="1:16" x14ac:dyDescent="0.35">
      <c r="A337" s="20">
        <v>382</v>
      </c>
      <c r="B337" t="s">
        <v>77</v>
      </c>
      <c r="C337" s="21">
        <f t="shared" ref="C337:O337" si="99">+C93+C215</f>
        <v>6985694.0500000007</v>
      </c>
      <c r="D337" s="21">
        <f t="shared" si="99"/>
        <v>7009610.6499999994</v>
      </c>
      <c r="E337" s="21">
        <f t="shared" si="99"/>
        <v>6989114.5800000001</v>
      </c>
      <c r="F337" s="21">
        <f t="shared" si="99"/>
        <v>6993222.29</v>
      </c>
      <c r="G337" s="21">
        <f t="shared" si="99"/>
        <v>6982567.8700000001</v>
      </c>
      <c r="H337" s="21">
        <f t="shared" si="99"/>
        <v>6860884.1100000003</v>
      </c>
      <c r="I337" s="21">
        <f t="shared" si="99"/>
        <v>6856226.3300000001</v>
      </c>
      <c r="J337" s="21">
        <f t="shared" si="99"/>
        <v>6750431.3399999999</v>
      </c>
      <c r="K337" s="21">
        <f t="shared" si="99"/>
        <v>6634965.0299999993</v>
      </c>
      <c r="L337" s="21">
        <f t="shared" si="99"/>
        <v>6346339.4399999995</v>
      </c>
      <c r="M337" s="21">
        <f t="shared" si="99"/>
        <v>6257532.3100000005</v>
      </c>
      <c r="N337" s="21">
        <f t="shared" si="99"/>
        <v>6004061.0600000005</v>
      </c>
      <c r="O337" s="21">
        <f t="shared" si="99"/>
        <v>5801780.0099999998</v>
      </c>
      <c r="P337" s="21">
        <f t="shared" si="90"/>
        <v>6673224.3366666669</v>
      </c>
    </row>
    <row r="338" spans="1:16" x14ac:dyDescent="0.35">
      <c r="A338" s="20">
        <v>382.1</v>
      </c>
      <c r="B338" t="s">
        <v>78</v>
      </c>
      <c r="C338" s="21">
        <f t="shared" ref="C338:O338" si="100">+C94+C216</f>
        <v>60641.94</v>
      </c>
      <c r="D338" s="21">
        <f t="shared" si="100"/>
        <v>61599.43</v>
      </c>
      <c r="E338" s="21">
        <f t="shared" si="100"/>
        <v>62556.95</v>
      </c>
      <c r="F338" s="21">
        <f t="shared" si="100"/>
        <v>63514.45</v>
      </c>
      <c r="G338" s="21">
        <f t="shared" si="100"/>
        <v>64471.95</v>
      </c>
      <c r="H338" s="21">
        <f t="shared" si="100"/>
        <v>65429.46</v>
      </c>
      <c r="I338" s="21">
        <f t="shared" si="100"/>
        <v>66386.960000000006</v>
      </c>
      <c r="J338" s="21">
        <f t="shared" si="100"/>
        <v>67344.460000000006</v>
      </c>
      <c r="K338" s="21">
        <f t="shared" si="100"/>
        <v>68301.97</v>
      </c>
      <c r="L338" s="21">
        <f t="shared" si="100"/>
        <v>69259.48</v>
      </c>
      <c r="M338" s="21">
        <f t="shared" si="100"/>
        <v>70216.98</v>
      </c>
      <c r="N338" s="21">
        <f t="shared" si="100"/>
        <v>71174.490000000005</v>
      </c>
      <c r="O338" s="21">
        <f t="shared" si="100"/>
        <v>72131.990000000005</v>
      </c>
      <c r="P338" s="21">
        <f t="shared" si="90"/>
        <v>66386.962083333332</v>
      </c>
    </row>
    <row r="339" spans="1:16" x14ac:dyDescent="0.35">
      <c r="A339" s="20">
        <v>382.2</v>
      </c>
      <c r="B339" t="s">
        <v>79</v>
      </c>
      <c r="C339" s="21">
        <f t="shared" ref="C339:O339" si="101">+C95+C217</f>
        <v>5328857.5600000005</v>
      </c>
      <c r="D339" s="21">
        <f t="shared" si="101"/>
        <v>5375296.5800000001</v>
      </c>
      <c r="E339" s="21">
        <f t="shared" si="101"/>
        <v>5421731.6999999993</v>
      </c>
      <c r="F339" s="21">
        <f t="shared" si="101"/>
        <v>5469139.8899999997</v>
      </c>
      <c r="G339" s="21">
        <f t="shared" si="101"/>
        <v>5516050.5800000001</v>
      </c>
      <c r="H339" s="21">
        <f t="shared" si="101"/>
        <v>5556922.7299999995</v>
      </c>
      <c r="I339" s="21">
        <f t="shared" si="101"/>
        <v>5602801.5999999996</v>
      </c>
      <c r="J339" s="21">
        <f t="shared" si="101"/>
        <v>5639063.7999999998</v>
      </c>
      <c r="K339" s="21">
        <f t="shared" si="101"/>
        <v>5680268.9900000002</v>
      </c>
      <c r="L339" s="21">
        <f t="shared" si="101"/>
        <v>5714497.0499999998</v>
      </c>
      <c r="M339" s="21">
        <f t="shared" si="101"/>
        <v>5754431.9000000004</v>
      </c>
      <c r="N339" s="21">
        <f t="shared" si="101"/>
        <v>5790630.1699999999</v>
      </c>
      <c r="O339" s="21">
        <f t="shared" si="101"/>
        <v>5828374.0999999996</v>
      </c>
      <c r="P339" s="21">
        <f t="shared" si="90"/>
        <v>5591620.9016666664</v>
      </c>
    </row>
    <row r="340" spans="1:16" x14ac:dyDescent="0.35">
      <c r="A340" s="20">
        <v>383</v>
      </c>
      <c r="B340" t="s">
        <v>80</v>
      </c>
      <c r="C340" s="21">
        <f t="shared" ref="C340:O340" si="102">+C96+C218</f>
        <v>253312.09</v>
      </c>
      <c r="D340" s="21">
        <f t="shared" si="102"/>
        <v>257612.43</v>
      </c>
      <c r="E340" s="21">
        <f t="shared" si="102"/>
        <v>262018.44</v>
      </c>
      <c r="F340" s="21">
        <f t="shared" si="102"/>
        <v>266532.24</v>
      </c>
      <c r="G340" s="21">
        <f t="shared" si="102"/>
        <v>271175.88</v>
      </c>
      <c r="H340" s="21">
        <f t="shared" si="102"/>
        <v>275908.03999999998</v>
      </c>
      <c r="I340" s="21">
        <f t="shared" si="102"/>
        <v>280653.56</v>
      </c>
      <c r="J340" s="21">
        <f t="shared" si="102"/>
        <v>285471.24</v>
      </c>
      <c r="K340" s="21">
        <f t="shared" si="102"/>
        <v>290440.42000000004</v>
      </c>
      <c r="L340" s="21">
        <f t="shared" si="102"/>
        <v>295541.94</v>
      </c>
      <c r="M340" s="21">
        <f t="shared" si="102"/>
        <v>300683.7</v>
      </c>
      <c r="N340" s="21">
        <f t="shared" si="102"/>
        <v>305880.13</v>
      </c>
      <c r="O340" s="21">
        <f t="shared" si="102"/>
        <v>311164.78999999998</v>
      </c>
      <c r="P340" s="21">
        <f t="shared" si="90"/>
        <v>281179.70500000002</v>
      </c>
    </row>
    <row r="341" spans="1:16" x14ac:dyDescent="0.35">
      <c r="A341" s="20">
        <v>386</v>
      </c>
      <c r="B341" t="s">
        <v>81</v>
      </c>
      <c r="C341" s="21">
        <f t="shared" ref="C341:O341" si="103">+C97+C219</f>
        <v>0</v>
      </c>
      <c r="D341" s="21">
        <f t="shared" si="103"/>
        <v>0</v>
      </c>
      <c r="E341" s="21">
        <f t="shared" si="103"/>
        <v>0</v>
      </c>
      <c r="F341" s="21">
        <f t="shared" si="103"/>
        <v>0</v>
      </c>
      <c r="G341" s="21">
        <f t="shared" si="103"/>
        <v>10835.76</v>
      </c>
      <c r="H341" s="21">
        <f t="shared" si="103"/>
        <v>22794.26</v>
      </c>
      <c r="I341" s="21">
        <f t="shared" si="103"/>
        <v>34750.6</v>
      </c>
      <c r="J341" s="21">
        <f t="shared" si="103"/>
        <v>46683.05</v>
      </c>
      <c r="K341" s="21">
        <f t="shared" si="103"/>
        <v>58682.73</v>
      </c>
      <c r="L341" s="21">
        <f t="shared" si="103"/>
        <v>70721.19</v>
      </c>
      <c r="M341" s="21">
        <f t="shared" si="103"/>
        <v>82731.17</v>
      </c>
      <c r="N341" s="21">
        <f t="shared" si="103"/>
        <v>94741.14</v>
      </c>
      <c r="O341" s="21">
        <f t="shared" si="103"/>
        <v>106751.13</v>
      </c>
      <c r="P341" s="21">
        <f t="shared" si="90"/>
        <v>39609.622083333335</v>
      </c>
    </row>
    <row r="342" spans="1:16" x14ac:dyDescent="0.35">
      <c r="A342" s="20">
        <v>386.1</v>
      </c>
      <c r="B342" t="s">
        <v>82</v>
      </c>
      <c r="C342" s="21">
        <f t="shared" ref="C342:O342" si="104">+C98+C220</f>
        <v>0</v>
      </c>
      <c r="D342" s="21">
        <f t="shared" si="104"/>
        <v>0</v>
      </c>
      <c r="E342" s="21">
        <f t="shared" si="104"/>
        <v>0</v>
      </c>
      <c r="F342" s="21">
        <f t="shared" si="104"/>
        <v>0</v>
      </c>
      <c r="G342" s="21">
        <f t="shared" si="104"/>
        <v>0</v>
      </c>
      <c r="H342" s="21">
        <f t="shared" si="104"/>
        <v>0</v>
      </c>
      <c r="I342" s="21">
        <f t="shared" si="104"/>
        <v>0</v>
      </c>
      <c r="J342" s="21">
        <f t="shared" si="104"/>
        <v>0</v>
      </c>
      <c r="K342" s="21">
        <f t="shared" si="104"/>
        <v>14.92</v>
      </c>
      <c r="L342" s="21">
        <f t="shared" si="104"/>
        <v>44.76</v>
      </c>
      <c r="M342" s="21">
        <f t="shared" si="104"/>
        <v>74.599999999999994</v>
      </c>
      <c r="N342" s="21">
        <f t="shared" si="104"/>
        <v>104.45</v>
      </c>
      <c r="O342" s="21">
        <f t="shared" si="104"/>
        <v>215.35</v>
      </c>
      <c r="P342" s="21">
        <f t="shared" si="90"/>
        <v>28.867083333333337</v>
      </c>
    </row>
    <row r="343" spans="1:16" x14ac:dyDescent="0.35">
      <c r="A343" s="20">
        <v>387.1</v>
      </c>
      <c r="B343" t="s">
        <v>83</v>
      </c>
      <c r="C343" s="21">
        <f t="shared" ref="C343:O343" si="105">+C99+C221</f>
        <v>142148.56</v>
      </c>
      <c r="D343" s="21">
        <f t="shared" si="105"/>
        <v>142228.25</v>
      </c>
      <c r="E343" s="21">
        <f t="shared" si="105"/>
        <v>142307.94</v>
      </c>
      <c r="F343" s="21">
        <f t="shared" si="105"/>
        <v>142387.63</v>
      </c>
      <c r="G343" s="21">
        <f t="shared" si="105"/>
        <v>142467.31</v>
      </c>
      <c r="H343" s="21">
        <f t="shared" si="105"/>
        <v>142547.01</v>
      </c>
      <c r="I343" s="21">
        <f t="shared" si="105"/>
        <v>142626.69</v>
      </c>
      <c r="J343" s="21">
        <f t="shared" si="105"/>
        <v>142706.38</v>
      </c>
      <c r="K343" s="21">
        <f t="shared" si="105"/>
        <v>142786.07</v>
      </c>
      <c r="L343" s="21">
        <f t="shared" si="105"/>
        <v>142865.74</v>
      </c>
      <c r="M343" s="21">
        <f t="shared" si="105"/>
        <v>142945.42000000001</v>
      </c>
      <c r="N343" s="21">
        <f t="shared" si="105"/>
        <v>143025.12</v>
      </c>
      <c r="O343" s="21">
        <f t="shared" si="105"/>
        <v>143104.79</v>
      </c>
      <c r="P343" s="21">
        <f t="shared" si="90"/>
        <v>142626.68625</v>
      </c>
    </row>
    <row r="344" spans="1:16" x14ac:dyDescent="0.35">
      <c r="A344" s="20">
        <v>387.2</v>
      </c>
      <c r="B344" t="s">
        <v>84</v>
      </c>
      <c r="C344" s="21">
        <f t="shared" ref="C344:O344" si="106">+C100+C222</f>
        <v>96424</v>
      </c>
      <c r="D344" s="21">
        <f t="shared" si="106"/>
        <v>96424</v>
      </c>
      <c r="E344" s="21">
        <f t="shared" si="106"/>
        <v>96424</v>
      </c>
      <c r="F344" s="21">
        <f t="shared" si="106"/>
        <v>96424</v>
      </c>
      <c r="G344" s="21">
        <f t="shared" si="106"/>
        <v>96424</v>
      </c>
      <c r="H344" s="21">
        <f t="shared" si="106"/>
        <v>96424</v>
      </c>
      <c r="I344" s="21">
        <f t="shared" si="106"/>
        <v>96424</v>
      </c>
      <c r="J344" s="21">
        <f t="shared" si="106"/>
        <v>96424</v>
      </c>
      <c r="K344" s="21">
        <f t="shared" si="106"/>
        <v>96424</v>
      </c>
      <c r="L344" s="21">
        <f t="shared" si="106"/>
        <v>96424</v>
      </c>
      <c r="M344" s="21">
        <f t="shared" si="106"/>
        <v>96424</v>
      </c>
      <c r="N344" s="21">
        <f t="shared" si="106"/>
        <v>96424</v>
      </c>
      <c r="O344" s="21">
        <f t="shared" si="106"/>
        <v>96424</v>
      </c>
      <c r="P344" s="21">
        <f t="shared" si="90"/>
        <v>96424</v>
      </c>
    </row>
    <row r="345" spans="1:16" x14ac:dyDescent="0.35">
      <c r="A345" s="20">
        <v>387.3</v>
      </c>
      <c r="B345" t="s">
        <v>85</v>
      </c>
      <c r="C345" s="21">
        <f t="shared" ref="C345:O345" si="107">+C101+C223</f>
        <v>72671</v>
      </c>
      <c r="D345" s="21">
        <f t="shared" si="107"/>
        <v>72671</v>
      </c>
      <c r="E345" s="21">
        <f t="shared" si="107"/>
        <v>72671</v>
      </c>
      <c r="F345" s="21">
        <f t="shared" si="107"/>
        <v>72671</v>
      </c>
      <c r="G345" s="21">
        <f t="shared" si="107"/>
        <v>72671</v>
      </c>
      <c r="H345" s="21">
        <f t="shared" si="107"/>
        <v>72671</v>
      </c>
      <c r="I345" s="21">
        <f t="shared" si="107"/>
        <v>72671</v>
      </c>
      <c r="J345" s="21">
        <f t="shared" si="107"/>
        <v>72671</v>
      </c>
      <c r="K345" s="21">
        <f t="shared" si="107"/>
        <v>72671</v>
      </c>
      <c r="L345" s="21">
        <f t="shared" si="107"/>
        <v>72671</v>
      </c>
      <c r="M345" s="21">
        <f t="shared" si="107"/>
        <v>72671</v>
      </c>
      <c r="N345" s="21">
        <f t="shared" si="107"/>
        <v>72671</v>
      </c>
      <c r="O345" s="21">
        <f t="shared" si="107"/>
        <v>72671</v>
      </c>
      <c r="P345" s="21">
        <f t="shared" si="90"/>
        <v>72671</v>
      </c>
    </row>
    <row r="346" spans="1:16" x14ac:dyDescent="0.35">
      <c r="A346" s="20">
        <v>389</v>
      </c>
      <c r="B346" t="s">
        <v>13</v>
      </c>
      <c r="C346" s="21">
        <f t="shared" ref="C346:O346" si="108">+C102+C224</f>
        <v>437351</v>
      </c>
      <c r="D346" s="21">
        <f t="shared" si="108"/>
        <v>437351</v>
      </c>
      <c r="E346" s="21">
        <f t="shared" si="108"/>
        <v>437351</v>
      </c>
      <c r="F346" s="21">
        <f t="shared" si="108"/>
        <v>437351</v>
      </c>
      <c r="G346" s="21">
        <f t="shared" si="108"/>
        <v>437351</v>
      </c>
      <c r="H346" s="21">
        <f t="shared" si="108"/>
        <v>437351</v>
      </c>
      <c r="I346" s="21">
        <f t="shared" si="108"/>
        <v>437351</v>
      </c>
      <c r="J346" s="21">
        <f t="shared" si="108"/>
        <v>437351</v>
      </c>
      <c r="K346" s="21">
        <f t="shared" si="108"/>
        <v>437351</v>
      </c>
      <c r="L346" s="21">
        <f t="shared" si="108"/>
        <v>437351</v>
      </c>
      <c r="M346" s="21">
        <f t="shared" si="108"/>
        <v>437351</v>
      </c>
      <c r="N346" s="21">
        <f t="shared" si="108"/>
        <v>437351</v>
      </c>
      <c r="O346" s="21">
        <f t="shared" si="108"/>
        <v>437351</v>
      </c>
      <c r="P346" s="21">
        <f t="shared" si="90"/>
        <v>437351</v>
      </c>
    </row>
    <row r="347" spans="1:16" x14ac:dyDescent="0.35">
      <c r="A347" s="20">
        <v>390</v>
      </c>
      <c r="B347" t="s">
        <v>47</v>
      </c>
      <c r="C347" s="21">
        <f t="shared" ref="C347:O347" si="109">+C103+C225</f>
        <v>10343506.77</v>
      </c>
      <c r="D347" s="21">
        <f t="shared" si="109"/>
        <v>10441220.700000001</v>
      </c>
      <c r="E347" s="21">
        <f t="shared" si="109"/>
        <v>10538947.040000001</v>
      </c>
      <c r="F347" s="21">
        <f t="shared" si="109"/>
        <v>10636914.34</v>
      </c>
      <c r="G347" s="21">
        <f t="shared" si="109"/>
        <v>10735124.210000001</v>
      </c>
      <c r="H347" s="21">
        <f t="shared" si="109"/>
        <v>10833342.069999998</v>
      </c>
      <c r="I347" s="21">
        <f t="shared" si="109"/>
        <v>10931562.66</v>
      </c>
      <c r="J347" s="21">
        <f t="shared" si="109"/>
        <v>11029786.49</v>
      </c>
      <c r="K347" s="21">
        <f t="shared" si="109"/>
        <v>11128004.02</v>
      </c>
      <c r="L347" s="21">
        <f t="shared" si="109"/>
        <v>11226260.76</v>
      </c>
      <c r="M347" s="21">
        <f t="shared" si="109"/>
        <v>11324566.17</v>
      </c>
      <c r="N347" s="21">
        <f t="shared" si="109"/>
        <v>11422882.860000001</v>
      </c>
      <c r="O347" s="21">
        <f t="shared" si="109"/>
        <v>11521247.91</v>
      </c>
      <c r="P347" s="21">
        <f t="shared" si="90"/>
        <v>10931749.055000002</v>
      </c>
    </row>
    <row r="348" spans="1:16" x14ac:dyDescent="0.35">
      <c r="A348" s="20">
        <v>390.1</v>
      </c>
      <c r="B348" t="s">
        <v>86</v>
      </c>
      <c r="C348" s="21">
        <f t="shared" ref="C348:O348" si="110">+C104+C226</f>
        <v>4017332.0900000003</v>
      </c>
      <c r="D348" s="21">
        <f t="shared" si="110"/>
        <v>4100703.92</v>
      </c>
      <c r="E348" s="21">
        <f t="shared" si="110"/>
        <v>4184582.69</v>
      </c>
      <c r="F348" s="21">
        <f t="shared" si="110"/>
        <v>4268989.16</v>
      </c>
      <c r="G348" s="21">
        <f t="shared" si="110"/>
        <v>4353424.59</v>
      </c>
      <c r="H348" s="21">
        <f t="shared" si="110"/>
        <v>4437868.08</v>
      </c>
      <c r="I348" s="21">
        <f t="shared" si="110"/>
        <v>4522311.2700000005</v>
      </c>
      <c r="J348" s="21">
        <f t="shared" si="110"/>
        <v>4606754.57</v>
      </c>
      <c r="K348" s="21">
        <f t="shared" si="110"/>
        <v>4691197.84</v>
      </c>
      <c r="L348" s="21">
        <f t="shared" si="110"/>
        <v>4775641.1500000004</v>
      </c>
      <c r="M348" s="21">
        <f t="shared" si="110"/>
        <v>4860084.37</v>
      </c>
      <c r="N348" s="21">
        <f t="shared" si="110"/>
        <v>4944527.6000000006</v>
      </c>
      <c r="O348" s="21">
        <f t="shared" si="110"/>
        <v>5028970.87</v>
      </c>
      <c r="P348" s="21">
        <f t="shared" si="90"/>
        <v>4522436.3933333335</v>
      </c>
    </row>
    <row r="349" spans="1:16" x14ac:dyDescent="0.35">
      <c r="A349" s="20">
        <v>391.1</v>
      </c>
      <c r="B349" t="s">
        <v>87</v>
      </c>
      <c r="C349" s="21">
        <f t="shared" ref="C349:O349" si="111">+C105+C227</f>
        <v>7986005.6200000001</v>
      </c>
      <c r="D349" s="21">
        <f t="shared" si="111"/>
        <v>8060268.75</v>
      </c>
      <c r="E349" s="21">
        <f t="shared" si="111"/>
        <v>8134722.3799999999</v>
      </c>
      <c r="F349" s="21">
        <f t="shared" si="111"/>
        <v>8210159.1299999999</v>
      </c>
      <c r="G349" s="21">
        <f t="shared" si="111"/>
        <v>8286407.2299999995</v>
      </c>
      <c r="H349" s="21">
        <f t="shared" si="111"/>
        <v>8362657.3100000005</v>
      </c>
      <c r="I349" s="21">
        <f t="shared" si="111"/>
        <v>8438906.4000000004</v>
      </c>
      <c r="J349" s="21">
        <f t="shared" si="111"/>
        <v>8515159.3499999996</v>
      </c>
      <c r="K349" s="21">
        <f t="shared" si="111"/>
        <v>8591409.8000000007</v>
      </c>
      <c r="L349" s="21">
        <f t="shared" si="111"/>
        <v>8667846.0700000003</v>
      </c>
      <c r="M349" s="21">
        <f t="shared" si="111"/>
        <v>8744463.9399999995</v>
      </c>
      <c r="N349" s="21">
        <f t="shared" si="111"/>
        <v>8821084.7999999989</v>
      </c>
      <c r="O349" s="21">
        <f t="shared" si="111"/>
        <v>8897704.2899999991</v>
      </c>
      <c r="P349" s="21">
        <f t="shared" si="90"/>
        <v>8439578.3429166656</v>
      </c>
    </row>
    <row r="350" spans="1:16" x14ac:dyDescent="0.35">
      <c r="A350" s="20">
        <v>391.2</v>
      </c>
      <c r="B350" t="s">
        <v>88</v>
      </c>
      <c r="C350" s="21">
        <f t="shared" ref="C350:O350" si="112">+C106+C228</f>
        <v>19289350.780000001</v>
      </c>
      <c r="D350" s="21">
        <f t="shared" si="112"/>
        <v>15520678.49</v>
      </c>
      <c r="E350" s="21">
        <f t="shared" si="112"/>
        <v>15858723.130000001</v>
      </c>
      <c r="F350" s="21">
        <f t="shared" si="112"/>
        <v>16217938.99</v>
      </c>
      <c r="G350" s="21">
        <f t="shared" si="112"/>
        <v>16588672.460000001</v>
      </c>
      <c r="H350" s="21">
        <f t="shared" si="112"/>
        <v>16964843.91</v>
      </c>
      <c r="I350" s="21">
        <f t="shared" si="112"/>
        <v>17341039.420000002</v>
      </c>
      <c r="J350" s="21">
        <f t="shared" si="112"/>
        <v>17717730.850000001</v>
      </c>
      <c r="K350" s="21">
        <f t="shared" si="112"/>
        <v>18097978.27</v>
      </c>
      <c r="L350" s="21">
        <f t="shared" si="112"/>
        <v>18515177.969999999</v>
      </c>
      <c r="M350" s="21">
        <f t="shared" si="112"/>
        <v>18965613.010000002</v>
      </c>
      <c r="N350" s="21">
        <f t="shared" si="112"/>
        <v>19415485.300000001</v>
      </c>
      <c r="O350" s="21">
        <f t="shared" si="112"/>
        <v>19867135.27</v>
      </c>
      <c r="P350" s="21">
        <f t="shared" si="90"/>
        <v>17565177.068750001</v>
      </c>
    </row>
    <row r="351" spans="1:16" x14ac:dyDescent="0.35">
      <c r="A351" s="20">
        <v>392</v>
      </c>
      <c r="B351" t="s">
        <v>89</v>
      </c>
      <c r="C351" s="21">
        <f t="shared" ref="C351:O351" si="113">+C107+C229</f>
        <v>9394261.4500000011</v>
      </c>
      <c r="D351" s="21">
        <f t="shared" si="113"/>
        <v>9533614.1100000013</v>
      </c>
      <c r="E351" s="21">
        <f t="shared" si="113"/>
        <v>9710886.0199999996</v>
      </c>
      <c r="F351" s="21">
        <f t="shared" si="113"/>
        <v>9889081.75</v>
      </c>
      <c r="G351" s="21">
        <f t="shared" si="113"/>
        <v>10100393.59</v>
      </c>
      <c r="H351" s="21">
        <f t="shared" si="113"/>
        <v>9995350.2699999996</v>
      </c>
      <c r="I351" s="21">
        <f t="shared" si="113"/>
        <v>9972397.3900000006</v>
      </c>
      <c r="J351" s="21">
        <f t="shared" si="113"/>
        <v>10151050.16</v>
      </c>
      <c r="K351" s="21">
        <f t="shared" si="113"/>
        <v>10128323.57</v>
      </c>
      <c r="L351" s="21">
        <f t="shared" si="113"/>
        <v>10283593.190000001</v>
      </c>
      <c r="M351" s="21">
        <f t="shared" si="113"/>
        <v>10465902</v>
      </c>
      <c r="N351" s="21">
        <f t="shared" si="113"/>
        <v>10650400.459999999</v>
      </c>
      <c r="O351" s="21">
        <f t="shared" si="113"/>
        <v>10722320.520000001</v>
      </c>
      <c r="P351" s="21">
        <f t="shared" si="90"/>
        <v>10078273.624583332</v>
      </c>
    </row>
    <row r="352" spans="1:16" x14ac:dyDescent="0.35">
      <c r="A352" s="20">
        <v>393</v>
      </c>
      <c r="B352" t="s">
        <v>90</v>
      </c>
      <c r="C352" s="21">
        <f t="shared" ref="C352:O352" si="114">+C108+C230</f>
        <v>119406</v>
      </c>
      <c r="D352" s="21">
        <f t="shared" si="114"/>
        <v>119406</v>
      </c>
      <c r="E352" s="21">
        <f t="shared" si="114"/>
        <v>119406</v>
      </c>
      <c r="F352" s="21">
        <f t="shared" si="114"/>
        <v>119406</v>
      </c>
      <c r="G352" s="21">
        <f t="shared" si="114"/>
        <v>119406</v>
      </c>
      <c r="H352" s="21">
        <f t="shared" si="114"/>
        <v>119406</v>
      </c>
      <c r="I352" s="21">
        <f t="shared" si="114"/>
        <v>119406</v>
      </c>
      <c r="J352" s="21">
        <f t="shared" si="114"/>
        <v>119406</v>
      </c>
      <c r="K352" s="21">
        <f t="shared" si="114"/>
        <v>119406</v>
      </c>
      <c r="L352" s="21">
        <f t="shared" si="114"/>
        <v>119406</v>
      </c>
      <c r="M352" s="21">
        <f t="shared" si="114"/>
        <v>119406</v>
      </c>
      <c r="N352" s="21">
        <f t="shared" si="114"/>
        <v>119406</v>
      </c>
      <c r="O352" s="21">
        <f t="shared" si="114"/>
        <v>119406</v>
      </c>
      <c r="P352" s="21">
        <f t="shared" si="90"/>
        <v>119406</v>
      </c>
    </row>
    <row r="353" spans="1:16" x14ac:dyDescent="0.35">
      <c r="A353" s="20">
        <v>394</v>
      </c>
      <c r="B353" t="s">
        <v>91</v>
      </c>
      <c r="C353" s="21">
        <f t="shared" ref="C353:O353" si="115">+C109+C231</f>
        <v>4001403.53</v>
      </c>
      <c r="D353" s="21">
        <f t="shared" si="115"/>
        <v>4069956.1500000004</v>
      </c>
      <c r="E353" s="21">
        <f t="shared" si="115"/>
        <v>4137161.33</v>
      </c>
      <c r="F353" s="21">
        <f t="shared" si="115"/>
        <v>4205570.93</v>
      </c>
      <c r="G353" s="21">
        <f t="shared" si="115"/>
        <v>4275253.66</v>
      </c>
      <c r="H353" s="21">
        <f t="shared" si="115"/>
        <v>4346789.29</v>
      </c>
      <c r="I353" s="21">
        <f t="shared" si="115"/>
        <v>4417779.97</v>
      </c>
      <c r="J353" s="21">
        <f t="shared" si="115"/>
        <v>4489331.91</v>
      </c>
      <c r="K353" s="21">
        <f t="shared" si="115"/>
        <v>4564714.6500000004</v>
      </c>
      <c r="L353" s="21">
        <f t="shared" si="115"/>
        <v>4637320.7699999996</v>
      </c>
      <c r="M353" s="21">
        <f t="shared" si="115"/>
        <v>4710762.6100000003</v>
      </c>
      <c r="N353" s="21">
        <f t="shared" si="115"/>
        <v>4785133.97</v>
      </c>
      <c r="O353" s="21">
        <f t="shared" si="115"/>
        <v>4859688.88</v>
      </c>
      <c r="P353" s="21">
        <f t="shared" si="90"/>
        <v>4422526.7870833324</v>
      </c>
    </row>
    <row r="354" spans="1:16" x14ac:dyDescent="0.35">
      <c r="A354" s="20">
        <v>395</v>
      </c>
      <c r="B354" t="s">
        <v>92</v>
      </c>
      <c r="C354" s="21">
        <f t="shared" ref="C354:O354" si="116">+C110+C232</f>
        <v>68293</v>
      </c>
      <c r="D354" s="21">
        <f t="shared" si="116"/>
        <v>68293</v>
      </c>
      <c r="E354" s="21">
        <f t="shared" si="116"/>
        <v>68293</v>
      </c>
      <c r="F354" s="21">
        <f t="shared" si="116"/>
        <v>68293</v>
      </c>
      <c r="G354" s="21">
        <f t="shared" si="116"/>
        <v>68293</v>
      </c>
      <c r="H354" s="21">
        <f t="shared" si="116"/>
        <v>68293</v>
      </c>
      <c r="I354" s="21">
        <f t="shared" si="116"/>
        <v>68293</v>
      </c>
      <c r="J354" s="21">
        <f t="shared" si="116"/>
        <v>68293</v>
      </c>
      <c r="K354" s="21">
        <f t="shared" si="116"/>
        <v>68293</v>
      </c>
      <c r="L354" s="21">
        <f t="shared" si="116"/>
        <v>68293</v>
      </c>
      <c r="M354" s="21">
        <f t="shared" si="116"/>
        <v>68293</v>
      </c>
      <c r="N354" s="21">
        <f t="shared" si="116"/>
        <v>68293</v>
      </c>
      <c r="O354" s="21">
        <f t="shared" si="116"/>
        <v>68293</v>
      </c>
      <c r="P354" s="21">
        <f t="shared" si="90"/>
        <v>68293</v>
      </c>
    </row>
    <row r="355" spans="1:16" x14ac:dyDescent="0.35">
      <c r="A355" s="20">
        <v>396</v>
      </c>
      <c r="B355" t="s">
        <v>93</v>
      </c>
      <c r="C355" s="21">
        <f t="shared" ref="C355:O355" si="117">+C111+C233</f>
        <v>2712623.17</v>
      </c>
      <c r="D355" s="21">
        <f t="shared" si="117"/>
        <v>2774099.5700000003</v>
      </c>
      <c r="E355" s="21">
        <f t="shared" si="117"/>
        <v>2791042.68</v>
      </c>
      <c r="F355" s="21">
        <f t="shared" si="117"/>
        <v>2807938.46</v>
      </c>
      <c r="G355" s="21">
        <f t="shared" si="117"/>
        <v>2824852.25</v>
      </c>
      <c r="H355" s="21">
        <f t="shared" si="117"/>
        <v>2801695.91</v>
      </c>
      <c r="I355" s="21">
        <f t="shared" si="117"/>
        <v>2812258.19</v>
      </c>
      <c r="J355" s="21">
        <f t="shared" si="117"/>
        <v>2830052.5700000003</v>
      </c>
      <c r="K355" s="21">
        <f t="shared" si="117"/>
        <v>2684880.35</v>
      </c>
      <c r="L355" s="21">
        <f t="shared" si="117"/>
        <v>2703320.8200000003</v>
      </c>
      <c r="M355" s="21">
        <f t="shared" si="117"/>
        <v>2721722.86</v>
      </c>
      <c r="N355" s="21">
        <f t="shared" si="117"/>
        <v>2740412.53</v>
      </c>
      <c r="O355" s="21">
        <f t="shared" si="117"/>
        <v>2759309.9299999997</v>
      </c>
      <c r="P355" s="21">
        <f t="shared" si="90"/>
        <v>2769020.228333334</v>
      </c>
    </row>
    <row r="356" spans="1:16" x14ac:dyDescent="0.35">
      <c r="A356" s="20">
        <v>397</v>
      </c>
      <c r="B356" t="s">
        <v>94</v>
      </c>
      <c r="C356" s="21">
        <f t="shared" ref="C356:O356" si="118">+C112+C234</f>
        <v>38562.85</v>
      </c>
      <c r="D356" s="21">
        <f t="shared" si="118"/>
        <v>39108.239999999998</v>
      </c>
      <c r="E356" s="21">
        <f t="shared" si="118"/>
        <v>39653.64</v>
      </c>
      <c r="F356" s="21">
        <f t="shared" si="118"/>
        <v>40199.040000000001</v>
      </c>
      <c r="G356" s="21">
        <f t="shared" si="118"/>
        <v>40744.44</v>
      </c>
      <c r="H356" s="21">
        <f t="shared" si="118"/>
        <v>41289.82</v>
      </c>
      <c r="I356" s="21">
        <f t="shared" si="118"/>
        <v>41835.22</v>
      </c>
      <c r="J356" s="21">
        <f t="shared" si="118"/>
        <v>42380.6</v>
      </c>
      <c r="K356" s="21">
        <f t="shared" si="118"/>
        <v>42926</v>
      </c>
      <c r="L356" s="21">
        <f t="shared" si="118"/>
        <v>43471.37</v>
      </c>
      <c r="M356" s="21">
        <f t="shared" si="118"/>
        <v>44016.78</v>
      </c>
      <c r="N356" s="21">
        <f t="shared" si="118"/>
        <v>44562.15</v>
      </c>
      <c r="O356" s="21">
        <f t="shared" si="118"/>
        <v>45107.54</v>
      </c>
      <c r="P356" s="21">
        <f t="shared" si="90"/>
        <v>41835.207916666674</v>
      </c>
    </row>
    <row r="357" spans="1:16" x14ac:dyDescent="0.35">
      <c r="A357" s="20">
        <v>397.1</v>
      </c>
      <c r="B357" t="s">
        <v>95</v>
      </c>
      <c r="C357" s="21">
        <f t="shared" ref="C357:O357" si="119">+C113+C235</f>
        <v>410050.31</v>
      </c>
      <c r="D357" s="21">
        <f t="shared" si="119"/>
        <v>410319.86</v>
      </c>
      <c r="E357" s="21">
        <f t="shared" si="119"/>
        <v>410589.35</v>
      </c>
      <c r="F357" s="21">
        <f t="shared" si="119"/>
        <v>410858.88</v>
      </c>
      <c r="G357" s="21">
        <f t="shared" si="119"/>
        <v>411143.66</v>
      </c>
      <c r="H357" s="21">
        <f t="shared" si="119"/>
        <v>411443.77</v>
      </c>
      <c r="I357" s="21">
        <f t="shared" si="119"/>
        <v>411743.94</v>
      </c>
      <c r="J357" s="21">
        <f t="shared" si="119"/>
        <v>412044.28</v>
      </c>
      <c r="K357" s="21">
        <f t="shared" si="119"/>
        <v>412344.56</v>
      </c>
      <c r="L357" s="21">
        <f t="shared" si="119"/>
        <v>412644.89</v>
      </c>
      <c r="M357" s="21">
        <f t="shared" si="119"/>
        <v>412945.23</v>
      </c>
      <c r="N357" s="21">
        <f t="shared" si="119"/>
        <v>413245.55</v>
      </c>
      <c r="O357" s="21">
        <f t="shared" si="119"/>
        <v>413545.87</v>
      </c>
      <c r="P357" s="21">
        <f t="shared" si="90"/>
        <v>411760.17166666669</v>
      </c>
    </row>
    <row r="358" spans="1:16" x14ac:dyDescent="0.35">
      <c r="A358" s="20">
        <v>397.2</v>
      </c>
      <c r="B358" t="s">
        <v>96</v>
      </c>
      <c r="C358" s="21">
        <f t="shared" ref="C358:O358" si="120">+C114+C236</f>
        <v>1690853.65</v>
      </c>
      <c r="D358" s="21">
        <f t="shared" si="120"/>
        <v>1690853.65</v>
      </c>
      <c r="E358" s="21">
        <f t="shared" si="120"/>
        <v>1690853.65</v>
      </c>
      <c r="F358" s="21">
        <f t="shared" si="120"/>
        <v>1690853.65</v>
      </c>
      <c r="G358" s="21">
        <f t="shared" si="120"/>
        <v>1690853.65</v>
      </c>
      <c r="H358" s="21">
        <f t="shared" si="120"/>
        <v>1690853.65</v>
      </c>
      <c r="I358" s="21">
        <f t="shared" si="120"/>
        <v>1690853.65</v>
      </c>
      <c r="J358" s="21">
        <f t="shared" si="120"/>
        <v>1690853.65</v>
      </c>
      <c r="K358" s="21">
        <f t="shared" si="120"/>
        <v>1690853.65</v>
      </c>
      <c r="L358" s="21">
        <f t="shared" si="120"/>
        <v>1690853.65</v>
      </c>
      <c r="M358" s="21">
        <f t="shared" si="120"/>
        <v>1690853.65</v>
      </c>
      <c r="N358" s="21">
        <f t="shared" si="120"/>
        <v>1690853.65</v>
      </c>
      <c r="O358" s="21">
        <f t="shared" si="120"/>
        <v>1690853.65</v>
      </c>
      <c r="P358" s="21">
        <f t="shared" si="90"/>
        <v>1690853.6499999997</v>
      </c>
    </row>
    <row r="359" spans="1:16" x14ac:dyDescent="0.35">
      <c r="A359" s="20">
        <v>397.3</v>
      </c>
      <c r="B359" t="s">
        <v>97</v>
      </c>
      <c r="C359" s="21">
        <f t="shared" ref="C359:O359" si="121">+C115+C237</f>
        <v>2997222.62</v>
      </c>
      <c r="D359" s="21">
        <f t="shared" si="121"/>
        <v>2997497.52</v>
      </c>
      <c r="E359" s="21">
        <f t="shared" si="121"/>
        <v>2997772.3699999996</v>
      </c>
      <c r="F359" s="21">
        <f t="shared" si="121"/>
        <v>2998047.37</v>
      </c>
      <c r="G359" s="21">
        <f t="shared" si="121"/>
        <v>2998322.21</v>
      </c>
      <c r="H359" s="21">
        <f t="shared" si="121"/>
        <v>2998597.15</v>
      </c>
      <c r="I359" s="21">
        <f t="shared" si="121"/>
        <v>2998872.01</v>
      </c>
      <c r="J359" s="21">
        <f t="shared" si="121"/>
        <v>2999146.92</v>
      </c>
      <c r="K359" s="21">
        <f t="shared" si="121"/>
        <v>2999421.73</v>
      </c>
      <c r="L359" s="21">
        <f t="shared" si="121"/>
        <v>2999694.0300000003</v>
      </c>
      <c r="M359" s="21">
        <f t="shared" si="121"/>
        <v>2999968.78</v>
      </c>
      <c r="N359" s="21">
        <f t="shared" si="121"/>
        <v>3000246.46</v>
      </c>
      <c r="O359" s="21">
        <f t="shared" si="121"/>
        <v>3000524.0500000003</v>
      </c>
      <c r="P359" s="21">
        <f t="shared" si="90"/>
        <v>2998871.657083333</v>
      </c>
    </row>
    <row r="360" spans="1:16" x14ac:dyDescent="0.35">
      <c r="A360" s="20">
        <v>397.4</v>
      </c>
      <c r="B360" t="s">
        <v>98</v>
      </c>
      <c r="C360" s="21">
        <f t="shared" ref="C360:O360" si="122">+C116+C238</f>
        <v>968844.98</v>
      </c>
      <c r="D360" s="21">
        <f t="shared" si="122"/>
        <v>971315.78</v>
      </c>
      <c r="E360" s="21">
        <f t="shared" si="122"/>
        <v>973786.64</v>
      </c>
      <c r="F360" s="21">
        <f t="shared" si="122"/>
        <v>976257.91</v>
      </c>
      <c r="G360" s="21">
        <f t="shared" si="122"/>
        <v>978730.33</v>
      </c>
      <c r="H360" s="21">
        <f t="shared" si="122"/>
        <v>981202.72</v>
      </c>
      <c r="I360" s="21">
        <f t="shared" si="122"/>
        <v>983675.19</v>
      </c>
      <c r="J360" s="21">
        <f t="shared" si="122"/>
        <v>986147.61</v>
      </c>
      <c r="K360" s="21">
        <f t="shared" si="122"/>
        <v>988620.03</v>
      </c>
      <c r="L360" s="21">
        <f t="shared" si="122"/>
        <v>991092.45</v>
      </c>
      <c r="M360" s="21">
        <f t="shared" si="122"/>
        <v>993564.85</v>
      </c>
      <c r="N360" s="21">
        <f t="shared" si="122"/>
        <v>996037.3</v>
      </c>
      <c r="O360" s="21">
        <f t="shared" si="122"/>
        <v>998509.74</v>
      </c>
      <c r="P360" s="21">
        <f t="shared" si="90"/>
        <v>983675.68083333329</v>
      </c>
    </row>
    <row r="361" spans="1:16" x14ac:dyDescent="0.35">
      <c r="A361" s="20">
        <v>397.5</v>
      </c>
      <c r="B361" t="s">
        <v>99</v>
      </c>
      <c r="C361" s="21">
        <f t="shared" ref="C361:O361" si="123">+C117+C239</f>
        <v>312057.69</v>
      </c>
      <c r="D361" s="21">
        <f t="shared" si="123"/>
        <v>318703.49</v>
      </c>
      <c r="E361" s="21">
        <f t="shared" si="123"/>
        <v>325349.28000000003</v>
      </c>
      <c r="F361" s="21">
        <f t="shared" si="123"/>
        <v>331995.08</v>
      </c>
      <c r="G361" s="21">
        <f t="shared" si="123"/>
        <v>338640.88</v>
      </c>
      <c r="H361" s="21">
        <f t="shared" si="123"/>
        <v>345286.67</v>
      </c>
      <c r="I361" s="21">
        <f t="shared" si="123"/>
        <v>351932.46</v>
      </c>
      <c r="J361" s="21">
        <f t="shared" si="123"/>
        <v>358578.26</v>
      </c>
      <c r="K361" s="21">
        <f t="shared" si="123"/>
        <v>365224.05</v>
      </c>
      <c r="L361" s="21">
        <f t="shared" si="123"/>
        <v>371869.85</v>
      </c>
      <c r="M361" s="21">
        <f t="shared" si="123"/>
        <v>378515.66</v>
      </c>
      <c r="N361" s="21">
        <f t="shared" si="123"/>
        <v>385161.45</v>
      </c>
      <c r="O361" s="21">
        <f t="shared" si="123"/>
        <v>391807.25</v>
      </c>
      <c r="P361" s="21">
        <f t="shared" si="90"/>
        <v>351932.46666666673</v>
      </c>
    </row>
    <row r="362" spans="1:16" x14ac:dyDescent="0.35">
      <c r="A362" s="20">
        <v>398</v>
      </c>
      <c r="B362" t="s">
        <v>100</v>
      </c>
      <c r="C362" s="21">
        <f t="shared" ref="C362:O362" si="124">+C118+C240</f>
        <v>0</v>
      </c>
      <c r="D362" s="21">
        <f t="shared" si="124"/>
        <v>0</v>
      </c>
      <c r="E362" s="21">
        <f t="shared" si="124"/>
        <v>0</v>
      </c>
      <c r="F362" s="21">
        <f t="shared" si="124"/>
        <v>0</v>
      </c>
      <c r="G362" s="21">
        <f t="shared" si="124"/>
        <v>0</v>
      </c>
      <c r="H362" s="21">
        <f t="shared" si="124"/>
        <v>0</v>
      </c>
      <c r="I362" s="21">
        <f t="shared" si="124"/>
        <v>0</v>
      </c>
      <c r="J362" s="21">
        <f t="shared" si="124"/>
        <v>0</v>
      </c>
      <c r="K362" s="21">
        <f t="shared" si="124"/>
        <v>0</v>
      </c>
      <c r="L362" s="21">
        <f t="shared" si="124"/>
        <v>0</v>
      </c>
      <c r="M362" s="21">
        <f t="shared" si="124"/>
        <v>0</v>
      </c>
      <c r="N362" s="21">
        <f t="shared" si="124"/>
        <v>0</v>
      </c>
      <c r="O362" s="21">
        <f t="shared" si="124"/>
        <v>0</v>
      </c>
      <c r="P362" s="21">
        <f t="shared" si="90"/>
        <v>0</v>
      </c>
    </row>
    <row r="363" spans="1:16" x14ac:dyDescent="0.35">
      <c r="A363" s="20">
        <v>398.1</v>
      </c>
      <c r="B363" t="s">
        <v>101</v>
      </c>
      <c r="C363" s="21">
        <f t="shared" ref="C363:O363" si="125">+C119+C241</f>
        <v>83249.31</v>
      </c>
      <c r="D363" s="21">
        <f t="shared" si="125"/>
        <v>83249.31</v>
      </c>
      <c r="E363" s="21">
        <f t="shared" si="125"/>
        <v>83249.31</v>
      </c>
      <c r="F363" s="21">
        <f t="shared" si="125"/>
        <v>83249.31</v>
      </c>
      <c r="G363" s="21">
        <f t="shared" si="125"/>
        <v>83249.31</v>
      </c>
      <c r="H363" s="21">
        <f t="shared" si="125"/>
        <v>83249.31</v>
      </c>
      <c r="I363" s="21">
        <f t="shared" si="125"/>
        <v>83249.31</v>
      </c>
      <c r="J363" s="21">
        <f t="shared" si="125"/>
        <v>83249.31</v>
      </c>
      <c r="K363" s="21">
        <f t="shared" si="125"/>
        <v>83249.31</v>
      </c>
      <c r="L363" s="21">
        <f t="shared" si="125"/>
        <v>83249.31</v>
      </c>
      <c r="M363" s="21">
        <f t="shared" si="125"/>
        <v>83249.31</v>
      </c>
      <c r="N363" s="21">
        <f t="shared" si="125"/>
        <v>83249.31</v>
      </c>
      <c r="O363" s="21">
        <f t="shared" si="125"/>
        <v>83249.31</v>
      </c>
      <c r="P363" s="21">
        <f t="shared" si="90"/>
        <v>83249.310000000012</v>
      </c>
    </row>
    <row r="364" spans="1:16" x14ac:dyDescent="0.35">
      <c r="A364" s="20">
        <v>398.2</v>
      </c>
      <c r="B364" t="s">
        <v>102</v>
      </c>
      <c r="C364" s="21">
        <f t="shared" ref="C364:O364" si="126">+C120+C242</f>
        <v>4005.49</v>
      </c>
      <c r="D364" s="21">
        <f t="shared" si="126"/>
        <v>4049.27</v>
      </c>
      <c r="E364" s="21">
        <f t="shared" si="126"/>
        <v>4093.04</v>
      </c>
      <c r="F364" s="21">
        <f t="shared" si="126"/>
        <v>4136.82</v>
      </c>
      <c r="G364" s="21">
        <f t="shared" si="126"/>
        <v>4180.6000000000004</v>
      </c>
      <c r="H364" s="21">
        <f t="shared" si="126"/>
        <v>4224.37</v>
      </c>
      <c r="I364" s="21">
        <f t="shared" si="126"/>
        <v>4268.1499999999996</v>
      </c>
      <c r="J364" s="21">
        <f t="shared" si="126"/>
        <v>4311.92</v>
      </c>
      <c r="K364" s="21">
        <f t="shared" si="126"/>
        <v>4355.7</v>
      </c>
      <c r="L364" s="21">
        <f t="shared" si="126"/>
        <v>4399.4799999999996</v>
      </c>
      <c r="M364" s="21">
        <f t="shared" si="126"/>
        <v>4443.25</v>
      </c>
      <c r="N364" s="21">
        <f t="shared" si="126"/>
        <v>4487.03</v>
      </c>
      <c r="O364" s="21">
        <f t="shared" si="126"/>
        <v>4530.8</v>
      </c>
      <c r="P364" s="21">
        <f t="shared" si="90"/>
        <v>4268.1479166666659</v>
      </c>
    </row>
    <row r="365" spans="1:16" x14ac:dyDescent="0.35">
      <c r="A365" s="20">
        <v>398.3</v>
      </c>
      <c r="B365" t="s">
        <v>103</v>
      </c>
      <c r="C365" s="21">
        <f t="shared" ref="C365:O365" si="127">+C121+C243</f>
        <v>14873</v>
      </c>
      <c r="D365" s="21">
        <f t="shared" si="127"/>
        <v>14873</v>
      </c>
      <c r="E365" s="21">
        <f t="shared" si="127"/>
        <v>14873</v>
      </c>
      <c r="F365" s="21">
        <f t="shared" si="127"/>
        <v>14873</v>
      </c>
      <c r="G365" s="21">
        <f t="shared" si="127"/>
        <v>14873</v>
      </c>
      <c r="H365" s="21">
        <f t="shared" si="127"/>
        <v>14873</v>
      </c>
      <c r="I365" s="21">
        <f t="shared" si="127"/>
        <v>14873</v>
      </c>
      <c r="J365" s="21">
        <f t="shared" si="127"/>
        <v>14873</v>
      </c>
      <c r="K365" s="21">
        <f t="shared" si="127"/>
        <v>14873</v>
      </c>
      <c r="L365" s="21">
        <f t="shared" si="127"/>
        <v>14873</v>
      </c>
      <c r="M365" s="21">
        <f t="shared" si="127"/>
        <v>14873</v>
      </c>
      <c r="N365" s="21">
        <f t="shared" si="127"/>
        <v>14873</v>
      </c>
      <c r="O365" s="21">
        <f t="shared" si="127"/>
        <v>14873</v>
      </c>
      <c r="P365" s="21">
        <f t="shared" si="90"/>
        <v>14873</v>
      </c>
    </row>
    <row r="366" spans="1:16" x14ac:dyDescent="0.35">
      <c r="A366" s="20">
        <v>398.4</v>
      </c>
      <c r="B366" t="s">
        <v>104</v>
      </c>
      <c r="C366" s="24">
        <f t="shared" ref="C366:O366" si="128">+C122+C244</f>
        <v>10120</v>
      </c>
      <c r="D366" s="24">
        <f t="shared" si="128"/>
        <v>10120</v>
      </c>
      <c r="E366" s="24">
        <f t="shared" si="128"/>
        <v>10120</v>
      </c>
      <c r="F366" s="24">
        <f t="shared" si="128"/>
        <v>10120</v>
      </c>
      <c r="G366" s="24">
        <f t="shared" si="128"/>
        <v>10120</v>
      </c>
      <c r="H366" s="24">
        <f t="shared" si="128"/>
        <v>10120</v>
      </c>
      <c r="I366" s="24">
        <f t="shared" si="128"/>
        <v>10120</v>
      </c>
      <c r="J366" s="24">
        <f t="shared" si="128"/>
        <v>10120</v>
      </c>
      <c r="K366" s="24">
        <f t="shared" si="128"/>
        <v>10120</v>
      </c>
      <c r="L366" s="24">
        <f t="shared" si="128"/>
        <v>10120</v>
      </c>
      <c r="M366" s="24">
        <f t="shared" si="128"/>
        <v>10120</v>
      </c>
      <c r="N366" s="24">
        <f t="shared" si="128"/>
        <v>10120</v>
      </c>
      <c r="O366" s="24">
        <f t="shared" si="128"/>
        <v>10120</v>
      </c>
      <c r="P366" s="24">
        <f t="shared" si="90"/>
        <v>10120</v>
      </c>
    </row>
    <row r="367" spans="1:16" x14ac:dyDescent="0.35">
      <c r="A367" s="20">
        <v>398.5</v>
      </c>
      <c r="B367" t="s">
        <v>105</v>
      </c>
      <c r="C367" s="24">
        <f t="shared" ref="C367:O367" si="129">+C123+C245</f>
        <v>66739</v>
      </c>
      <c r="D367" s="24">
        <f t="shared" si="129"/>
        <v>66739</v>
      </c>
      <c r="E367" s="24">
        <f t="shared" si="129"/>
        <v>66739</v>
      </c>
      <c r="F367" s="24">
        <f t="shared" si="129"/>
        <v>66739</v>
      </c>
      <c r="G367" s="24">
        <f t="shared" si="129"/>
        <v>66739</v>
      </c>
      <c r="H367" s="24">
        <f t="shared" si="129"/>
        <v>66739</v>
      </c>
      <c r="I367" s="24">
        <f t="shared" si="129"/>
        <v>66739</v>
      </c>
      <c r="J367" s="24">
        <f t="shared" si="129"/>
        <v>66739</v>
      </c>
      <c r="K367" s="24">
        <f t="shared" si="129"/>
        <v>66739</v>
      </c>
      <c r="L367" s="24">
        <f t="shared" si="129"/>
        <v>66739</v>
      </c>
      <c r="M367" s="24">
        <f t="shared" si="129"/>
        <v>66739</v>
      </c>
      <c r="N367" s="24">
        <f t="shared" si="129"/>
        <v>66739</v>
      </c>
      <c r="O367" s="24">
        <f t="shared" si="129"/>
        <v>66739</v>
      </c>
      <c r="P367" s="24">
        <f t="shared" si="90"/>
        <v>66739</v>
      </c>
    </row>
    <row r="368" spans="1:16" x14ac:dyDescent="0.35">
      <c r="B368" t="s">
        <v>111</v>
      </c>
      <c r="C368" s="25">
        <f t="shared" ref="C368:O368" si="130">+C124+C246</f>
        <v>-27432853.149999995</v>
      </c>
      <c r="D368" s="25">
        <f t="shared" si="130"/>
        <v>-28063331</v>
      </c>
      <c r="E368" s="25">
        <f t="shared" si="130"/>
        <v>-28480607</v>
      </c>
      <c r="F368" s="25">
        <f t="shared" si="130"/>
        <v>-28885855</v>
      </c>
      <c r="G368" s="25">
        <f t="shared" si="130"/>
        <v>-29000622</v>
      </c>
      <c r="H368" s="25">
        <f t="shared" si="130"/>
        <v>-29248297.999999996</v>
      </c>
      <c r="I368" s="25">
        <f t="shared" si="130"/>
        <v>-29387273.999999996</v>
      </c>
      <c r="J368" s="25">
        <f t="shared" si="130"/>
        <v>-29551486</v>
      </c>
      <c r="K368" s="25">
        <f t="shared" si="130"/>
        <v>-30025752</v>
      </c>
      <c r="L368" s="25">
        <f t="shared" si="130"/>
        <v>-30380765</v>
      </c>
      <c r="M368" s="25">
        <f t="shared" si="130"/>
        <v>-31436423.999999996</v>
      </c>
      <c r="N368" s="25">
        <f t="shared" si="130"/>
        <v>-32299131</v>
      </c>
      <c r="O368" s="25">
        <f t="shared" si="130"/>
        <v>-32398373.999999996</v>
      </c>
      <c r="P368" s="25">
        <f t="shared" si="90"/>
        <v>-29722929.881249998</v>
      </c>
    </row>
    <row r="369" spans="1:19" x14ac:dyDescent="0.35">
      <c r="B369" t="s">
        <v>112</v>
      </c>
      <c r="C369" s="7">
        <f>SUM(C250:C368)</f>
        <v>1292316310.7799993</v>
      </c>
      <c r="D369" s="7">
        <f t="shared" ref="D369:P369" si="131">SUM(D250:D368)</f>
        <v>1294009828.6900001</v>
      </c>
      <c r="E369" s="7">
        <f t="shared" si="131"/>
        <v>1300006940.9200003</v>
      </c>
      <c r="F369" s="7">
        <f t="shared" si="131"/>
        <v>1302494942.1200004</v>
      </c>
      <c r="G369" s="7">
        <f t="shared" si="131"/>
        <v>1308000282.25</v>
      </c>
      <c r="H369" s="7">
        <f t="shared" si="131"/>
        <v>1313405130.0099998</v>
      </c>
      <c r="I369" s="7">
        <f t="shared" si="131"/>
        <v>1318881623.1500006</v>
      </c>
      <c r="J369" s="7">
        <f t="shared" si="131"/>
        <v>1324629001.3799999</v>
      </c>
      <c r="K369" s="7">
        <f t="shared" si="131"/>
        <v>1330290357.3300002</v>
      </c>
      <c r="L369" s="7">
        <f t="shared" si="131"/>
        <v>1335646120.47</v>
      </c>
      <c r="M369" s="7">
        <f t="shared" si="131"/>
        <v>1340792585.5</v>
      </c>
      <c r="N369" s="7">
        <f t="shared" si="131"/>
        <v>1346280072.8600001</v>
      </c>
      <c r="O369" s="7">
        <f t="shared" si="131"/>
        <v>1352312412.8099995</v>
      </c>
      <c r="P369" s="7">
        <f t="shared" si="131"/>
        <v>1319729270.5395832</v>
      </c>
    </row>
    <row r="370" spans="1:19" x14ac:dyDescent="0.35">
      <c r="F370" s="21"/>
    </row>
    <row r="372" spans="1:19" x14ac:dyDescent="0.35">
      <c r="A372" s="27" t="s">
        <v>115</v>
      </c>
      <c r="B372" s="1"/>
    </row>
    <row r="373" spans="1:19" x14ac:dyDescent="0.35">
      <c r="A373" s="27"/>
      <c r="B373" s="27" t="s">
        <v>148</v>
      </c>
      <c r="C373" s="7">
        <f t="shared" ref="C373:O373" si="132">+C8+C9+C10+C11+C12</f>
        <v>60658121.260000005</v>
      </c>
      <c r="D373" s="7">
        <f t="shared" si="132"/>
        <v>60892986.010000005</v>
      </c>
      <c r="E373" s="7">
        <f t="shared" si="132"/>
        <v>61130647.399999999</v>
      </c>
      <c r="F373" s="7">
        <f t="shared" si="132"/>
        <v>61372558.720000006</v>
      </c>
      <c r="G373" s="7">
        <f t="shared" si="132"/>
        <v>61616847.510000005</v>
      </c>
      <c r="H373" s="7">
        <f t="shared" si="132"/>
        <v>61862574.830000006</v>
      </c>
      <c r="I373" s="7">
        <f t="shared" si="132"/>
        <v>62109602.010000005</v>
      </c>
      <c r="J373" s="7">
        <f t="shared" si="132"/>
        <v>62356597.510000005</v>
      </c>
      <c r="K373" s="7">
        <f t="shared" si="132"/>
        <v>62603636.110000007</v>
      </c>
      <c r="L373" s="7">
        <f t="shared" si="132"/>
        <v>62851357.800000004</v>
      </c>
      <c r="M373" s="7">
        <f t="shared" si="132"/>
        <v>63099781.240000002</v>
      </c>
      <c r="N373" s="7">
        <f t="shared" si="132"/>
        <v>63348200.360000007</v>
      </c>
      <c r="O373" s="7">
        <f t="shared" si="132"/>
        <v>63604823.789999999</v>
      </c>
      <c r="P373" s="7">
        <f t="shared" ref="P373" si="133">+P8+P9+P10+P11+P12</f>
        <v>62114688.502083339</v>
      </c>
      <c r="Q373" s="7"/>
      <c r="R373" s="7"/>
      <c r="S373" s="7"/>
    </row>
    <row r="374" spans="1:19" x14ac:dyDescent="0.35">
      <c r="A374" s="27"/>
      <c r="B374" s="27" t="s">
        <v>149</v>
      </c>
      <c r="C374" s="7">
        <f t="shared" ref="C374:O374" si="134">+C6+C7</f>
        <v>0</v>
      </c>
      <c r="D374" s="7">
        <f t="shared" si="134"/>
        <v>0</v>
      </c>
      <c r="E374" s="7">
        <f t="shared" si="134"/>
        <v>0</v>
      </c>
      <c r="F374" s="7">
        <f t="shared" si="134"/>
        <v>0</v>
      </c>
      <c r="G374" s="7">
        <f t="shared" si="134"/>
        <v>0</v>
      </c>
      <c r="H374" s="7">
        <f t="shared" si="134"/>
        <v>0</v>
      </c>
      <c r="I374" s="7">
        <f t="shared" si="134"/>
        <v>0</v>
      </c>
      <c r="J374" s="7">
        <f t="shared" si="134"/>
        <v>0</v>
      </c>
      <c r="K374" s="7">
        <f t="shared" si="134"/>
        <v>0</v>
      </c>
      <c r="L374" s="7">
        <f t="shared" si="134"/>
        <v>0</v>
      </c>
      <c r="M374" s="7">
        <f t="shared" si="134"/>
        <v>0</v>
      </c>
      <c r="N374" s="7">
        <f t="shared" si="134"/>
        <v>0</v>
      </c>
      <c r="O374" s="7">
        <f t="shared" si="134"/>
        <v>0</v>
      </c>
      <c r="P374" s="7">
        <f t="shared" ref="P374" si="135">+P6+P7</f>
        <v>0</v>
      </c>
      <c r="Q374" s="7"/>
      <c r="R374" s="7"/>
      <c r="S374" s="7"/>
    </row>
    <row r="375" spans="1:19" x14ac:dyDescent="0.35">
      <c r="A375" s="27"/>
      <c r="B375" s="27" t="s">
        <v>143</v>
      </c>
      <c r="C375" s="7">
        <f t="shared" ref="C375:O375" si="136">SUM(C13:C32)</f>
        <v>691035.75</v>
      </c>
      <c r="D375" s="7">
        <f t="shared" si="136"/>
        <v>691035.75</v>
      </c>
      <c r="E375" s="7">
        <f t="shared" si="136"/>
        <v>691035.75</v>
      </c>
      <c r="F375" s="7">
        <f t="shared" si="136"/>
        <v>691035.75</v>
      </c>
      <c r="G375" s="7">
        <f t="shared" si="136"/>
        <v>691035.69</v>
      </c>
      <c r="H375" s="7">
        <f t="shared" si="136"/>
        <v>691035.7</v>
      </c>
      <c r="I375" s="7">
        <f t="shared" si="136"/>
        <v>691035.7</v>
      </c>
      <c r="J375" s="7">
        <f t="shared" si="136"/>
        <v>691035.7</v>
      </c>
      <c r="K375" s="7">
        <f t="shared" si="136"/>
        <v>691035.71</v>
      </c>
      <c r="L375" s="7">
        <f t="shared" si="136"/>
        <v>691035.7</v>
      </c>
      <c r="M375" s="7">
        <f t="shared" si="136"/>
        <v>691035.7</v>
      </c>
      <c r="N375" s="7">
        <f t="shared" si="136"/>
        <v>691035.69</v>
      </c>
      <c r="O375" s="7">
        <f t="shared" si="136"/>
        <v>691035.69</v>
      </c>
      <c r="P375" s="7">
        <f t="shared" ref="P375" si="137">SUM(P13:P32)</f>
        <v>691035.71333333326</v>
      </c>
      <c r="Q375" s="7"/>
      <c r="R375" s="7"/>
      <c r="S375" s="7"/>
    </row>
    <row r="376" spans="1:19" x14ac:dyDescent="0.35">
      <c r="A376" s="27"/>
      <c r="B376" s="27" t="s">
        <v>139</v>
      </c>
      <c r="C376" s="7">
        <f>SUM(C69+C70+C71+C72+C79+C80)</f>
        <v>35056248.020000003</v>
      </c>
      <c r="D376" s="7">
        <f t="shared" ref="D376:O376" si="138">SUM(D69+D70+D71+D72+D79+D80)</f>
        <v>35467616.460000001</v>
      </c>
      <c r="E376" s="7">
        <f t="shared" si="138"/>
        <v>35879729.959999993</v>
      </c>
      <c r="F376" s="7">
        <f t="shared" si="138"/>
        <v>36292975.600000001</v>
      </c>
      <c r="G376" s="7">
        <f t="shared" si="138"/>
        <v>36707940.310000002</v>
      </c>
      <c r="H376" s="7">
        <f t="shared" si="138"/>
        <v>37124303.739999995</v>
      </c>
      <c r="I376" s="7">
        <f t="shared" si="138"/>
        <v>37540836.789999999</v>
      </c>
      <c r="J376" s="7">
        <f t="shared" si="138"/>
        <v>37959374.559999995</v>
      </c>
      <c r="K376" s="7">
        <f t="shared" si="138"/>
        <v>38377941.919999994</v>
      </c>
      <c r="L376" s="7">
        <f t="shared" si="138"/>
        <v>38797879.920000002</v>
      </c>
      <c r="M376" s="7">
        <f t="shared" si="138"/>
        <v>39217998.969999999</v>
      </c>
      <c r="N376" s="7">
        <f t="shared" si="138"/>
        <v>39638248.719999999</v>
      </c>
      <c r="O376" s="7">
        <f t="shared" si="138"/>
        <v>40058973.620000005</v>
      </c>
      <c r="P376" s="7">
        <f t="shared" ref="P376" si="139">SUM(P69+P70+P71+P72+P79+P80)</f>
        <v>37546871.480833337</v>
      </c>
      <c r="Q376" s="7"/>
      <c r="R376" s="7"/>
      <c r="S376" s="7"/>
    </row>
    <row r="377" spans="1:19" x14ac:dyDescent="0.35">
      <c r="A377" s="27"/>
      <c r="B377" s="27" t="s">
        <v>142</v>
      </c>
      <c r="C377" s="7">
        <f>SUM(C81:C101)+C124</f>
        <v>884423308.49750006</v>
      </c>
      <c r="D377" s="7">
        <f t="shared" ref="D377:O377" si="140">SUM(D81:D101)+D124</f>
        <v>887653883.78999996</v>
      </c>
      <c r="E377" s="7">
        <f t="shared" si="140"/>
        <v>891009403.92999995</v>
      </c>
      <c r="F377" s="7">
        <f t="shared" si="140"/>
        <v>894057389.80000031</v>
      </c>
      <c r="G377" s="7">
        <f t="shared" si="140"/>
        <v>896815786.27999997</v>
      </c>
      <c r="H377" s="7">
        <f t="shared" si="140"/>
        <v>899781618.62999988</v>
      </c>
      <c r="I377" s="7">
        <f t="shared" si="140"/>
        <v>902696168.8100003</v>
      </c>
      <c r="J377" s="7">
        <f t="shared" si="140"/>
        <v>905689096.3599999</v>
      </c>
      <c r="K377" s="7">
        <f t="shared" si="140"/>
        <v>908993049.42000008</v>
      </c>
      <c r="L377" s="7">
        <f t="shared" si="140"/>
        <v>911597566.44000006</v>
      </c>
      <c r="M377" s="7">
        <f t="shared" si="140"/>
        <v>914283887.07000005</v>
      </c>
      <c r="N377" s="7">
        <f t="shared" si="140"/>
        <v>916921956.99000013</v>
      </c>
      <c r="O377" s="7">
        <f t="shared" si="140"/>
        <v>920162824.5</v>
      </c>
      <c r="P377" s="7">
        <f t="shared" ref="P377" si="141">SUM(P81:P101)+P124</f>
        <v>902649406.16822922</v>
      </c>
      <c r="Q377" s="7"/>
      <c r="R377" s="7"/>
      <c r="S377" s="7"/>
    </row>
    <row r="378" spans="1:19" x14ac:dyDescent="0.35">
      <c r="A378" s="27"/>
      <c r="B378" s="27" t="s">
        <v>144</v>
      </c>
      <c r="C378" s="7">
        <f>SUM(C104:C123)</f>
        <v>53493732.350000001</v>
      </c>
      <c r="D378" s="7">
        <f t="shared" ref="D378:O378" si="142">SUM(D104:D123)</f>
        <v>50155493.530000016</v>
      </c>
      <c r="E378" s="7">
        <f t="shared" si="142"/>
        <v>50916690.710000016</v>
      </c>
      <c r="F378" s="7">
        <f t="shared" si="142"/>
        <v>51702633.899999999</v>
      </c>
      <c r="G378" s="7">
        <f t="shared" si="142"/>
        <v>52535357.590000004</v>
      </c>
      <c r="H378" s="7">
        <f t="shared" si="142"/>
        <v>53018971.980000004</v>
      </c>
      <c r="I378" s="7">
        <f t="shared" si="142"/>
        <v>53617873.359999992</v>
      </c>
      <c r="J378" s="7">
        <f t="shared" si="142"/>
        <v>54426673.729999997</v>
      </c>
      <c r="K378" s="7">
        <f t="shared" si="142"/>
        <v>54890628.680000007</v>
      </c>
      <c r="L378" s="7">
        <f t="shared" si="142"/>
        <v>55718462.190000005</v>
      </c>
      <c r="M378" s="7">
        <f t="shared" si="142"/>
        <v>56607548.829999998</v>
      </c>
      <c r="N378" s="7">
        <f t="shared" si="142"/>
        <v>57499482.729999997</v>
      </c>
      <c r="O378" s="7">
        <f t="shared" si="142"/>
        <v>58281005.699999996</v>
      </c>
      <c r="P378" s="7">
        <f t="shared" ref="P378" si="143">SUM(P104:P123)</f>
        <v>53914765.521250002</v>
      </c>
      <c r="Q378" s="7"/>
      <c r="R378" s="7"/>
      <c r="S378" s="7"/>
    </row>
    <row r="379" spans="1:19" x14ac:dyDescent="0.35">
      <c r="A379" s="27"/>
      <c r="B379" s="1" t="s">
        <v>164</v>
      </c>
      <c r="C379" s="7">
        <f>+C102</f>
        <v>437351</v>
      </c>
      <c r="D379" s="7">
        <f t="shared" ref="D379:O379" si="144">+D102</f>
        <v>437351</v>
      </c>
      <c r="E379" s="7">
        <f t="shared" si="144"/>
        <v>437351</v>
      </c>
      <c r="F379" s="7">
        <f t="shared" si="144"/>
        <v>437351</v>
      </c>
      <c r="G379" s="7">
        <f t="shared" si="144"/>
        <v>437351</v>
      </c>
      <c r="H379" s="7">
        <f t="shared" si="144"/>
        <v>437351</v>
      </c>
      <c r="I379" s="7">
        <f t="shared" si="144"/>
        <v>437351</v>
      </c>
      <c r="J379" s="7">
        <f t="shared" si="144"/>
        <v>437351</v>
      </c>
      <c r="K379" s="7">
        <f t="shared" si="144"/>
        <v>437351</v>
      </c>
      <c r="L379" s="7">
        <f t="shared" si="144"/>
        <v>437351</v>
      </c>
      <c r="M379" s="7">
        <f t="shared" si="144"/>
        <v>437351</v>
      </c>
      <c r="N379" s="7">
        <f t="shared" si="144"/>
        <v>437351</v>
      </c>
      <c r="O379" s="7">
        <f t="shared" si="144"/>
        <v>437351</v>
      </c>
      <c r="P379" s="7">
        <f t="shared" ref="P379" si="145">+P102</f>
        <v>437351</v>
      </c>
      <c r="Q379" s="7"/>
      <c r="R379" s="7"/>
      <c r="S379" s="7"/>
    </row>
    <row r="380" spans="1:19" x14ac:dyDescent="0.35">
      <c r="A380" s="27"/>
      <c r="B380" s="1" t="s">
        <v>163</v>
      </c>
      <c r="C380" s="7">
        <f>+C103</f>
        <v>10289314.869999999</v>
      </c>
      <c r="D380" s="7">
        <f t="shared" ref="D380:O380" si="146">+D103</f>
        <v>10384442.220000001</v>
      </c>
      <c r="E380" s="7">
        <f t="shared" si="146"/>
        <v>10479581.98</v>
      </c>
      <c r="F380" s="7">
        <f t="shared" si="146"/>
        <v>10574957.220000001</v>
      </c>
      <c r="G380" s="7">
        <f t="shared" si="146"/>
        <v>10670569.560000001</v>
      </c>
      <c r="H380" s="7">
        <f t="shared" si="146"/>
        <v>10766189.869999999</v>
      </c>
      <c r="I380" s="7">
        <f t="shared" si="146"/>
        <v>10861812.939999999</v>
      </c>
      <c r="J380" s="7">
        <f t="shared" si="146"/>
        <v>10957439.23</v>
      </c>
      <c r="K380" s="7">
        <f t="shared" si="146"/>
        <v>11053059.23</v>
      </c>
      <c r="L380" s="7">
        <f t="shared" si="146"/>
        <v>11148718.43</v>
      </c>
      <c r="M380" s="7">
        <f t="shared" si="146"/>
        <v>11244426.310000001</v>
      </c>
      <c r="N380" s="7">
        <f t="shared" si="146"/>
        <v>11340145.470000001</v>
      </c>
      <c r="O380" s="7">
        <f t="shared" si="146"/>
        <v>11435912.970000001</v>
      </c>
      <c r="P380" s="7">
        <f t="shared" ref="P380" si="147">+P103</f>
        <v>10861996.365</v>
      </c>
      <c r="Q380" s="7"/>
      <c r="R380" s="7"/>
      <c r="S380" s="7"/>
    </row>
    <row r="381" spans="1:19" x14ac:dyDescent="0.35">
      <c r="A381" s="27"/>
      <c r="B381" s="27" t="s">
        <v>145</v>
      </c>
      <c r="C381" s="7">
        <f>SUM(C73:C78,C33:C66)</f>
        <v>136434080.39999995</v>
      </c>
      <c r="D381" s="7">
        <f t="shared" ref="D381:O381" si="148">SUM(D73:D78,D33:D66)</f>
        <v>137060612.74000001</v>
      </c>
      <c r="E381" s="7">
        <f t="shared" si="148"/>
        <v>137688203.49999997</v>
      </c>
      <c r="F381" s="7">
        <f t="shared" si="148"/>
        <v>135042843.80999997</v>
      </c>
      <c r="G381" s="7">
        <f t="shared" si="148"/>
        <v>135668643.35999995</v>
      </c>
      <c r="H381" s="7">
        <f t="shared" si="148"/>
        <v>136299148.41999999</v>
      </c>
      <c r="I381" s="7">
        <f t="shared" si="148"/>
        <v>136931900.08000007</v>
      </c>
      <c r="J381" s="7">
        <f t="shared" si="148"/>
        <v>137565119.33999994</v>
      </c>
      <c r="K381" s="7">
        <f t="shared" si="148"/>
        <v>138197975.22</v>
      </c>
      <c r="L381" s="7">
        <f t="shared" si="148"/>
        <v>138833127.83999994</v>
      </c>
      <c r="M381" s="7">
        <f t="shared" si="148"/>
        <v>139469792.33999997</v>
      </c>
      <c r="N381" s="7">
        <f t="shared" si="148"/>
        <v>140106457.91000003</v>
      </c>
      <c r="O381" s="7">
        <f t="shared" si="148"/>
        <v>140744214.84</v>
      </c>
      <c r="P381" s="7">
        <f t="shared" ref="P381" si="149">SUM(P73:P78,P33:P66)</f>
        <v>137621081.01499999</v>
      </c>
      <c r="Q381" s="7"/>
      <c r="R381" s="7"/>
      <c r="S381" s="7"/>
    </row>
    <row r="382" spans="1:19" x14ac:dyDescent="0.35">
      <c r="A382" s="27"/>
      <c r="B382" s="27" t="s">
        <v>146</v>
      </c>
      <c r="C382" s="7">
        <f t="shared" ref="C382:O382" si="150">+C67+C68</f>
        <v>2123803.83</v>
      </c>
      <c r="D382" s="7">
        <f t="shared" si="150"/>
        <v>2126448.2999999998</v>
      </c>
      <c r="E382" s="7">
        <f t="shared" si="150"/>
        <v>2129092.7800000003</v>
      </c>
      <c r="F382" s="7">
        <f t="shared" si="150"/>
        <v>2131737.2400000002</v>
      </c>
      <c r="G382" s="7">
        <f t="shared" si="150"/>
        <v>2134381.66</v>
      </c>
      <c r="H382" s="7">
        <f t="shared" si="150"/>
        <v>2137026.17</v>
      </c>
      <c r="I382" s="7">
        <f t="shared" si="150"/>
        <v>2139670.6100000003</v>
      </c>
      <c r="J382" s="7">
        <f t="shared" si="150"/>
        <v>2142315.0499999998</v>
      </c>
      <c r="K382" s="7">
        <f t="shared" si="150"/>
        <v>2144959.4699999997</v>
      </c>
      <c r="L382" s="7">
        <f t="shared" si="150"/>
        <v>2147603.98</v>
      </c>
      <c r="M382" s="7">
        <f t="shared" si="150"/>
        <v>2150248.4299999997</v>
      </c>
      <c r="N382" s="7">
        <f t="shared" si="150"/>
        <v>2152892.8899999997</v>
      </c>
      <c r="O382" s="7">
        <f t="shared" si="150"/>
        <v>2155537.31</v>
      </c>
      <c r="P382" s="7">
        <f t="shared" ref="P382" si="151">+P67+P68</f>
        <v>2139670.5958333332</v>
      </c>
      <c r="Q382" s="7"/>
      <c r="R382" s="7"/>
      <c r="S382" s="7"/>
    </row>
    <row r="383" spans="1:19" x14ac:dyDescent="0.35">
      <c r="A383" s="27"/>
      <c r="B383" s="2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x14ac:dyDescent="0.35">
      <c r="A384" s="27"/>
      <c r="B384" s="27" t="s">
        <v>159</v>
      </c>
      <c r="C384" s="7">
        <f>SUM(C373:C383)</f>
        <v>1183606995.9775</v>
      </c>
      <c r="D384" s="7">
        <f t="shared" ref="D384:O384" si="152">SUM(D373:D383)</f>
        <v>1184869869.8</v>
      </c>
      <c r="E384" s="7">
        <f t="shared" si="152"/>
        <v>1190361737.01</v>
      </c>
      <c r="F384" s="7">
        <f t="shared" si="152"/>
        <v>1192303483.0400004</v>
      </c>
      <c r="G384" s="7">
        <f t="shared" si="152"/>
        <v>1197277912.96</v>
      </c>
      <c r="H384" s="7">
        <f t="shared" si="152"/>
        <v>1202118220.3399999</v>
      </c>
      <c r="I384" s="7">
        <f t="shared" si="152"/>
        <v>1207026251.3000004</v>
      </c>
      <c r="J384" s="7">
        <f t="shared" si="152"/>
        <v>1212225002.4799998</v>
      </c>
      <c r="K384" s="7">
        <f t="shared" si="152"/>
        <v>1217389636.7600002</v>
      </c>
      <c r="L384" s="7">
        <f t="shared" si="152"/>
        <v>1222223103.3000002</v>
      </c>
      <c r="M384" s="7">
        <f t="shared" si="152"/>
        <v>1227202069.8899999</v>
      </c>
      <c r="N384" s="7">
        <f t="shared" si="152"/>
        <v>1232135771.7600002</v>
      </c>
      <c r="O384" s="7">
        <f t="shared" si="152"/>
        <v>1237571679.4199998</v>
      </c>
      <c r="P384" s="7">
        <f t="shared" ref="P384" si="153">SUM(P373:P383)</f>
        <v>1207976866.3615625</v>
      </c>
      <c r="Q384" s="7"/>
      <c r="R384" s="7"/>
      <c r="S384" s="7"/>
    </row>
    <row r="385" spans="1:19" x14ac:dyDescent="0.35">
      <c r="A385" s="27"/>
      <c r="B385" s="27"/>
      <c r="C385" s="7">
        <f t="shared" ref="C385:O385" si="154">+C384-C125</f>
        <v>0</v>
      </c>
      <c r="D385" s="7">
        <f t="shared" si="154"/>
        <v>0</v>
      </c>
      <c r="E385" s="7">
        <f t="shared" si="154"/>
        <v>0</v>
      </c>
      <c r="F385" s="7">
        <f t="shared" si="154"/>
        <v>0</v>
      </c>
      <c r="G385" s="7">
        <f t="shared" si="154"/>
        <v>0</v>
      </c>
      <c r="H385" s="7">
        <f t="shared" si="154"/>
        <v>0</v>
      </c>
      <c r="I385" s="7">
        <f t="shared" si="154"/>
        <v>0</v>
      </c>
      <c r="J385" s="7">
        <f t="shared" si="154"/>
        <v>0</v>
      </c>
      <c r="K385" s="7">
        <f t="shared" si="154"/>
        <v>0</v>
      </c>
      <c r="L385" s="7">
        <f t="shared" si="154"/>
        <v>0</v>
      </c>
      <c r="M385" s="7">
        <f t="shared" si="154"/>
        <v>0</v>
      </c>
      <c r="N385" s="7">
        <f t="shared" si="154"/>
        <v>0</v>
      </c>
      <c r="O385" s="7">
        <f t="shared" si="154"/>
        <v>0</v>
      </c>
      <c r="P385" s="7">
        <f t="shared" ref="P385" si="155">+P384-P125</f>
        <v>0</v>
      </c>
      <c r="Q385" s="7"/>
      <c r="R385" s="7"/>
      <c r="S385" s="7"/>
    </row>
    <row r="386" spans="1:19" x14ac:dyDescent="0.35">
      <c r="A386" s="27" t="s">
        <v>114</v>
      </c>
      <c r="B386" s="26"/>
      <c r="F386" s="21"/>
    </row>
    <row r="387" spans="1:19" x14ac:dyDescent="0.35">
      <c r="A387" s="27"/>
      <c r="B387" s="27" t="s">
        <v>148</v>
      </c>
      <c r="C387" s="7">
        <f t="shared" ref="C387:O387" si="156">+C130+C131+C132+C133+C134</f>
        <v>1866216.2999999998</v>
      </c>
      <c r="D387" s="7">
        <f t="shared" si="156"/>
        <v>1866216.2999999998</v>
      </c>
      <c r="E387" s="7">
        <f t="shared" si="156"/>
        <v>1866216.2999999998</v>
      </c>
      <c r="F387" s="7">
        <f t="shared" si="156"/>
        <v>1866216.2999999998</v>
      </c>
      <c r="G387" s="7">
        <f t="shared" si="156"/>
        <v>1866216.2999999998</v>
      </c>
      <c r="H387" s="7">
        <f t="shared" si="156"/>
        <v>1866216.2999999998</v>
      </c>
      <c r="I387" s="7">
        <f t="shared" si="156"/>
        <v>1866216.2999999998</v>
      </c>
      <c r="J387" s="7">
        <f t="shared" si="156"/>
        <v>1866216.2999999998</v>
      </c>
      <c r="K387" s="7">
        <f t="shared" si="156"/>
        <v>1866216.2999999998</v>
      </c>
      <c r="L387" s="7">
        <f t="shared" si="156"/>
        <v>1866216.2999999998</v>
      </c>
      <c r="M387" s="7">
        <f t="shared" si="156"/>
        <v>1866216.2999999998</v>
      </c>
      <c r="N387" s="7">
        <f t="shared" si="156"/>
        <v>1866216.2999999998</v>
      </c>
      <c r="O387" s="7">
        <f t="shared" si="156"/>
        <v>1866216.2999999998</v>
      </c>
      <c r="P387" s="7">
        <f t="shared" ref="P387" si="157">+P130+P131+P132+P133+P134</f>
        <v>1866216.2999999998</v>
      </c>
      <c r="Q387" s="7"/>
      <c r="R387" s="7"/>
      <c r="S387" s="7"/>
    </row>
    <row r="388" spans="1:19" x14ac:dyDescent="0.35">
      <c r="A388" s="27"/>
      <c r="B388" s="27" t="s">
        <v>149</v>
      </c>
      <c r="C388" s="7">
        <f t="shared" ref="C388:O388" si="158">+C128+C129</f>
        <v>0</v>
      </c>
      <c r="D388" s="7">
        <f t="shared" si="158"/>
        <v>0</v>
      </c>
      <c r="E388" s="7">
        <f t="shared" si="158"/>
        <v>0</v>
      </c>
      <c r="F388" s="7">
        <f t="shared" si="158"/>
        <v>0</v>
      </c>
      <c r="G388" s="7">
        <f t="shared" si="158"/>
        <v>0</v>
      </c>
      <c r="H388" s="7">
        <f t="shared" si="158"/>
        <v>0</v>
      </c>
      <c r="I388" s="7">
        <f t="shared" si="158"/>
        <v>0</v>
      </c>
      <c r="J388" s="7">
        <f t="shared" si="158"/>
        <v>0</v>
      </c>
      <c r="K388" s="7">
        <f t="shared" si="158"/>
        <v>0</v>
      </c>
      <c r="L388" s="7">
        <f t="shared" si="158"/>
        <v>0</v>
      </c>
      <c r="M388" s="7">
        <f t="shared" si="158"/>
        <v>0</v>
      </c>
      <c r="N388" s="7">
        <f t="shared" si="158"/>
        <v>0</v>
      </c>
      <c r="O388" s="7">
        <f t="shared" si="158"/>
        <v>0</v>
      </c>
      <c r="P388" s="7">
        <f t="shared" ref="P388" si="159">+P128+P129</f>
        <v>0</v>
      </c>
      <c r="Q388" s="7"/>
      <c r="R388" s="7"/>
      <c r="S388" s="7"/>
    </row>
    <row r="389" spans="1:19" x14ac:dyDescent="0.35">
      <c r="A389" s="27"/>
      <c r="B389" s="27" t="s">
        <v>143</v>
      </c>
      <c r="C389" s="7">
        <f t="shared" ref="C389:O389" si="160">SUM(C135:C154)</f>
        <v>0</v>
      </c>
      <c r="D389" s="7">
        <f t="shared" si="160"/>
        <v>0</v>
      </c>
      <c r="E389" s="7">
        <f t="shared" si="160"/>
        <v>0</v>
      </c>
      <c r="F389" s="7">
        <f t="shared" si="160"/>
        <v>0</v>
      </c>
      <c r="G389" s="7">
        <f t="shared" si="160"/>
        <v>0</v>
      </c>
      <c r="H389" s="7">
        <f t="shared" si="160"/>
        <v>0</v>
      </c>
      <c r="I389" s="7">
        <f t="shared" si="160"/>
        <v>0</v>
      </c>
      <c r="J389" s="7">
        <f t="shared" si="160"/>
        <v>0</v>
      </c>
      <c r="K389" s="7">
        <f t="shared" si="160"/>
        <v>0</v>
      </c>
      <c r="L389" s="7">
        <f t="shared" si="160"/>
        <v>0</v>
      </c>
      <c r="M389" s="7">
        <f t="shared" si="160"/>
        <v>0</v>
      </c>
      <c r="N389" s="7">
        <f t="shared" si="160"/>
        <v>0</v>
      </c>
      <c r="O389" s="7">
        <f t="shared" si="160"/>
        <v>0</v>
      </c>
      <c r="P389" s="7">
        <f t="shared" ref="P389" si="161">SUM(P135:P154)</f>
        <v>0</v>
      </c>
      <c r="Q389" s="7"/>
      <c r="R389" s="7"/>
      <c r="S389" s="7"/>
    </row>
    <row r="390" spans="1:19" x14ac:dyDescent="0.35">
      <c r="A390" s="27"/>
      <c r="B390" s="27" t="s">
        <v>139</v>
      </c>
      <c r="C390" s="7">
        <f>SUM(C191+C192+C193+C194+C201+C202)</f>
        <v>142343.25</v>
      </c>
      <c r="D390" s="7">
        <f t="shared" ref="D390:O390" si="162">SUM(D191+D192+D193+D194+D201+D202)</f>
        <v>144247.47</v>
      </c>
      <c r="E390" s="7">
        <f t="shared" si="162"/>
        <v>146151.71</v>
      </c>
      <c r="F390" s="7">
        <f t="shared" si="162"/>
        <v>148055.94</v>
      </c>
      <c r="G390" s="7">
        <f t="shared" si="162"/>
        <v>149960.45000000001</v>
      </c>
      <c r="H390" s="7">
        <f t="shared" si="162"/>
        <v>151865.25</v>
      </c>
      <c r="I390" s="7">
        <f t="shared" si="162"/>
        <v>153770.06</v>
      </c>
      <c r="J390" s="7">
        <f t="shared" si="162"/>
        <v>155674.84</v>
      </c>
      <c r="K390" s="7">
        <f t="shared" si="162"/>
        <v>157579.62</v>
      </c>
      <c r="L390" s="7">
        <f t="shared" si="162"/>
        <v>159484.42000000001</v>
      </c>
      <c r="M390" s="7">
        <f t="shared" si="162"/>
        <v>161389.22</v>
      </c>
      <c r="N390" s="7">
        <f t="shared" si="162"/>
        <v>163293.99</v>
      </c>
      <c r="O390" s="7">
        <f t="shared" si="162"/>
        <v>165198.81</v>
      </c>
      <c r="P390" s="7">
        <f t="shared" ref="P390" si="163">SUM(P191+P192+P193+P194+P201+P202)</f>
        <v>153770.33333333334</v>
      </c>
      <c r="Q390" s="7"/>
      <c r="R390" s="7"/>
      <c r="S390" s="7"/>
    </row>
    <row r="391" spans="1:19" x14ac:dyDescent="0.35">
      <c r="A391" s="27"/>
      <c r="B391" s="27" t="s">
        <v>142</v>
      </c>
      <c r="C391" s="7">
        <f>SUM(C203:C223)+C246</f>
        <v>105955041.16250001</v>
      </c>
      <c r="D391" s="7">
        <f t="shared" ref="D391:O391" si="164">SUM(D203:D223)+D246</f>
        <v>106374361.06000002</v>
      </c>
      <c r="E391" s="7">
        <f t="shared" si="164"/>
        <v>106868265.04000002</v>
      </c>
      <c r="F391" s="7">
        <f t="shared" si="164"/>
        <v>107403156.14000002</v>
      </c>
      <c r="G391" s="7">
        <f t="shared" si="164"/>
        <v>107922695.62000002</v>
      </c>
      <c r="H391" s="7">
        <f t="shared" si="164"/>
        <v>108475864.66999999</v>
      </c>
      <c r="I391" s="7">
        <f t="shared" si="164"/>
        <v>109032955.55999999</v>
      </c>
      <c r="J391" s="7">
        <f t="shared" si="164"/>
        <v>109570211.27</v>
      </c>
      <c r="K391" s="7">
        <f t="shared" si="164"/>
        <v>110067678.03000002</v>
      </c>
      <c r="L391" s="7">
        <f t="shared" si="164"/>
        <v>110578630.31</v>
      </c>
      <c r="M391" s="7">
        <f t="shared" si="164"/>
        <v>110734781.75999999</v>
      </c>
      <c r="N391" s="7">
        <f t="shared" si="164"/>
        <v>111277217.59</v>
      </c>
      <c r="O391" s="7">
        <f t="shared" si="164"/>
        <v>111862300.07000002</v>
      </c>
      <c r="P391" s="7">
        <f t="shared" ref="P391" si="165">SUM(P203:P223)+P246</f>
        <v>108934540.63885416</v>
      </c>
      <c r="Q391" s="7"/>
      <c r="R391" s="7"/>
      <c r="S391" s="7"/>
    </row>
    <row r="392" spans="1:19" x14ac:dyDescent="0.35">
      <c r="A392" s="27"/>
      <c r="B392" s="27" t="s">
        <v>144</v>
      </c>
      <c r="C392" s="7">
        <f>SUM(C226:C245)</f>
        <v>691522.19</v>
      </c>
      <c r="D392" s="7">
        <f t="shared" ref="D392:O392" si="166">SUM(D226:D245)</f>
        <v>698355.58000000007</v>
      </c>
      <c r="E392" s="7">
        <f t="shared" si="166"/>
        <v>705205.8</v>
      </c>
      <c r="F392" s="7">
        <f t="shared" si="166"/>
        <v>712073.58000000007</v>
      </c>
      <c r="G392" s="7">
        <f t="shared" si="166"/>
        <v>718942.27</v>
      </c>
      <c r="H392" s="7">
        <f t="shared" si="166"/>
        <v>725811.25</v>
      </c>
      <c r="I392" s="7">
        <f t="shared" si="166"/>
        <v>732680.21</v>
      </c>
      <c r="J392" s="7">
        <f t="shared" si="166"/>
        <v>739549.23</v>
      </c>
      <c r="K392" s="7">
        <f t="shared" si="166"/>
        <v>734301.83</v>
      </c>
      <c r="L392" s="7">
        <f t="shared" si="166"/>
        <v>741143.81</v>
      </c>
      <c r="M392" s="7">
        <f t="shared" si="166"/>
        <v>747988.47000000009</v>
      </c>
      <c r="N392" s="7">
        <f t="shared" si="166"/>
        <v>754835.83</v>
      </c>
      <c r="O392" s="7">
        <f t="shared" si="166"/>
        <v>761683.2699999999</v>
      </c>
      <c r="P392" s="7">
        <f t="shared" ref="P392" si="167">SUM(P226:P245)</f>
        <v>728124.21583333332</v>
      </c>
      <c r="Q392" s="7"/>
      <c r="R392" s="7"/>
      <c r="S392" s="7"/>
    </row>
    <row r="393" spans="1:19" x14ac:dyDescent="0.35">
      <c r="A393" s="27"/>
      <c r="B393" s="1" t="s">
        <v>164</v>
      </c>
      <c r="C393" s="7">
        <f>+C224</f>
        <v>0</v>
      </c>
      <c r="D393" s="7">
        <f t="shared" ref="D393:O393" si="168">+D224</f>
        <v>0</v>
      </c>
      <c r="E393" s="7">
        <f t="shared" si="168"/>
        <v>0</v>
      </c>
      <c r="F393" s="7">
        <f t="shared" si="168"/>
        <v>0</v>
      </c>
      <c r="G393" s="7">
        <f t="shared" si="168"/>
        <v>0</v>
      </c>
      <c r="H393" s="7">
        <f t="shared" si="168"/>
        <v>0</v>
      </c>
      <c r="I393" s="7">
        <f t="shared" si="168"/>
        <v>0</v>
      </c>
      <c r="J393" s="7">
        <f t="shared" si="168"/>
        <v>0</v>
      </c>
      <c r="K393" s="7">
        <f t="shared" si="168"/>
        <v>0</v>
      </c>
      <c r="L393" s="7">
        <f t="shared" si="168"/>
        <v>0</v>
      </c>
      <c r="M393" s="7">
        <f t="shared" si="168"/>
        <v>0</v>
      </c>
      <c r="N393" s="7">
        <f t="shared" si="168"/>
        <v>0</v>
      </c>
      <c r="O393" s="7">
        <f t="shared" si="168"/>
        <v>0</v>
      </c>
      <c r="P393" s="7">
        <f t="shared" ref="P393" si="169">+P224</f>
        <v>0</v>
      </c>
      <c r="Q393" s="7"/>
      <c r="R393" s="7"/>
      <c r="S393" s="7"/>
    </row>
    <row r="394" spans="1:19" x14ac:dyDescent="0.35">
      <c r="A394" s="27"/>
      <c r="B394" s="1" t="s">
        <v>163</v>
      </c>
      <c r="C394" s="7">
        <f>+C225</f>
        <v>54191.9</v>
      </c>
      <c r="D394" s="7">
        <f t="shared" ref="D394:O394" si="170">+D225</f>
        <v>56778.48</v>
      </c>
      <c r="E394" s="7">
        <f t="shared" si="170"/>
        <v>59365.06</v>
      </c>
      <c r="F394" s="7">
        <f t="shared" si="170"/>
        <v>61957.120000000003</v>
      </c>
      <c r="G394" s="7">
        <f t="shared" si="170"/>
        <v>64554.65</v>
      </c>
      <c r="H394" s="7">
        <f t="shared" si="170"/>
        <v>67152.2</v>
      </c>
      <c r="I394" s="7">
        <f t="shared" si="170"/>
        <v>69749.72</v>
      </c>
      <c r="J394" s="7">
        <f t="shared" si="170"/>
        <v>72347.259999999995</v>
      </c>
      <c r="K394" s="7">
        <f t="shared" si="170"/>
        <v>74944.789999999994</v>
      </c>
      <c r="L394" s="7">
        <f t="shared" si="170"/>
        <v>77542.33</v>
      </c>
      <c r="M394" s="7">
        <f t="shared" si="170"/>
        <v>80139.86</v>
      </c>
      <c r="N394" s="7">
        <f t="shared" si="170"/>
        <v>82737.39</v>
      </c>
      <c r="O394" s="7">
        <f t="shared" si="170"/>
        <v>85334.94</v>
      </c>
      <c r="P394" s="7">
        <f t="shared" ref="P394" si="171">+P225</f>
        <v>69752.69</v>
      </c>
      <c r="Q394" s="7"/>
      <c r="R394" s="7"/>
      <c r="S394" s="7"/>
    </row>
    <row r="395" spans="1:19" x14ac:dyDescent="0.35">
      <c r="A395" s="27"/>
      <c r="B395" s="27" t="s">
        <v>145</v>
      </c>
      <c r="C395" s="7">
        <f>SUM(C195:C200,C155:C188)</f>
        <v>0</v>
      </c>
      <c r="D395" s="7">
        <f t="shared" ref="D395:O395" si="172">SUM(D195:D200,D155:D188)</f>
        <v>0</v>
      </c>
      <c r="E395" s="7">
        <f t="shared" si="172"/>
        <v>0</v>
      </c>
      <c r="F395" s="7">
        <f t="shared" si="172"/>
        <v>0</v>
      </c>
      <c r="G395" s="7">
        <f t="shared" si="172"/>
        <v>0</v>
      </c>
      <c r="H395" s="7">
        <f t="shared" si="172"/>
        <v>0</v>
      </c>
      <c r="I395" s="7">
        <f t="shared" si="172"/>
        <v>0</v>
      </c>
      <c r="J395" s="7">
        <f t="shared" si="172"/>
        <v>0</v>
      </c>
      <c r="K395" s="7">
        <f t="shared" si="172"/>
        <v>0</v>
      </c>
      <c r="L395" s="7">
        <f t="shared" si="172"/>
        <v>0</v>
      </c>
      <c r="M395" s="7">
        <f t="shared" si="172"/>
        <v>0</v>
      </c>
      <c r="N395" s="7">
        <f t="shared" si="172"/>
        <v>0</v>
      </c>
      <c r="O395" s="7">
        <f t="shared" si="172"/>
        <v>0</v>
      </c>
      <c r="P395" s="7">
        <f t="shared" ref="P395" si="173">SUM(P195:P200,P155:P188)</f>
        <v>0</v>
      </c>
      <c r="Q395" s="7"/>
      <c r="R395" s="7"/>
      <c r="S395" s="7"/>
    </row>
    <row r="396" spans="1:19" x14ac:dyDescent="0.35">
      <c r="A396" s="27"/>
      <c r="B396" s="27" t="s">
        <v>146</v>
      </c>
      <c r="C396" s="7">
        <f t="shared" ref="C396:O396" si="174">+C189+C190</f>
        <v>0</v>
      </c>
      <c r="D396" s="7">
        <f t="shared" si="174"/>
        <v>0</v>
      </c>
      <c r="E396" s="7">
        <f t="shared" si="174"/>
        <v>0</v>
      </c>
      <c r="F396" s="7">
        <f t="shared" si="174"/>
        <v>0</v>
      </c>
      <c r="G396" s="7">
        <f t="shared" si="174"/>
        <v>0</v>
      </c>
      <c r="H396" s="7">
        <f t="shared" si="174"/>
        <v>0</v>
      </c>
      <c r="I396" s="7">
        <f t="shared" si="174"/>
        <v>0</v>
      </c>
      <c r="J396" s="7">
        <f t="shared" si="174"/>
        <v>0</v>
      </c>
      <c r="K396" s="7">
        <f t="shared" si="174"/>
        <v>0</v>
      </c>
      <c r="L396" s="7">
        <f t="shared" si="174"/>
        <v>0</v>
      </c>
      <c r="M396" s="7">
        <f t="shared" si="174"/>
        <v>0</v>
      </c>
      <c r="N396" s="7">
        <f t="shared" si="174"/>
        <v>0</v>
      </c>
      <c r="O396" s="7">
        <f t="shared" si="174"/>
        <v>0</v>
      </c>
      <c r="P396" s="7">
        <f t="shared" ref="P396" si="175">+P189+P190</f>
        <v>0</v>
      </c>
      <c r="Q396" s="7"/>
      <c r="R396" s="7"/>
      <c r="S396" s="7"/>
    </row>
    <row r="397" spans="1:19" x14ac:dyDescent="0.35">
      <c r="A397" s="27"/>
      <c r="B397" s="2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x14ac:dyDescent="0.35">
      <c r="A398" s="27"/>
      <c r="B398" s="27" t="s">
        <v>159</v>
      </c>
      <c r="C398" s="7">
        <f>SUM(C387:C397)</f>
        <v>108709314.80250001</v>
      </c>
      <c r="D398" s="7">
        <f t="shared" ref="D398:O398" si="176">SUM(D387:D397)</f>
        <v>109139958.89000002</v>
      </c>
      <c r="E398" s="7">
        <f t="shared" si="176"/>
        <v>109645203.91000003</v>
      </c>
      <c r="F398" s="7">
        <f t="shared" si="176"/>
        <v>110191459.08000001</v>
      </c>
      <c r="G398" s="7">
        <f t="shared" si="176"/>
        <v>110722369.29000002</v>
      </c>
      <c r="H398" s="7">
        <f t="shared" si="176"/>
        <v>111286909.66999999</v>
      </c>
      <c r="I398" s="7">
        <f t="shared" si="176"/>
        <v>111855371.84999998</v>
      </c>
      <c r="J398" s="7">
        <f t="shared" si="176"/>
        <v>112403998.90000001</v>
      </c>
      <c r="K398" s="7">
        <f t="shared" si="176"/>
        <v>112900720.57000002</v>
      </c>
      <c r="L398" s="7">
        <f t="shared" si="176"/>
        <v>113423017.17</v>
      </c>
      <c r="M398" s="7">
        <f t="shared" si="176"/>
        <v>113590515.60999998</v>
      </c>
      <c r="N398" s="7">
        <f t="shared" si="176"/>
        <v>114144301.10000001</v>
      </c>
      <c r="O398" s="7">
        <f t="shared" si="176"/>
        <v>114740733.39000002</v>
      </c>
      <c r="P398" s="7">
        <f t="shared" ref="P398" si="177">SUM(P387:P397)</f>
        <v>111752404.17802083</v>
      </c>
      <c r="Q398" s="7"/>
      <c r="R398" s="7"/>
      <c r="S398" s="7"/>
    </row>
    <row r="399" spans="1:19" x14ac:dyDescent="0.35">
      <c r="A399" s="27"/>
      <c r="B399" s="27"/>
      <c r="C399" s="7">
        <f t="shared" ref="C399:O399" si="178">+C398-C247</f>
        <v>0</v>
      </c>
      <c r="D399" s="7">
        <f t="shared" si="178"/>
        <v>0</v>
      </c>
      <c r="E399" s="7">
        <f t="shared" si="178"/>
        <v>0</v>
      </c>
      <c r="F399" s="7">
        <f t="shared" si="178"/>
        <v>0</v>
      </c>
      <c r="G399" s="7">
        <f t="shared" si="178"/>
        <v>0</v>
      </c>
      <c r="H399" s="7">
        <f t="shared" si="178"/>
        <v>0</v>
      </c>
      <c r="I399" s="7">
        <f t="shared" si="178"/>
        <v>0</v>
      </c>
      <c r="J399" s="7">
        <f t="shared" si="178"/>
        <v>0</v>
      </c>
      <c r="K399" s="7">
        <f t="shared" si="178"/>
        <v>0</v>
      </c>
      <c r="L399" s="7">
        <f t="shared" si="178"/>
        <v>0</v>
      </c>
      <c r="M399" s="7">
        <f t="shared" si="178"/>
        <v>0</v>
      </c>
      <c r="N399" s="7">
        <f t="shared" si="178"/>
        <v>0</v>
      </c>
      <c r="O399" s="7">
        <f t="shared" si="178"/>
        <v>0</v>
      </c>
      <c r="P399" s="7">
        <f t="shared" ref="P399" si="179">+P398-P247</f>
        <v>0</v>
      </c>
      <c r="Q399" s="7"/>
      <c r="R399" s="7"/>
      <c r="S399" s="7"/>
    </row>
    <row r="400" spans="1:19" x14ac:dyDescent="0.35">
      <c r="A400" s="27" t="s">
        <v>116</v>
      </c>
      <c r="B400" s="26"/>
    </row>
    <row r="401" spans="1:19" x14ac:dyDescent="0.35">
      <c r="A401" s="26"/>
      <c r="B401" s="27" t="s">
        <v>148</v>
      </c>
      <c r="C401" s="7">
        <f t="shared" ref="C401:O401" si="180">+C252+C253+C254+C255+C256</f>
        <v>62524337.56000001</v>
      </c>
      <c r="D401" s="7">
        <f t="shared" si="180"/>
        <v>62759202.31000001</v>
      </c>
      <c r="E401" s="7">
        <f t="shared" si="180"/>
        <v>62996863.700000003</v>
      </c>
      <c r="F401" s="7">
        <f t="shared" si="180"/>
        <v>63238775.020000003</v>
      </c>
      <c r="G401" s="7">
        <f t="shared" si="180"/>
        <v>63483063.81000001</v>
      </c>
      <c r="H401" s="7">
        <f t="shared" si="180"/>
        <v>63728791.130000003</v>
      </c>
      <c r="I401" s="7">
        <f t="shared" si="180"/>
        <v>63975818.31000001</v>
      </c>
      <c r="J401" s="7">
        <f t="shared" si="180"/>
        <v>64222813.81000001</v>
      </c>
      <c r="K401" s="7">
        <f t="shared" si="180"/>
        <v>64469852.410000004</v>
      </c>
      <c r="L401" s="7">
        <f t="shared" si="180"/>
        <v>64717574.100000001</v>
      </c>
      <c r="M401" s="7">
        <f t="shared" si="180"/>
        <v>64965997.539999999</v>
      </c>
      <c r="N401" s="7">
        <f t="shared" si="180"/>
        <v>65214416.660000004</v>
      </c>
      <c r="O401" s="7">
        <f t="shared" si="180"/>
        <v>65471040.090000004</v>
      </c>
      <c r="P401" s="7">
        <f t="shared" ref="P401" si="181">+P252+P253+P254+P255+P256</f>
        <v>63980904.802083336</v>
      </c>
      <c r="S401" s="7"/>
    </row>
    <row r="402" spans="1:19" x14ac:dyDescent="0.35">
      <c r="A402" s="26"/>
      <c r="B402" s="27" t="s">
        <v>149</v>
      </c>
      <c r="C402" s="7">
        <f t="shared" ref="C402:O402" si="182">+C250+C251</f>
        <v>0</v>
      </c>
      <c r="D402" s="7">
        <f t="shared" si="182"/>
        <v>0</v>
      </c>
      <c r="E402" s="7">
        <f t="shared" si="182"/>
        <v>0</v>
      </c>
      <c r="F402" s="7">
        <f t="shared" si="182"/>
        <v>0</v>
      </c>
      <c r="G402" s="7">
        <f t="shared" si="182"/>
        <v>0</v>
      </c>
      <c r="H402" s="7">
        <f t="shared" si="182"/>
        <v>0</v>
      </c>
      <c r="I402" s="7">
        <f t="shared" si="182"/>
        <v>0</v>
      </c>
      <c r="J402" s="7">
        <f t="shared" si="182"/>
        <v>0</v>
      </c>
      <c r="K402" s="7">
        <f t="shared" si="182"/>
        <v>0</v>
      </c>
      <c r="L402" s="7">
        <f t="shared" si="182"/>
        <v>0</v>
      </c>
      <c r="M402" s="7">
        <f t="shared" si="182"/>
        <v>0</v>
      </c>
      <c r="N402" s="7">
        <f t="shared" si="182"/>
        <v>0</v>
      </c>
      <c r="O402" s="7">
        <f t="shared" si="182"/>
        <v>0</v>
      </c>
      <c r="P402" s="7">
        <f t="shared" ref="P402" si="183">+P250+P251</f>
        <v>0</v>
      </c>
      <c r="S402" s="7"/>
    </row>
    <row r="403" spans="1:19" x14ac:dyDescent="0.35">
      <c r="A403" s="26"/>
      <c r="B403" s="27" t="s">
        <v>143</v>
      </c>
      <c r="C403" s="7">
        <f t="shared" ref="C403:O403" si="184">SUM(C257:C276)</f>
        <v>691035.75</v>
      </c>
      <c r="D403" s="7">
        <f t="shared" si="184"/>
        <v>691035.75</v>
      </c>
      <c r="E403" s="7">
        <f t="shared" si="184"/>
        <v>691035.75</v>
      </c>
      <c r="F403" s="7">
        <f t="shared" si="184"/>
        <v>691035.75</v>
      </c>
      <c r="G403" s="7">
        <f t="shared" si="184"/>
        <v>691035.69</v>
      </c>
      <c r="H403" s="7">
        <f t="shared" si="184"/>
        <v>691035.7</v>
      </c>
      <c r="I403" s="7">
        <f t="shared" si="184"/>
        <v>691035.7</v>
      </c>
      <c r="J403" s="7">
        <f t="shared" si="184"/>
        <v>691035.7</v>
      </c>
      <c r="K403" s="7">
        <f t="shared" si="184"/>
        <v>691035.71</v>
      </c>
      <c r="L403" s="7">
        <f t="shared" si="184"/>
        <v>691035.7</v>
      </c>
      <c r="M403" s="7">
        <f t="shared" si="184"/>
        <v>691035.7</v>
      </c>
      <c r="N403" s="7">
        <f t="shared" si="184"/>
        <v>691035.69</v>
      </c>
      <c r="O403" s="7">
        <f t="shared" si="184"/>
        <v>691035.69</v>
      </c>
      <c r="P403" s="7">
        <f t="shared" ref="P403" si="185">SUM(P257:P276)</f>
        <v>691035.71333333326</v>
      </c>
      <c r="S403" s="7"/>
    </row>
    <row r="404" spans="1:19" x14ac:dyDescent="0.35">
      <c r="A404" s="26"/>
      <c r="B404" s="27" t="s">
        <v>139</v>
      </c>
      <c r="C404" s="7">
        <f>SUM(C313+C314+C315+C316+C323+C324)</f>
        <v>35198591.270000003</v>
      </c>
      <c r="D404" s="7">
        <f t="shared" ref="D404:O404" si="186">SUM(D313+D314+D315+D316+D323+D324)</f>
        <v>35611863.93</v>
      </c>
      <c r="E404" s="7">
        <f t="shared" si="186"/>
        <v>36025881.670000002</v>
      </c>
      <c r="F404" s="7">
        <f t="shared" si="186"/>
        <v>36441031.539999999</v>
      </c>
      <c r="G404" s="7">
        <f t="shared" si="186"/>
        <v>36857900.759999998</v>
      </c>
      <c r="H404" s="7">
        <f t="shared" si="186"/>
        <v>37276168.989999995</v>
      </c>
      <c r="I404" s="7">
        <f t="shared" si="186"/>
        <v>37694606.850000001</v>
      </c>
      <c r="J404" s="7">
        <f t="shared" si="186"/>
        <v>38115049.399999999</v>
      </c>
      <c r="K404" s="7">
        <f t="shared" si="186"/>
        <v>38535521.539999992</v>
      </c>
      <c r="L404" s="7">
        <f t="shared" si="186"/>
        <v>38957364.340000004</v>
      </c>
      <c r="M404" s="7">
        <f t="shared" si="186"/>
        <v>39379388.189999998</v>
      </c>
      <c r="N404" s="7">
        <f t="shared" si="186"/>
        <v>39801542.710000001</v>
      </c>
      <c r="O404" s="7">
        <f t="shared" si="186"/>
        <v>40224172.430000007</v>
      </c>
      <c r="P404" s="7">
        <f t="shared" ref="P404" si="187">SUM(P313+P314+P315+P316+P323+P324)</f>
        <v>37700641.814166673</v>
      </c>
      <c r="S404" s="7"/>
    </row>
    <row r="405" spans="1:19" x14ac:dyDescent="0.35">
      <c r="A405" s="26"/>
      <c r="B405" s="27" t="s">
        <v>142</v>
      </c>
      <c r="C405" s="7">
        <f>SUM(C325:C345)+C368</f>
        <v>990378349.65999997</v>
      </c>
      <c r="D405" s="7">
        <f t="shared" ref="D405:O405" si="188">SUM(D325:D345)+D368</f>
        <v>994028244.84999979</v>
      </c>
      <c r="E405" s="7">
        <f t="shared" si="188"/>
        <v>997877668.97000027</v>
      </c>
      <c r="F405" s="7">
        <f t="shared" si="188"/>
        <v>1001460545.9400001</v>
      </c>
      <c r="G405" s="7">
        <f t="shared" si="188"/>
        <v>1004738481.9</v>
      </c>
      <c r="H405" s="7">
        <f t="shared" si="188"/>
        <v>1008257483.3</v>
      </c>
      <c r="I405" s="7">
        <f t="shared" si="188"/>
        <v>1011729124.3700001</v>
      </c>
      <c r="J405" s="7">
        <f t="shared" si="188"/>
        <v>1015259307.63</v>
      </c>
      <c r="K405" s="7">
        <f t="shared" si="188"/>
        <v>1019060727.45</v>
      </c>
      <c r="L405" s="7">
        <f t="shared" si="188"/>
        <v>1022176196.7500004</v>
      </c>
      <c r="M405" s="7">
        <f t="shared" si="188"/>
        <v>1025018668.8299999</v>
      </c>
      <c r="N405" s="7">
        <f t="shared" si="188"/>
        <v>1028199174.58</v>
      </c>
      <c r="O405" s="7">
        <f t="shared" si="188"/>
        <v>1032025124.5699999</v>
      </c>
      <c r="P405" s="7">
        <f t="shared" ref="P405" si="189">SUM(P325:P345)+P368</f>
        <v>1011583946.8070834</v>
      </c>
      <c r="S405" s="7"/>
    </row>
    <row r="406" spans="1:19" x14ac:dyDescent="0.35">
      <c r="A406" s="26"/>
      <c r="B406" s="27" t="s">
        <v>144</v>
      </c>
      <c r="C406" s="7">
        <f>SUM(C348:C367)</f>
        <v>54185254.540000007</v>
      </c>
      <c r="D406" s="7">
        <f t="shared" ref="D406:O406" si="190">SUM(D348:D367)</f>
        <v>50853849.110000014</v>
      </c>
      <c r="E406" s="7">
        <f t="shared" si="190"/>
        <v>51621896.509999998</v>
      </c>
      <c r="F406" s="7">
        <f t="shared" si="190"/>
        <v>52414707.479999997</v>
      </c>
      <c r="G406" s="7">
        <f t="shared" si="190"/>
        <v>53254299.859999999</v>
      </c>
      <c r="H406" s="7">
        <f t="shared" si="190"/>
        <v>53744783.229999997</v>
      </c>
      <c r="I406" s="7">
        <f t="shared" si="190"/>
        <v>54350553.569999993</v>
      </c>
      <c r="J406" s="7">
        <f t="shared" si="190"/>
        <v>55166222.960000008</v>
      </c>
      <c r="K406" s="7">
        <f t="shared" si="190"/>
        <v>55624930.510000005</v>
      </c>
      <c r="L406" s="7">
        <f t="shared" si="190"/>
        <v>56459605.999999993</v>
      </c>
      <c r="M406" s="7">
        <f t="shared" si="190"/>
        <v>57355537.299999997</v>
      </c>
      <c r="N406" s="7">
        <f t="shared" si="190"/>
        <v>58254318.559999995</v>
      </c>
      <c r="O406" s="7">
        <f t="shared" si="190"/>
        <v>59042688.969999999</v>
      </c>
      <c r="P406" s="7">
        <f t="shared" ref="P406" si="191">SUM(P348:P367)</f>
        <v>54642889.737083338</v>
      </c>
      <c r="S406" s="7"/>
    </row>
    <row r="407" spans="1:19" x14ac:dyDescent="0.35">
      <c r="A407" s="26"/>
      <c r="B407" s="1" t="s">
        <v>164</v>
      </c>
      <c r="C407" s="7">
        <f>+C346</f>
        <v>437351</v>
      </c>
      <c r="D407" s="7">
        <f t="shared" ref="D407:O407" si="192">+D346</f>
        <v>437351</v>
      </c>
      <c r="E407" s="7">
        <f t="shared" si="192"/>
        <v>437351</v>
      </c>
      <c r="F407" s="7">
        <f t="shared" si="192"/>
        <v>437351</v>
      </c>
      <c r="G407" s="7">
        <f t="shared" si="192"/>
        <v>437351</v>
      </c>
      <c r="H407" s="7">
        <f t="shared" si="192"/>
        <v>437351</v>
      </c>
      <c r="I407" s="7">
        <f t="shared" si="192"/>
        <v>437351</v>
      </c>
      <c r="J407" s="7">
        <f t="shared" si="192"/>
        <v>437351</v>
      </c>
      <c r="K407" s="7">
        <f t="shared" si="192"/>
        <v>437351</v>
      </c>
      <c r="L407" s="7">
        <f t="shared" si="192"/>
        <v>437351</v>
      </c>
      <c r="M407" s="7">
        <f t="shared" si="192"/>
        <v>437351</v>
      </c>
      <c r="N407" s="7">
        <f t="shared" si="192"/>
        <v>437351</v>
      </c>
      <c r="O407" s="7">
        <f t="shared" si="192"/>
        <v>437351</v>
      </c>
      <c r="P407" s="7">
        <f t="shared" ref="P407" si="193">+P346</f>
        <v>437351</v>
      </c>
      <c r="S407" s="7"/>
    </row>
    <row r="408" spans="1:19" x14ac:dyDescent="0.35">
      <c r="A408" s="26"/>
      <c r="B408" s="1" t="s">
        <v>163</v>
      </c>
      <c r="C408" s="7">
        <f>+C347</f>
        <v>10343506.77</v>
      </c>
      <c r="D408" s="7">
        <f t="shared" ref="D408:O408" si="194">+D347</f>
        <v>10441220.700000001</v>
      </c>
      <c r="E408" s="7">
        <f t="shared" si="194"/>
        <v>10538947.040000001</v>
      </c>
      <c r="F408" s="7">
        <f t="shared" si="194"/>
        <v>10636914.34</v>
      </c>
      <c r="G408" s="7">
        <f t="shared" si="194"/>
        <v>10735124.210000001</v>
      </c>
      <c r="H408" s="7">
        <f t="shared" si="194"/>
        <v>10833342.069999998</v>
      </c>
      <c r="I408" s="7">
        <f t="shared" si="194"/>
        <v>10931562.66</v>
      </c>
      <c r="J408" s="7">
        <f t="shared" si="194"/>
        <v>11029786.49</v>
      </c>
      <c r="K408" s="7">
        <f t="shared" si="194"/>
        <v>11128004.02</v>
      </c>
      <c r="L408" s="7">
        <f t="shared" si="194"/>
        <v>11226260.76</v>
      </c>
      <c r="M408" s="7">
        <f t="shared" si="194"/>
        <v>11324566.17</v>
      </c>
      <c r="N408" s="7">
        <f t="shared" si="194"/>
        <v>11422882.860000001</v>
      </c>
      <c r="O408" s="7">
        <f t="shared" si="194"/>
        <v>11521247.91</v>
      </c>
      <c r="P408" s="7">
        <f t="shared" ref="P408" si="195">+P347</f>
        <v>10931749.055000002</v>
      </c>
      <c r="S408" s="7"/>
    </row>
    <row r="409" spans="1:19" x14ac:dyDescent="0.35">
      <c r="A409" s="26"/>
      <c r="B409" s="27" t="s">
        <v>145</v>
      </c>
      <c r="C409" s="7">
        <f>SUM(C317:C322,C277:C310)</f>
        <v>136434080.39999995</v>
      </c>
      <c r="D409" s="7">
        <f t="shared" ref="D409:O409" si="196">SUM(D317:D322,D277:D310)</f>
        <v>137060612.74000001</v>
      </c>
      <c r="E409" s="7">
        <f t="shared" si="196"/>
        <v>137688203.49999997</v>
      </c>
      <c r="F409" s="7">
        <f t="shared" si="196"/>
        <v>135042843.80999997</v>
      </c>
      <c r="G409" s="7">
        <f t="shared" si="196"/>
        <v>135668643.35999995</v>
      </c>
      <c r="H409" s="7">
        <f t="shared" si="196"/>
        <v>136299148.41999999</v>
      </c>
      <c r="I409" s="7">
        <f t="shared" si="196"/>
        <v>136931900.08000007</v>
      </c>
      <c r="J409" s="7">
        <f t="shared" si="196"/>
        <v>137565119.33999994</v>
      </c>
      <c r="K409" s="7">
        <f t="shared" si="196"/>
        <v>138197975.22</v>
      </c>
      <c r="L409" s="7">
        <f t="shared" si="196"/>
        <v>138833127.83999994</v>
      </c>
      <c r="M409" s="7">
        <f t="shared" si="196"/>
        <v>139469792.33999997</v>
      </c>
      <c r="N409" s="7">
        <f t="shared" si="196"/>
        <v>140106457.91000003</v>
      </c>
      <c r="O409" s="7">
        <f t="shared" si="196"/>
        <v>140744214.84</v>
      </c>
      <c r="P409" s="7">
        <f t="shared" ref="P409" si="197">SUM(P317:P322,P277:P310)</f>
        <v>137621081.01499999</v>
      </c>
      <c r="S409" s="7"/>
    </row>
    <row r="410" spans="1:19" x14ac:dyDescent="0.35">
      <c r="A410" s="26"/>
      <c r="B410" s="27" t="s">
        <v>146</v>
      </c>
      <c r="C410" s="7">
        <f t="shared" ref="C410:O410" si="198">+C311+C312</f>
        <v>2123803.83</v>
      </c>
      <c r="D410" s="7">
        <f t="shared" si="198"/>
        <v>2126448.2999999998</v>
      </c>
      <c r="E410" s="7">
        <f t="shared" si="198"/>
        <v>2129092.7800000003</v>
      </c>
      <c r="F410" s="7">
        <f t="shared" si="198"/>
        <v>2131737.2400000002</v>
      </c>
      <c r="G410" s="7">
        <f t="shared" si="198"/>
        <v>2134381.66</v>
      </c>
      <c r="H410" s="7">
        <f t="shared" si="198"/>
        <v>2137026.17</v>
      </c>
      <c r="I410" s="7">
        <f t="shared" si="198"/>
        <v>2139670.6100000003</v>
      </c>
      <c r="J410" s="7">
        <f t="shared" si="198"/>
        <v>2142315.0499999998</v>
      </c>
      <c r="K410" s="7">
        <f t="shared" si="198"/>
        <v>2144959.4699999997</v>
      </c>
      <c r="L410" s="7">
        <f t="shared" si="198"/>
        <v>2147603.98</v>
      </c>
      <c r="M410" s="7">
        <f t="shared" si="198"/>
        <v>2150248.4299999997</v>
      </c>
      <c r="N410" s="7">
        <f t="shared" si="198"/>
        <v>2152892.8899999997</v>
      </c>
      <c r="O410" s="7">
        <f t="shared" si="198"/>
        <v>2155537.31</v>
      </c>
      <c r="P410" s="7">
        <f t="shared" ref="P410" si="199">+P311+P312</f>
        <v>2139670.5958333332</v>
      </c>
      <c r="S410" s="7"/>
    </row>
    <row r="411" spans="1:19" x14ac:dyDescent="0.35">
      <c r="A411" s="26"/>
      <c r="B411" s="2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S411" s="7"/>
    </row>
    <row r="412" spans="1:19" x14ac:dyDescent="0.35">
      <c r="A412" s="26"/>
      <c r="B412" s="27" t="s">
        <v>159</v>
      </c>
      <c r="C412" s="7">
        <f>SUM(C401:C411)</f>
        <v>1292316310.7799997</v>
      </c>
      <c r="D412" s="7">
        <f t="shared" ref="D412:O412" si="200">SUM(D401:D411)</f>
        <v>1294009828.6899998</v>
      </c>
      <c r="E412" s="7">
        <f t="shared" si="200"/>
        <v>1300006940.9200001</v>
      </c>
      <c r="F412" s="7">
        <f t="shared" si="200"/>
        <v>1302494942.1199999</v>
      </c>
      <c r="G412" s="7">
        <f t="shared" si="200"/>
        <v>1308000282.25</v>
      </c>
      <c r="H412" s="7">
        <f t="shared" si="200"/>
        <v>1313405130.01</v>
      </c>
      <c r="I412" s="7">
        <f t="shared" si="200"/>
        <v>1318881623.1500001</v>
      </c>
      <c r="J412" s="7">
        <f t="shared" si="200"/>
        <v>1324629001.3799999</v>
      </c>
      <c r="K412" s="7">
        <f t="shared" si="200"/>
        <v>1330290357.3300002</v>
      </c>
      <c r="L412" s="7">
        <f t="shared" si="200"/>
        <v>1335646120.4700003</v>
      </c>
      <c r="M412" s="7">
        <f t="shared" si="200"/>
        <v>1340792585.5</v>
      </c>
      <c r="N412" s="7">
        <f t="shared" si="200"/>
        <v>1346280072.8600001</v>
      </c>
      <c r="O412" s="7">
        <f t="shared" si="200"/>
        <v>1352312412.8099999</v>
      </c>
      <c r="P412" s="7">
        <f t="shared" ref="P412" si="201">SUM(P401:P411)</f>
        <v>1319729270.5395837</v>
      </c>
      <c r="S412" s="7"/>
    </row>
    <row r="413" spans="1:19" x14ac:dyDescent="0.35">
      <c r="A413" s="27"/>
      <c r="B413" s="1"/>
      <c r="C413" s="7">
        <f t="shared" ref="C413:P413" si="202">+C412-C369</f>
        <v>0</v>
      </c>
      <c r="D413" s="7">
        <f t="shared" si="202"/>
        <v>0</v>
      </c>
      <c r="E413" s="7">
        <f t="shared" si="202"/>
        <v>0</v>
      </c>
      <c r="F413" s="7">
        <f t="shared" si="202"/>
        <v>0</v>
      </c>
      <c r="G413" s="7">
        <f t="shared" si="202"/>
        <v>0</v>
      </c>
      <c r="H413" s="7">
        <f t="shared" si="202"/>
        <v>0</v>
      </c>
      <c r="I413" s="7">
        <f t="shared" si="202"/>
        <v>0</v>
      </c>
      <c r="J413" s="7">
        <f t="shared" si="202"/>
        <v>0</v>
      </c>
      <c r="K413" s="7">
        <f t="shared" si="202"/>
        <v>0</v>
      </c>
      <c r="L413" s="7">
        <f t="shared" si="202"/>
        <v>0</v>
      </c>
      <c r="M413" s="7">
        <f t="shared" si="202"/>
        <v>0</v>
      </c>
      <c r="N413" s="7">
        <f t="shared" si="202"/>
        <v>0</v>
      </c>
      <c r="O413" s="7">
        <f t="shared" si="202"/>
        <v>0</v>
      </c>
      <c r="P413" s="7">
        <f t="shared" si="202"/>
        <v>0</v>
      </c>
    </row>
    <row r="415" spans="1:19" x14ac:dyDescent="0.35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1:19" x14ac:dyDescent="0.35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3:16" x14ac:dyDescent="0.35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3:16" x14ac:dyDescent="0.35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3:16" x14ac:dyDescent="0.35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3:16" x14ac:dyDescent="0.35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3:16" x14ac:dyDescent="0.35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3:16" x14ac:dyDescent="0.35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3:16" x14ac:dyDescent="0.35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3:16" x14ac:dyDescent="0.35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3:16" x14ac:dyDescent="0.35">
      <c r="C425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workbookViewId="0">
      <selection activeCell="E12" sqref="E12"/>
    </sheetView>
  </sheetViews>
  <sheetFormatPr defaultColWidth="9.1796875" defaultRowHeight="14.5" x14ac:dyDescent="0.35"/>
  <cols>
    <col min="1" max="1" width="7.7265625" style="15" customWidth="1"/>
    <col min="2" max="2" width="43.7265625" style="15" customWidth="1"/>
    <col min="3" max="4" width="10.7265625" style="15" customWidth="1"/>
    <col min="5" max="16384" width="9.1796875" style="15"/>
  </cols>
  <sheetData>
    <row r="1" spans="1:7" x14ac:dyDescent="0.35">
      <c r="A1" s="35" t="s">
        <v>118</v>
      </c>
      <c r="B1" s="36"/>
      <c r="C1" s="37" t="s">
        <v>115</v>
      </c>
      <c r="D1" s="37" t="s">
        <v>114</v>
      </c>
    </row>
    <row r="2" spans="1:7" x14ac:dyDescent="0.35">
      <c r="A2" s="38"/>
      <c r="B2" s="39"/>
      <c r="C2" s="40"/>
      <c r="D2" s="41"/>
    </row>
    <row r="3" spans="1:7" x14ac:dyDescent="0.35">
      <c r="A3" s="38">
        <v>1</v>
      </c>
      <c r="B3" s="42" t="s">
        <v>119</v>
      </c>
      <c r="C3" s="43">
        <v>0.88839999999999997</v>
      </c>
      <c r="D3" s="44">
        <v>0.11160000000000003</v>
      </c>
      <c r="G3" s="51"/>
    </row>
    <row r="4" spans="1:7" x14ac:dyDescent="0.35">
      <c r="A4" s="38">
        <v>2</v>
      </c>
      <c r="B4" s="42" t="s">
        <v>120</v>
      </c>
      <c r="C4" s="43">
        <v>0.88729999999999998</v>
      </c>
      <c r="D4" s="44">
        <v>0.11270000000000002</v>
      </c>
      <c r="G4" s="51"/>
    </row>
    <row r="5" spans="1:7" x14ac:dyDescent="0.35">
      <c r="A5" s="38">
        <v>3</v>
      </c>
      <c r="B5" s="42" t="s">
        <v>121</v>
      </c>
      <c r="C5" s="43">
        <v>0.89880000000000004</v>
      </c>
      <c r="D5" s="44">
        <v>0.10119999999999996</v>
      </c>
      <c r="G5" s="51"/>
    </row>
    <row r="6" spans="1:7" x14ac:dyDescent="0.35">
      <c r="A6" s="38">
        <v>4</v>
      </c>
      <c r="B6" s="42" t="s">
        <v>122</v>
      </c>
      <c r="C6" s="43">
        <v>0.91610000000000003</v>
      </c>
      <c r="D6" s="44">
        <v>8.3899999999999975E-2</v>
      </c>
      <c r="G6" s="51"/>
    </row>
    <row r="7" spans="1:7" x14ac:dyDescent="0.35">
      <c r="A7" s="38">
        <v>5</v>
      </c>
      <c r="B7" s="42" t="s">
        <v>123</v>
      </c>
      <c r="C7" s="43">
        <v>0.74850000000000005</v>
      </c>
      <c r="D7" s="44">
        <v>0.25149999999999995</v>
      </c>
      <c r="G7" s="51"/>
    </row>
    <row r="8" spans="1:7" x14ac:dyDescent="0.35">
      <c r="A8" s="38">
        <v>6</v>
      </c>
      <c r="B8" s="42" t="s">
        <v>124</v>
      </c>
      <c r="C8" s="43">
        <v>0.88790000000000002</v>
      </c>
      <c r="D8" s="44">
        <v>0.11209999999999998</v>
      </c>
      <c r="G8" s="51"/>
    </row>
    <row r="9" spans="1:7" x14ac:dyDescent="0.35">
      <c r="A9" s="38">
        <v>7</v>
      </c>
      <c r="B9" s="42" t="s">
        <v>169</v>
      </c>
      <c r="C9" s="43">
        <v>0.89580000000000004</v>
      </c>
      <c r="D9" s="44">
        <v>0.10419999999999996</v>
      </c>
      <c r="G9" s="51"/>
    </row>
    <row r="10" spans="1:7" x14ac:dyDescent="0.35">
      <c r="A10" s="38">
        <v>8</v>
      </c>
      <c r="B10" s="42" t="s">
        <v>125</v>
      </c>
      <c r="C10" s="43">
        <v>0.9012</v>
      </c>
      <c r="D10" s="44">
        <v>9.8799999999999999E-2</v>
      </c>
      <c r="G10" s="51"/>
    </row>
    <row r="11" spans="1:7" x14ac:dyDescent="0.35">
      <c r="A11" s="38">
        <v>9</v>
      </c>
      <c r="B11" s="42" t="s">
        <v>126</v>
      </c>
      <c r="C11" s="43">
        <v>0.91639999999999999</v>
      </c>
      <c r="D11" s="44">
        <v>8.3600000000000008E-2</v>
      </c>
      <c r="G11" s="51"/>
    </row>
    <row r="12" spans="1:7" x14ac:dyDescent="0.35">
      <c r="A12" s="38">
        <v>10</v>
      </c>
      <c r="B12" s="42" t="s">
        <v>127</v>
      </c>
      <c r="C12" s="43">
        <v>0.90880000000000005</v>
      </c>
      <c r="D12" s="44">
        <v>9.1199999999999948E-2</v>
      </c>
      <c r="G12" s="51"/>
    </row>
    <row r="13" spans="1:7" x14ac:dyDescent="0.35">
      <c r="A13" s="38">
        <v>11</v>
      </c>
      <c r="B13" s="42" t="s">
        <v>128</v>
      </c>
      <c r="C13" s="43">
        <v>0.84709999999999996</v>
      </c>
      <c r="D13" s="44">
        <v>0.15290000000000004</v>
      </c>
      <c r="G13" s="51"/>
    </row>
    <row r="14" spans="1:7" x14ac:dyDescent="0.35">
      <c r="A14" s="38">
        <v>12</v>
      </c>
      <c r="B14" s="42" t="s">
        <v>129</v>
      </c>
      <c r="C14" s="43">
        <v>0.87770000000000004</v>
      </c>
      <c r="D14" s="44">
        <v>0.12229999999999996</v>
      </c>
      <c r="G14" s="51"/>
    </row>
    <row r="15" spans="1:7" x14ac:dyDescent="0.35">
      <c r="A15" s="38">
        <v>13</v>
      </c>
      <c r="B15" s="42" t="s">
        <v>130</v>
      </c>
      <c r="C15" s="43">
        <v>0.84989999999999999</v>
      </c>
      <c r="D15" s="44">
        <v>0.15010000000000001</v>
      </c>
      <c r="G15" s="51"/>
    </row>
    <row r="16" spans="1:7" x14ac:dyDescent="0.35">
      <c r="A16" s="38">
        <v>14</v>
      </c>
      <c r="B16" s="42" t="s">
        <v>131</v>
      </c>
      <c r="C16" s="45">
        <v>0.89256999999999997</v>
      </c>
      <c r="D16" s="44">
        <v>0.10743000000000003</v>
      </c>
      <c r="G16" s="51"/>
    </row>
    <row r="17" spans="1:7" x14ac:dyDescent="0.35">
      <c r="A17" s="38">
        <v>15</v>
      </c>
      <c r="B17" s="42" t="s">
        <v>132</v>
      </c>
      <c r="C17" s="45">
        <v>0.86973999999999996</v>
      </c>
      <c r="D17" s="44">
        <v>0.13026000000000004</v>
      </c>
      <c r="G17" s="51"/>
    </row>
    <row r="18" spans="1:7" x14ac:dyDescent="0.35">
      <c r="A18" s="38">
        <v>16</v>
      </c>
      <c r="B18" s="46" t="s">
        <v>133</v>
      </c>
      <c r="C18" s="45">
        <v>0.88792000000000004</v>
      </c>
      <c r="D18" s="44">
        <v>0.11207999999999996</v>
      </c>
      <c r="G18" s="51"/>
    </row>
    <row r="19" spans="1:7" x14ac:dyDescent="0.35">
      <c r="A19" s="38">
        <v>17</v>
      </c>
      <c r="B19" s="39" t="s">
        <v>134</v>
      </c>
      <c r="C19" s="43">
        <v>0.7</v>
      </c>
      <c r="D19" s="44">
        <v>0.30000000000000004</v>
      </c>
      <c r="G19" s="51"/>
    </row>
    <row r="20" spans="1:7" x14ac:dyDescent="0.35">
      <c r="A20" s="38">
        <v>18</v>
      </c>
      <c r="B20" s="39" t="s">
        <v>135</v>
      </c>
      <c r="C20" s="43">
        <v>0.87234042553191493</v>
      </c>
      <c r="D20" s="44">
        <v>0.12765957446808507</v>
      </c>
      <c r="G20" s="51"/>
    </row>
    <row r="21" spans="1:7" x14ac:dyDescent="0.35">
      <c r="A21" s="38">
        <v>19</v>
      </c>
      <c r="B21" s="42" t="s">
        <v>136</v>
      </c>
      <c r="C21" s="43">
        <v>0</v>
      </c>
      <c r="D21" s="44">
        <v>1</v>
      </c>
      <c r="G21" s="51"/>
    </row>
    <row r="22" spans="1:7" x14ac:dyDescent="0.35">
      <c r="A22" s="38">
        <v>20</v>
      </c>
      <c r="B22" s="42" t="s">
        <v>137</v>
      </c>
      <c r="C22" s="43">
        <v>1</v>
      </c>
      <c r="D22" s="44">
        <v>0</v>
      </c>
      <c r="G22" s="51"/>
    </row>
    <row r="23" spans="1:7" x14ac:dyDescent="0.35">
      <c r="A23" s="38">
        <v>21</v>
      </c>
      <c r="B23" s="39" t="s">
        <v>138</v>
      </c>
      <c r="C23" s="45">
        <v>0.88419999999999999</v>
      </c>
      <c r="D23" s="44">
        <v>0.11580000000000001</v>
      </c>
      <c r="G23" s="51"/>
    </row>
    <row r="24" spans="1:7" x14ac:dyDescent="0.35">
      <c r="A24" s="38">
        <v>22</v>
      </c>
      <c r="B24" s="39" t="s">
        <v>139</v>
      </c>
      <c r="C24" s="45">
        <v>0.98860000000000003</v>
      </c>
      <c r="D24" s="44">
        <v>1.1399999999999966E-2</v>
      </c>
      <c r="G24" s="51"/>
    </row>
    <row r="25" spans="1:7" x14ac:dyDescent="0.35">
      <c r="A25" s="38">
        <v>23</v>
      </c>
      <c r="B25" s="47" t="s">
        <v>140</v>
      </c>
      <c r="C25" s="43">
        <v>0.88377533148883602</v>
      </c>
      <c r="D25" s="48">
        <v>0.11622466851116393</v>
      </c>
      <c r="G25" s="51"/>
    </row>
    <row r="26" spans="1:7" x14ac:dyDescent="0.35">
      <c r="A26" s="38">
        <v>24</v>
      </c>
      <c r="B26" s="47" t="s">
        <v>141</v>
      </c>
      <c r="C26" s="45">
        <v>0.87480798347653999</v>
      </c>
      <c r="D26" s="48">
        <v>0.12519201652345999</v>
      </c>
      <c r="G26" s="51"/>
    </row>
    <row r="27" spans="1:7" x14ac:dyDescent="0.35">
      <c r="A27" s="38">
        <v>25</v>
      </c>
      <c r="B27" s="47" t="s">
        <v>142</v>
      </c>
      <c r="C27" s="43">
        <v>0.8736527232725414</v>
      </c>
      <c r="D27" s="48">
        <v>0.1263472767274586</v>
      </c>
      <c r="G27" s="51"/>
    </row>
    <row r="28" spans="1:7" x14ac:dyDescent="0.35">
      <c r="A28" s="38">
        <v>26</v>
      </c>
      <c r="B28" s="47" t="s">
        <v>170</v>
      </c>
      <c r="C28" s="43">
        <v>0.93478300000000003</v>
      </c>
      <c r="D28" s="48">
        <v>6.5216999999999997E-2</v>
      </c>
      <c r="G28" s="5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workbookViewId="0">
      <selection activeCell="A20" sqref="A20"/>
    </sheetView>
  </sheetViews>
  <sheetFormatPr defaultRowHeight="14.5" outlineLevelRow="1" x14ac:dyDescent="0.35"/>
  <cols>
    <col min="2" max="2" width="32" bestFit="1" customWidth="1"/>
    <col min="3" max="17" width="16.1796875" customWidth="1"/>
  </cols>
  <sheetData>
    <row r="1" spans="1:17" x14ac:dyDescent="0.35">
      <c r="A1" s="1" t="s">
        <v>0</v>
      </c>
    </row>
    <row r="2" spans="1:17" x14ac:dyDescent="0.35">
      <c r="A2" s="1" t="s">
        <v>1</v>
      </c>
    </row>
    <row r="3" spans="1:17" x14ac:dyDescent="0.35">
      <c r="A3" s="1" t="s">
        <v>113</v>
      </c>
    </row>
    <row r="4" spans="1:17" x14ac:dyDescent="0.35">
      <c r="A4" s="1"/>
    </row>
    <row r="5" spans="1:17" outlineLevel="1" x14ac:dyDescent="0.35">
      <c r="A5" s="1" t="s">
        <v>3</v>
      </c>
    </row>
    <row r="6" spans="1:17" ht="29" outlineLevel="1" x14ac:dyDescent="0.35">
      <c r="A6" s="2" t="s">
        <v>4</v>
      </c>
      <c r="B6" s="2" t="s">
        <v>5</v>
      </c>
      <c r="C6" s="3">
        <v>42917</v>
      </c>
      <c r="D6" s="3">
        <v>42948</v>
      </c>
      <c r="E6" s="3">
        <v>42979</v>
      </c>
      <c r="F6" s="3">
        <v>43009</v>
      </c>
      <c r="G6" s="3">
        <v>43040</v>
      </c>
      <c r="H6" s="3">
        <v>43070</v>
      </c>
      <c r="I6" s="3">
        <v>43101</v>
      </c>
      <c r="J6" s="3">
        <v>43132</v>
      </c>
      <c r="K6" s="3">
        <v>43160</v>
      </c>
      <c r="L6" s="3">
        <v>43191</v>
      </c>
      <c r="M6" s="3">
        <v>43221</v>
      </c>
      <c r="N6" s="3">
        <v>43252</v>
      </c>
      <c r="O6" s="3">
        <v>43282</v>
      </c>
      <c r="P6" s="3">
        <v>43313</v>
      </c>
      <c r="Q6" s="3">
        <v>43344</v>
      </c>
    </row>
    <row r="7" spans="1:17" outlineLevel="1" x14ac:dyDescent="0.35">
      <c r="A7" s="15">
        <v>301</v>
      </c>
      <c r="B7" s="15" t="s">
        <v>6</v>
      </c>
      <c r="C7" s="16">
        <v>322</v>
      </c>
      <c r="D7" s="16">
        <v>322</v>
      </c>
      <c r="E7" s="16">
        <v>322</v>
      </c>
      <c r="F7" s="16">
        <v>322</v>
      </c>
      <c r="G7" s="16">
        <v>322</v>
      </c>
      <c r="H7" s="16">
        <v>322</v>
      </c>
      <c r="I7" s="7">
        <v>322</v>
      </c>
      <c r="J7" s="7">
        <v>322</v>
      </c>
      <c r="K7" s="7">
        <v>322</v>
      </c>
      <c r="L7" s="7">
        <v>322</v>
      </c>
      <c r="M7" s="7">
        <v>322</v>
      </c>
      <c r="N7" s="7">
        <v>322</v>
      </c>
      <c r="O7" s="7">
        <v>322</v>
      </c>
      <c r="P7" s="7">
        <v>322</v>
      </c>
      <c r="Q7" s="7">
        <v>322</v>
      </c>
    </row>
    <row r="8" spans="1:17" outlineLevel="1" x14ac:dyDescent="0.35">
      <c r="A8" s="15">
        <v>302</v>
      </c>
      <c r="B8" s="15" t="s">
        <v>7</v>
      </c>
      <c r="C8" s="16">
        <v>125</v>
      </c>
      <c r="D8" s="16">
        <v>125</v>
      </c>
      <c r="E8" s="16">
        <v>125</v>
      </c>
      <c r="F8" s="16">
        <v>125</v>
      </c>
      <c r="G8" s="16">
        <v>125</v>
      </c>
      <c r="H8" s="16">
        <v>125</v>
      </c>
      <c r="I8" s="7">
        <v>125</v>
      </c>
      <c r="J8" s="7">
        <v>125</v>
      </c>
      <c r="K8" s="7">
        <v>125</v>
      </c>
      <c r="L8" s="7">
        <v>125</v>
      </c>
      <c r="M8" s="7">
        <v>125</v>
      </c>
      <c r="N8" s="7">
        <v>125</v>
      </c>
      <c r="O8" s="7">
        <v>125</v>
      </c>
      <c r="P8" s="7">
        <v>125</v>
      </c>
      <c r="Q8" s="7">
        <v>125</v>
      </c>
    </row>
    <row r="9" spans="1:17" outlineLevel="1" x14ac:dyDescent="0.35">
      <c r="A9" s="15">
        <v>303.2</v>
      </c>
      <c r="B9" s="15" t="s">
        <v>9</v>
      </c>
      <c r="C9" s="16">
        <v>1859863</v>
      </c>
      <c r="D9" s="16">
        <v>1859863</v>
      </c>
      <c r="E9" s="16">
        <v>1859863</v>
      </c>
      <c r="F9" s="16">
        <v>1859863</v>
      </c>
      <c r="G9" s="16">
        <v>1859863</v>
      </c>
      <c r="H9" s="16">
        <v>1859863</v>
      </c>
      <c r="I9" s="7">
        <v>1859863</v>
      </c>
      <c r="J9" s="7">
        <v>1859863</v>
      </c>
      <c r="K9" s="7">
        <v>1859863</v>
      </c>
      <c r="L9" s="7">
        <v>1859863</v>
      </c>
      <c r="M9" s="7">
        <v>1859863</v>
      </c>
      <c r="N9" s="7">
        <v>1859863</v>
      </c>
      <c r="O9" s="7">
        <v>1859863</v>
      </c>
      <c r="P9" s="7">
        <v>1859863</v>
      </c>
      <c r="Q9" s="7">
        <v>1859863</v>
      </c>
    </row>
    <row r="10" spans="1:17" outlineLevel="1" x14ac:dyDescent="0.35">
      <c r="A10" s="15">
        <v>367</v>
      </c>
      <c r="B10" s="15" t="s">
        <v>62</v>
      </c>
      <c r="C10" s="16">
        <v>1090702.6099999996</v>
      </c>
      <c r="D10" s="16">
        <v>1105707.1499999997</v>
      </c>
      <c r="E10" s="16">
        <v>1114673.6699999997</v>
      </c>
      <c r="F10" s="16">
        <v>1114673.6699999997</v>
      </c>
      <c r="G10" s="16">
        <v>1114673.6699999997</v>
      </c>
      <c r="H10" s="16">
        <v>1114673.6699999997</v>
      </c>
      <c r="I10" s="7">
        <v>1115001.0699999996</v>
      </c>
      <c r="J10" s="7">
        <v>1115001.0699999996</v>
      </c>
      <c r="K10" s="7">
        <v>1115001.0699999996</v>
      </c>
      <c r="L10" s="7">
        <v>1115001.0699999996</v>
      </c>
      <c r="M10" s="7">
        <v>1115001.0699999996</v>
      </c>
      <c r="N10" s="7">
        <v>1115001.0699999996</v>
      </c>
      <c r="O10" s="7">
        <v>1115001.0699999996</v>
      </c>
      <c r="P10" s="7">
        <v>1115001.0699999996</v>
      </c>
      <c r="Q10" s="7">
        <v>1115001.0699999996</v>
      </c>
    </row>
    <row r="11" spans="1:17" outlineLevel="1" x14ac:dyDescent="0.35">
      <c r="A11" s="15">
        <v>374.1</v>
      </c>
      <c r="B11" s="15" t="s">
        <v>13</v>
      </c>
      <c r="C11" s="16">
        <v>10389</v>
      </c>
      <c r="D11" s="16">
        <v>10389</v>
      </c>
      <c r="E11" s="16">
        <v>10389</v>
      </c>
      <c r="F11" s="16">
        <v>10389</v>
      </c>
      <c r="G11" s="16">
        <v>10389</v>
      </c>
      <c r="H11" s="16">
        <v>10389</v>
      </c>
      <c r="I11" s="7">
        <v>10389</v>
      </c>
      <c r="J11" s="7">
        <v>10389</v>
      </c>
      <c r="K11" s="7">
        <v>10389</v>
      </c>
      <c r="L11" s="7">
        <v>10389</v>
      </c>
      <c r="M11" s="7">
        <v>10389</v>
      </c>
      <c r="N11" s="7">
        <v>10389</v>
      </c>
      <c r="O11" s="7">
        <v>10389</v>
      </c>
      <c r="P11" s="7">
        <v>10389</v>
      </c>
      <c r="Q11" s="7">
        <v>10389</v>
      </c>
    </row>
    <row r="12" spans="1:17" outlineLevel="1" x14ac:dyDescent="0.35">
      <c r="A12" s="15">
        <v>374.2</v>
      </c>
      <c r="B12" s="15" t="s">
        <v>61</v>
      </c>
      <c r="C12" s="16">
        <v>27679</v>
      </c>
      <c r="D12" s="16">
        <v>27679</v>
      </c>
      <c r="E12" s="16">
        <v>27679</v>
      </c>
      <c r="F12" s="16">
        <v>27679</v>
      </c>
      <c r="G12" s="16">
        <v>27679</v>
      </c>
      <c r="H12" s="16">
        <v>27679</v>
      </c>
      <c r="I12" s="7">
        <v>27679</v>
      </c>
      <c r="J12" s="7">
        <v>27679</v>
      </c>
      <c r="K12" s="7">
        <v>27679</v>
      </c>
      <c r="L12" s="7">
        <v>27679</v>
      </c>
      <c r="M12" s="7">
        <v>27679</v>
      </c>
      <c r="N12" s="7">
        <v>27679</v>
      </c>
      <c r="O12" s="7">
        <v>27679</v>
      </c>
      <c r="P12" s="7">
        <v>27679</v>
      </c>
      <c r="Q12" s="7">
        <v>27679</v>
      </c>
    </row>
    <row r="13" spans="1:17" outlineLevel="1" x14ac:dyDescent="0.35">
      <c r="A13" s="15">
        <v>375</v>
      </c>
      <c r="B13" s="15" t="s">
        <v>47</v>
      </c>
      <c r="C13" s="16">
        <v>1320930.8799999999</v>
      </c>
      <c r="D13" s="16">
        <v>1315574.47</v>
      </c>
      <c r="E13" s="16">
        <v>1315574.47</v>
      </c>
      <c r="F13" s="16">
        <v>1367682.67</v>
      </c>
      <c r="G13" s="16">
        <v>1367754.25</v>
      </c>
      <c r="H13" s="16">
        <v>1368400.57</v>
      </c>
      <c r="I13" s="7">
        <v>1368400.57</v>
      </c>
      <c r="J13" s="7">
        <v>1368400.57</v>
      </c>
      <c r="K13" s="7">
        <v>1368400.57</v>
      </c>
      <c r="L13" s="7">
        <v>1368400.57</v>
      </c>
      <c r="M13" s="7">
        <v>1368400.57</v>
      </c>
      <c r="N13" s="7">
        <v>1368400.57</v>
      </c>
      <c r="O13" s="7">
        <v>1368400.57</v>
      </c>
      <c r="P13" s="7">
        <v>1368400.57</v>
      </c>
      <c r="Q13" s="7">
        <v>1368400.57</v>
      </c>
    </row>
    <row r="14" spans="1:17" outlineLevel="1" x14ac:dyDescent="0.35">
      <c r="A14" s="15">
        <v>376.11</v>
      </c>
      <c r="B14" s="15" t="s">
        <v>69</v>
      </c>
      <c r="C14" s="17">
        <v>77063297.460000023</v>
      </c>
      <c r="D14" s="17">
        <v>77678234.560000032</v>
      </c>
      <c r="E14" s="17">
        <v>77944833.870000035</v>
      </c>
      <c r="F14" s="17">
        <v>78526566.230000034</v>
      </c>
      <c r="G14" s="17">
        <v>79177898.460000023</v>
      </c>
      <c r="H14" s="17">
        <v>79990366.75000003</v>
      </c>
      <c r="I14" s="7">
        <v>80474219.080000028</v>
      </c>
      <c r="J14" s="7">
        <v>80554718.030000031</v>
      </c>
      <c r="K14" s="7">
        <v>81270449.550000027</v>
      </c>
      <c r="L14" s="7">
        <v>81534620.400000021</v>
      </c>
      <c r="M14" s="7">
        <v>82752802.300000027</v>
      </c>
      <c r="N14" s="7">
        <v>83193884.040000021</v>
      </c>
      <c r="O14" s="7">
        <v>83338336.210000023</v>
      </c>
      <c r="P14" s="7">
        <v>84033947.240000024</v>
      </c>
      <c r="Q14" s="7">
        <v>84359720.410000026</v>
      </c>
    </row>
    <row r="15" spans="1:17" outlineLevel="1" x14ac:dyDescent="0.35">
      <c r="A15" s="15">
        <v>376.12</v>
      </c>
      <c r="B15" s="15" t="s">
        <v>70</v>
      </c>
      <c r="C15" s="17">
        <v>78728475.329999998</v>
      </c>
      <c r="D15" s="17">
        <v>83685803.070000008</v>
      </c>
      <c r="E15" s="17">
        <v>83750040.650000006</v>
      </c>
      <c r="F15" s="17">
        <v>84018181.810000002</v>
      </c>
      <c r="G15" s="17">
        <v>85700268.25</v>
      </c>
      <c r="H15" s="17">
        <v>87318970.519999996</v>
      </c>
      <c r="I15" s="7">
        <v>87423747.179999992</v>
      </c>
      <c r="J15" s="7">
        <v>87458856.419999987</v>
      </c>
      <c r="K15" s="7">
        <v>87916701.459999993</v>
      </c>
      <c r="L15" s="7">
        <v>88433930.629999995</v>
      </c>
      <c r="M15" s="7">
        <v>88590981.049999997</v>
      </c>
      <c r="N15" s="7">
        <v>91117381.420000002</v>
      </c>
      <c r="O15" s="7">
        <v>90656983.659999996</v>
      </c>
      <c r="P15" s="7">
        <v>91091829.280000001</v>
      </c>
      <c r="Q15" s="7">
        <v>91434719.099999994</v>
      </c>
    </row>
    <row r="16" spans="1:17" outlineLevel="1" x14ac:dyDescent="0.35">
      <c r="A16" s="15">
        <v>378</v>
      </c>
      <c r="B16" s="15" t="s">
        <v>71</v>
      </c>
      <c r="C16" s="17">
        <v>2173870.9000000004</v>
      </c>
      <c r="D16" s="17">
        <v>2230882.1200000006</v>
      </c>
      <c r="E16" s="17">
        <v>2230882.1200000006</v>
      </c>
      <c r="F16" s="17">
        <v>2230882.1200000006</v>
      </c>
      <c r="G16" s="17">
        <v>2232425.5400000005</v>
      </c>
      <c r="H16" s="17">
        <v>2232754.5200000005</v>
      </c>
      <c r="I16" s="7">
        <v>2240631.2700000005</v>
      </c>
      <c r="J16" s="7">
        <v>2240631.2700000005</v>
      </c>
      <c r="K16" s="7">
        <v>2993408.8600000003</v>
      </c>
      <c r="L16" s="7">
        <v>3018849.5700000003</v>
      </c>
      <c r="M16" s="7">
        <v>3056215.7100000004</v>
      </c>
      <c r="N16" s="7">
        <v>3073355.4600000004</v>
      </c>
      <c r="O16" s="7">
        <v>3075693.9200000004</v>
      </c>
      <c r="P16" s="7">
        <v>3093889.6300000004</v>
      </c>
      <c r="Q16" s="7">
        <v>3100651.5400000005</v>
      </c>
    </row>
    <row r="17" spans="1:17" outlineLevel="1" x14ac:dyDescent="0.35">
      <c r="A17" s="15">
        <v>379</v>
      </c>
      <c r="B17" s="15" t="s">
        <v>72</v>
      </c>
      <c r="C17" s="17">
        <v>1228080.7100000002</v>
      </c>
      <c r="D17" s="17">
        <v>1223708.1200000001</v>
      </c>
      <c r="E17" s="17">
        <v>1237449.3900000001</v>
      </c>
      <c r="F17" s="17">
        <v>1237116.8600000001</v>
      </c>
      <c r="G17" s="17">
        <v>1251154.8600000001</v>
      </c>
      <c r="H17" s="17">
        <v>1252373.58</v>
      </c>
      <c r="I17" s="7">
        <v>1252483.8600000001</v>
      </c>
      <c r="J17" s="7">
        <v>1252483.8600000001</v>
      </c>
      <c r="K17" s="7">
        <v>1252483.8600000001</v>
      </c>
      <c r="L17" s="7">
        <v>1270470.33</v>
      </c>
      <c r="M17" s="7">
        <v>1270470.33</v>
      </c>
      <c r="N17" s="7">
        <v>1270470.33</v>
      </c>
      <c r="O17" s="7">
        <v>1310031.6100000001</v>
      </c>
      <c r="P17" s="7">
        <v>1310322.52</v>
      </c>
      <c r="Q17" s="7">
        <v>1425376.1300000001</v>
      </c>
    </row>
    <row r="18" spans="1:17" outlineLevel="1" x14ac:dyDescent="0.35">
      <c r="A18" s="15">
        <v>380</v>
      </c>
      <c r="B18" s="15" t="s">
        <v>73</v>
      </c>
      <c r="C18" s="17">
        <v>68783436.499999985</v>
      </c>
      <c r="D18" s="17">
        <v>69138041.949999988</v>
      </c>
      <c r="E18" s="17">
        <v>69430243.859999985</v>
      </c>
      <c r="F18" s="17">
        <v>69916238.729999989</v>
      </c>
      <c r="G18" s="17">
        <v>70195994.00999999</v>
      </c>
      <c r="H18" s="17">
        <v>70855854.979999989</v>
      </c>
      <c r="I18" s="7">
        <v>71102356.819999978</v>
      </c>
      <c r="J18" s="7">
        <v>71360011.069999978</v>
      </c>
      <c r="K18" s="7">
        <v>71730879.809999973</v>
      </c>
      <c r="L18" s="7">
        <v>71980146.869999975</v>
      </c>
      <c r="M18" s="7">
        <v>72302303.99999997</v>
      </c>
      <c r="N18" s="7">
        <v>72644223.029999971</v>
      </c>
      <c r="O18" s="7">
        <v>72847454.629999965</v>
      </c>
      <c r="P18" s="7">
        <v>73554019.409999967</v>
      </c>
      <c r="Q18" s="7">
        <v>74054446.969999969</v>
      </c>
    </row>
    <row r="19" spans="1:17" outlineLevel="1" x14ac:dyDescent="0.35">
      <c r="A19" s="15">
        <v>381</v>
      </c>
      <c r="B19" s="15" t="s">
        <v>74</v>
      </c>
      <c r="C19" s="16">
        <v>10521749.810000004</v>
      </c>
      <c r="D19" s="16">
        <v>10589870.730000004</v>
      </c>
      <c r="E19" s="16">
        <v>10596526.980000004</v>
      </c>
      <c r="F19" s="16">
        <v>10655588.170000006</v>
      </c>
      <c r="G19" s="16">
        <v>10691299.770000005</v>
      </c>
      <c r="H19" s="16">
        <v>10556247.290000003</v>
      </c>
      <c r="I19" s="7">
        <v>10671032.020000001</v>
      </c>
      <c r="J19" s="7">
        <v>10675914.870000001</v>
      </c>
      <c r="K19" s="7">
        <v>10887876.000000002</v>
      </c>
      <c r="L19" s="7">
        <v>10883246.400000002</v>
      </c>
      <c r="M19" s="7">
        <v>11016706.190000003</v>
      </c>
      <c r="N19" s="7">
        <v>10999382.790000003</v>
      </c>
      <c r="O19" s="7">
        <v>11015773.750000004</v>
      </c>
      <c r="P19" s="7">
        <v>11054321.550000004</v>
      </c>
      <c r="Q19" s="7">
        <v>11057971.850000005</v>
      </c>
    </row>
    <row r="20" spans="1:17" outlineLevel="1" x14ac:dyDescent="0.35">
      <c r="A20" s="15">
        <v>381.2</v>
      </c>
      <c r="B20" s="15" t="s">
        <v>76</v>
      </c>
      <c r="C20" s="16">
        <v>6609018.8799999999</v>
      </c>
      <c r="D20" s="16">
        <v>6604857.0799999991</v>
      </c>
      <c r="E20" s="16">
        <v>6602036.2999999989</v>
      </c>
      <c r="F20" s="16">
        <v>6598983.669999999</v>
      </c>
      <c r="G20" s="16">
        <v>6676599.3999999994</v>
      </c>
      <c r="H20" s="16">
        <v>6816621.6499999994</v>
      </c>
      <c r="I20" s="7">
        <v>6802879.2599999988</v>
      </c>
      <c r="J20" s="7">
        <v>6808526.6999999993</v>
      </c>
      <c r="K20" s="7">
        <v>6886167.3699999992</v>
      </c>
      <c r="L20" s="7">
        <v>6867878.2799999993</v>
      </c>
      <c r="M20" s="7">
        <v>6863634.0099999998</v>
      </c>
      <c r="N20" s="7">
        <v>6885471.1400000006</v>
      </c>
      <c r="O20" s="7">
        <v>6984904.8100000015</v>
      </c>
      <c r="P20" s="7">
        <v>6998143.0000000019</v>
      </c>
      <c r="Q20" s="7">
        <v>7028460.2500000019</v>
      </c>
    </row>
    <row r="21" spans="1:17" outlineLevel="1" x14ac:dyDescent="0.35">
      <c r="A21" s="15">
        <v>382</v>
      </c>
      <c r="B21" s="15" t="s">
        <v>77</v>
      </c>
      <c r="C21" s="16">
        <v>6108416.2800000003</v>
      </c>
      <c r="D21" s="16">
        <v>6101048.1100000003</v>
      </c>
      <c r="E21" s="16">
        <v>6172323.9800000004</v>
      </c>
      <c r="F21" s="16">
        <v>6165444.3000000007</v>
      </c>
      <c r="G21" s="16">
        <v>6158226.0600000005</v>
      </c>
      <c r="H21" s="16">
        <v>6220768.3200000003</v>
      </c>
      <c r="I21" s="7">
        <v>6213631.9500000002</v>
      </c>
      <c r="J21" s="7">
        <v>6189400.5300000003</v>
      </c>
      <c r="K21" s="7">
        <v>6261891.8099999996</v>
      </c>
      <c r="L21" s="7">
        <v>6239070.6799999997</v>
      </c>
      <c r="M21" s="7">
        <v>6206812.7299999995</v>
      </c>
      <c r="N21" s="7">
        <v>6272312.9699999997</v>
      </c>
      <c r="O21" s="7">
        <v>6258443.6699999999</v>
      </c>
      <c r="P21" s="7">
        <v>6235293.6200000001</v>
      </c>
      <c r="Q21" s="7">
        <v>6325224.7300000004</v>
      </c>
    </row>
    <row r="22" spans="1:17" outlineLevel="1" x14ac:dyDescent="0.35">
      <c r="A22" s="15">
        <v>382.2</v>
      </c>
      <c r="B22" s="15" t="s">
        <v>79</v>
      </c>
      <c r="C22" s="16">
        <v>936006.40000000014</v>
      </c>
      <c r="D22" s="16">
        <v>935489.4600000002</v>
      </c>
      <c r="E22" s="16">
        <v>935066.50000000023</v>
      </c>
      <c r="F22" s="16">
        <v>934710.64000000025</v>
      </c>
      <c r="G22" s="16">
        <v>934422.89000000025</v>
      </c>
      <c r="H22" s="16">
        <v>934103.2200000002</v>
      </c>
      <c r="I22" s="7">
        <v>933767.2200000002</v>
      </c>
      <c r="J22" s="7">
        <v>933177.12000000023</v>
      </c>
      <c r="K22" s="7">
        <v>932705.89000000025</v>
      </c>
      <c r="L22" s="7">
        <v>931551.58000000019</v>
      </c>
      <c r="M22" s="7">
        <v>930698.8400000002</v>
      </c>
      <c r="N22" s="7">
        <v>929517.12000000023</v>
      </c>
      <c r="O22" s="7">
        <v>928982.06000000017</v>
      </c>
      <c r="P22" s="7">
        <v>928355.77000000014</v>
      </c>
      <c r="Q22" s="7">
        <v>928126.58000000019</v>
      </c>
    </row>
    <row r="23" spans="1:17" outlineLevel="1" x14ac:dyDescent="0.35">
      <c r="A23" s="15">
        <v>383</v>
      </c>
      <c r="B23" s="15" t="s">
        <v>80</v>
      </c>
      <c r="C23" s="16">
        <v>51040.810000000005</v>
      </c>
      <c r="D23" s="16">
        <v>51040.810000000005</v>
      </c>
      <c r="E23" s="16">
        <v>51040.810000000005</v>
      </c>
      <c r="F23" s="16">
        <v>62773.97</v>
      </c>
      <c r="G23" s="16">
        <v>62736.67</v>
      </c>
      <c r="H23" s="16">
        <v>74224</v>
      </c>
      <c r="I23" s="7">
        <v>98650.18</v>
      </c>
      <c r="J23" s="7">
        <v>98650.18</v>
      </c>
      <c r="K23" s="7">
        <v>99010.37</v>
      </c>
      <c r="L23" s="7">
        <v>111035.37</v>
      </c>
      <c r="M23" s="7">
        <v>111035.37</v>
      </c>
      <c r="N23" s="7">
        <v>111035.37</v>
      </c>
      <c r="O23" s="7">
        <v>111035.37</v>
      </c>
      <c r="P23" s="7">
        <v>143938.94</v>
      </c>
      <c r="Q23" s="7">
        <v>150152.43</v>
      </c>
    </row>
    <row r="24" spans="1:17" outlineLevel="1" x14ac:dyDescent="0.35">
      <c r="A24" s="15">
        <v>387.2</v>
      </c>
      <c r="B24" s="15" t="s">
        <v>84</v>
      </c>
      <c r="C24" s="16">
        <v>26630</v>
      </c>
      <c r="D24" s="16">
        <v>26630</v>
      </c>
      <c r="E24" s="16">
        <v>26630</v>
      </c>
      <c r="F24" s="16">
        <v>26630</v>
      </c>
      <c r="G24" s="16">
        <v>26630</v>
      </c>
      <c r="H24" s="16">
        <v>26630</v>
      </c>
      <c r="I24" s="7">
        <v>26630</v>
      </c>
      <c r="J24" s="7">
        <v>26630</v>
      </c>
      <c r="K24" s="7">
        <v>26630</v>
      </c>
      <c r="L24" s="7">
        <v>26630</v>
      </c>
      <c r="M24" s="7">
        <v>26630</v>
      </c>
      <c r="N24" s="7">
        <v>26630</v>
      </c>
      <c r="O24" s="7">
        <v>26630</v>
      </c>
      <c r="P24" s="7">
        <v>26630</v>
      </c>
      <c r="Q24" s="7">
        <v>26630</v>
      </c>
    </row>
    <row r="25" spans="1:17" outlineLevel="1" x14ac:dyDescent="0.35">
      <c r="A25">
        <v>389</v>
      </c>
      <c r="B25" t="s">
        <v>13</v>
      </c>
      <c r="C25" s="16">
        <v>1158649.52</v>
      </c>
      <c r="D25" s="16">
        <v>1158649.52</v>
      </c>
      <c r="E25" s="16">
        <v>1158649.52</v>
      </c>
      <c r="F25" s="16">
        <v>1158649.52</v>
      </c>
      <c r="G25" s="16">
        <v>1158649.52</v>
      </c>
      <c r="H25" s="16">
        <v>1158649.52</v>
      </c>
      <c r="I25" s="7">
        <v>1158649.52</v>
      </c>
      <c r="J25" s="7">
        <v>1158649.52</v>
      </c>
      <c r="K25" s="7">
        <v>1158649.52</v>
      </c>
      <c r="L25" s="7">
        <v>1158649.52</v>
      </c>
      <c r="M25" s="7">
        <v>1158649.52</v>
      </c>
      <c r="N25" s="7">
        <v>1158649.52</v>
      </c>
      <c r="O25" s="7">
        <v>1158649.52</v>
      </c>
      <c r="P25" s="7">
        <v>1158649.52</v>
      </c>
      <c r="Q25" s="7">
        <v>1158649.52</v>
      </c>
    </row>
    <row r="26" spans="1:17" outlineLevel="1" x14ac:dyDescent="0.35">
      <c r="A26">
        <v>390</v>
      </c>
      <c r="B26" t="s">
        <v>47</v>
      </c>
      <c r="C26" s="16">
        <v>1575582.1800000002</v>
      </c>
      <c r="D26" s="16">
        <v>1575582.1800000002</v>
      </c>
      <c r="E26" s="16">
        <v>1575582.1800000002</v>
      </c>
      <c r="F26" s="16">
        <v>1575582.1800000002</v>
      </c>
      <c r="G26" s="16">
        <v>1575582.1800000002</v>
      </c>
      <c r="H26" s="16">
        <v>1582254.3800000001</v>
      </c>
      <c r="I26" s="7">
        <v>1582254.3800000001</v>
      </c>
      <c r="J26" s="7">
        <v>1582254.3800000001</v>
      </c>
      <c r="K26" s="7">
        <v>1582254.3800000001</v>
      </c>
      <c r="L26" s="7">
        <v>1582254.3800000001</v>
      </c>
      <c r="M26" s="7">
        <v>1582254.3800000001</v>
      </c>
      <c r="N26" s="7">
        <v>1582254.3800000001</v>
      </c>
      <c r="O26" s="7">
        <v>1582254.3800000001</v>
      </c>
      <c r="P26" s="7">
        <v>1582254.3800000001</v>
      </c>
      <c r="Q26" s="7">
        <v>1582254.3800000001</v>
      </c>
    </row>
    <row r="27" spans="1:17" outlineLevel="1" x14ac:dyDescent="0.35">
      <c r="A27" s="15">
        <v>390.1</v>
      </c>
      <c r="B27" s="15" t="s">
        <v>86</v>
      </c>
      <c r="C27" s="16">
        <v>682539.07</v>
      </c>
      <c r="D27" s="16">
        <v>682539.07</v>
      </c>
      <c r="E27" s="16">
        <v>682539.07</v>
      </c>
      <c r="F27" s="16">
        <v>682539.07</v>
      </c>
      <c r="G27" s="16">
        <v>690233.54999999993</v>
      </c>
      <c r="H27" s="16">
        <v>690547.86999999988</v>
      </c>
      <c r="I27" s="7">
        <v>690673.05999999982</v>
      </c>
      <c r="J27" s="7">
        <v>690669.87999999977</v>
      </c>
      <c r="K27" s="7">
        <v>690669.87999999977</v>
      </c>
      <c r="L27" s="7">
        <v>690669.87999999977</v>
      </c>
      <c r="M27" s="7">
        <v>690669.87999999977</v>
      </c>
      <c r="N27" s="7">
        <v>690669.87999999977</v>
      </c>
      <c r="O27" s="7">
        <v>690669.87999999977</v>
      </c>
      <c r="P27" s="7">
        <v>690669.87999999977</v>
      </c>
      <c r="Q27" s="7">
        <v>690669.87999999977</v>
      </c>
    </row>
    <row r="28" spans="1:17" outlineLevel="1" x14ac:dyDescent="0.35">
      <c r="A28" s="15">
        <v>391.1</v>
      </c>
      <c r="B28" s="15" t="s">
        <v>87</v>
      </c>
      <c r="C28" s="16">
        <v>16521.82</v>
      </c>
      <c r="D28" s="16">
        <v>16521.82</v>
      </c>
      <c r="E28" s="16">
        <v>16521.82</v>
      </c>
      <c r="F28" s="16">
        <v>16521.82</v>
      </c>
      <c r="G28" s="16">
        <v>16521.82</v>
      </c>
      <c r="H28" s="16">
        <v>16521.82</v>
      </c>
      <c r="I28" s="7">
        <v>16521.82</v>
      </c>
      <c r="J28" s="7">
        <v>16521.82</v>
      </c>
      <c r="K28" s="7">
        <v>16521.82</v>
      </c>
      <c r="L28" s="7">
        <v>16521.82</v>
      </c>
      <c r="M28" s="7">
        <v>16521.82</v>
      </c>
      <c r="N28" s="7">
        <v>16521.82</v>
      </c>
      <c r="O28" s="7">
        <v>16521.82</v>
      </c>
      <c r="P28" s="7">
        <v>16521.82</v>
      </c>
      <c r="Q28" s="7">
        <v>16521.82</v>
      </c>
    </row>
    <row r="29" spans="1:17" outlineLevel="1" x14ac:dyDescent="0.35">
      <c r="A29" s="15">
        <v>392</v>
      </c>
      <c r="B29" s="15" t="s">
        <v>89</v>
      </c>
      <c r="C29" s="18">
        <v>631593.48</v>
      </c>
      <c r="D29" s="18">
        <v>631593.48</v>
      </c>
      <c r="E29" s="18">
        <v>574843.04</v>
      </c>
      <c r="F29" s="18">
        <v>574843.04</v>
      </c>
      <c r="G29" s="18">
        <v>574843.04</v>
      </c>
      <c r="H29" s="18">
        <v>574843.04</v>
      </c>
      <c r="I29" s="7">
        <v>574843.04</v>
      </c>
      <c r="J29" s="7">
        <v>574843.04</v>
      </c>
      <c r="K29" s="7">
        <v>574843.04</v>
      </c>
      <c r="L29" s="7">
        <v>574843.04</v>
      </c>
      <c r="M29" s="7">
        <v>574843.04</v>
      </c>
      <c r="N29" s="7">
        <v>574843.04</v>
      </c>
      <c r="O29" s="7">
        <v>574843.04</v>
      </c>
      <c r="P29" s="7">
        <v>574843.04</v>
      </c>
      <c r="Q29" s="7">
        <v>574843.04</v>
      </c>
    </row>
    <row r="30" spans="1:17" outlineLevel="1" x14ac:dyDescent="0.35">
      <c r="A30" s="15">
        <v>394</v>
      </c>
      <c r="B30" s="15" t="s">
        <v>91</v>
      </c>
      <c r="C30" s="16">
        <v>88278.19</v>
      </c>
      <c r="D30" s="18">
        <v>88278.19</v>
      </c>
      <c r="E30" s="18">
        <v>88278.19</v>
      </c>
      <c r="F30" s="18">
        <v>88278.19</v>
      </c>
      <c r="G30" s="18">
        <v>88278.19</v>
      </c>
      <c r="H30" s="18">
        <v>88278.19</v>
      </c>
      <c r="I30" s="7">
        <v>88278.19</v>
      </c>
      <c r="J30" s="7">
        <v>88278.19</v>
      </c>
      <c r="K30" s="7">
        <v>88278.19</v>
      </c>
      <c r="L30" s="7">
        <v>88278.19</v>
      </c>
      <c r="M30" s="7">
        <v>88278.19</v>
      </c>
      <c r="N30" s="7">
        <v>88278.19</v>
      </c>
      <c r="O30" s="7">
        <v>88278.19</v>
      </c>
      <c r="P30" s="7">
        <v>88278.19</v>
      </c>
      <c r="Q30" s="7">
        <v>88278.19</v>
      </c>
    </row>
    <row r="31" spans="1:17" outlineLevel="1" x14ac:dyDescent="0.35">
      <c r="A31" s="15">
        <v>396</v>
      </c>
      <c r="B31" s="15" t="s">
        <v>93</v>
      </c>
      <c r="C31" s="16">
        <v>228757.27000000002</v>
      </c>
      <c r="D31" s="16">
        <v>228757.27000000002</v>
      </c>
      <c r="E31" s="18">
        <v>228757.27000000002</v>
      </c>
      <c r="F31" s="18">
        <v>228757.27000000002</v>
      </c>
      <c r="G31" s="18">
        <v>228757.27000000002</v>
      </c>
      <c r="H31" s="18">
        <v>228757.27000000002</v>
      </c>
      <c r="I31" s="7">
        <v>228757.27000000002</v>
      </c>
      <c r="J31" s="7">
        <v>228757.27000000002</v>
      </c>
      <c r="K31" s="7">
        <v>228757.27000000002</v>
      </c>
      <c r="L31" s="7">
        <v>228757.27000000002</v>
      </c>
      <c r="M31" s="7">
        <v>216654.44000000003</v>
      </c>
      <c r="N31" s="7">
        <v>216654.44000000003</v>
      </c>
      <c r="O31" s="7">
        <v>216654.44000000003</v>
      </c>
      <c r="P31" s="7">
        <v>216654.44000000003</v>
      </c>
      <c r="Q31" s="7">
        <v>216654.44000000003</v>
      </c>
    </row>
    <row r="32" spans="1:17" outlineLevel="1" x14ac:dyDescent="0.35">
      <c r="A32" s="15">
        <v>397.3</v>
      </c>
      <c r="B32" s="15" t="s">
        <v>97</v>
      </c>
      <c r="C32" s="16">
        <v>101081.48</v>
      </c>
      <c r="D32" s="16">
        <v>101081.48</v>
      </c>
      <c r="E32" s="16">
        <v>101081.48</v>
      </c>
      <c r="F32" s="18">
        <v>101081.48</v>
      </c>
      <c r="G32" s="18">
        <v>101081.48</v>
      </c>
      <c r="H32" s="18">
        <v>101081.48</v>
      </c>
      <c r="I32" s="7">
        <v>101081.48</v>
      </c>
      <c r="J32" s="7">
        <v>101081.48</v>
      </c>
      <c r="K32" s="7">
        <v>101081.48</v>
      </c>
      <c r="L32" s="7">
        <v>101081.48</v>
      </c>
      <c r="M32" s="7">
        <v>101081.48</v>
      </c>
      <c r="N32" s="7">
        <v>101081.48</v>
      </c>
      <c r="O32" s="7">
        <v>194485.12</v>
      </c>
      <c r="P32" s="7">
        <v>194485.12</v>
      </c>
      <c r="Q32" s="7">
        <v>195398.32</v>
      </c>
    </row>
    <row r="33" spans="1:17" outlineLevel="1" x14ac:dyDescent="0.35">
      <c r="A33" s="15">
        <v>398.4</v>
      </c>
      <c r="B33" s="15" t="s">
        <v>104</v>
      </c>
      <c r="C33" s="16">
        <v>4727</v>
      </c>
      <c r="D33" s="16">
        <v>4727</v>
      </c>
      <c r="E33" s="16">
        <v>4727</v>
      </c>
      <c r="F33" s="16">
        <v>4727</v>
      </c>
      <c r="G33" s="18">
        <v>4727</v>
      </c>
      <c r="H33" s="18">
        <v>4727</v>
      </c>
      <c r="I33" s="7">
        <v>4727</v>
      </c>
      <c r="J33" s="7">
        <v>4727</v>
      </c>
      <c r="K33" s="7">
        <v>4727</v>
      </c>
      <c r="L33" s="7">
        <v>4727</v>
      </c>
      <c r="M33" s="7">
        <v>4727</v>
      </c>
      <c r="N33" s="7">
        <v>4727</v>
      </c>
      <c r="O33" s="7">
        <v>4727</v>
      </c>
      <c r="P33" s="7">
        <v>4727</v>
      </c>
      <c r="Q33" s="7">
        <v>4727</v>
      </c>
    </row>
    <row r="34" spans="1:17" ht="15" outlineLevel="1" thickBot="1" x14ac:dyDescent="0.4">
      <c r="B34" s="15" t="s">
        <v>106</v>
      </c>
      <c r="C34" s="19">
        <v>261027764.58000004</v>
      </c>
      <c r="D34" s="19">
        <v>267072995.6400001</v>
      </c>
      <c r="E34" s="19">
        <v>267736680.16999999</v>
      </c>
      <c r="F34" s="19">
        <v>269184830.41000009</v>
      </c>
      <c r="G34" s="19">
        <v>271927135.88000005</v>
      </c>
      <c r="H34" s="19">
        <v>275106027.64000005</v>
      </c>
      <c r="I34" s="19">
        <v>276067594.24000007</v>
      </c>
      <c r="J34" s="19">
        <v>276426562.26999998</v>
      </c>
      <c r="K34" s="19">
        <v>279085767.19999999</v>
      </c>
      <c r="L34" s="19">
        <v>280124992.32999998</v>
      </c>
      <c r="M34" s="19">
        <v>281943749.92000002</v>
      </c>
      <c r="N34" s="19">
        <v>285339123.06000006</v>
      </c>
      <c r="O34" s="19">
        <v>285463132.71999997</v>
      </c>
      <c r="P34" s="19">
        <v>287379553.98999995</v>
      </c>
      <c r="Q34" s="19">
        <v>288801256.21999997</v>
      </c>
    </row>
    <row r="35" spans="1:17" ht="15" thickTop="1" x14ac:dyDescent="0.35"/>
    <row r="36" spans="1:17" outlineLevel="1" x14ac:dyDescent="0.35">
      <c r="A36" s="1" t="s">
        <v>107</v>
      </c>
    </row>
    <row r="37" spans="1:17" ht="29" outlineLevel="1" x14ac:dyDescent="0.35">
      <c r="A37" s="2" t="s">
        <v>4</v>
      </c>
      <c r="B37" s="2" t="s">
        <v>5</v>
      </c>
      <c r="C37" s="3">
        <v>42917</v>
      </c>
      <c r="D37" s="3">
        <v>42948</v>
      </c>
      <c r="E37" s="3">
        <v>42979</v>
      </c>
      <c r="F37" s="3">
        <v>43009</v>
      </c>
      <c r="G37" s="3">
        <v>43040</v>
      </c>
      <c r="H37" s="3">
        <v>43070</v>
      </c>
      <c r="I37" s="3">
        <v>43101</v>
      </c>
      <c r="J37" s="3">
        <v>43132</v>
      </c>
      <c r="K37" s="3">
        <v>43160</v>
      </c>
      <c r="L37" s="3">
        <v>43191</v>
      </c>
      <c r="M37" s="3">
        <v>43221</v>
      </c>
      <c r="N37" s="3">
        <v>43252</v>
      </c>
      <c r="O37" s="3">
        <v>43282</v>
      </c>
      <c r="P37" s="3">
        <v>43313</v>
      </c>
      <c r="Q37" s="3">
        <v>43344</v>
      </c>
    </row>
    <row r="38" spans="1:17" outlineLevel="1" x14ac:dyDescent="0.35">
      <c r="A38" s="11">
        <v>301</v>
      </c>
      <c r="B38" s="11" t="s">
        <v>6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12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outlineLevel="1" x14ac:dyDescent="0.35">
      <c r="A39" s="11">
        <v>302</v>
      </c>
      <c r="B39" s="11" t="s">
        <v>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12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outlineLevel="1" x14ac:dyDescent="0.35">
      <c r="A40" s="11">
        <v>303.10000000000002</v>
      </c>
      <c r="B40" s="11" t="s">
        <v>8</v>
      </c>
      <c r="C40" s="6">
        <v>3143.64</v>
      </c>
      <c r="D40" s="6">
        <v>3143.64</v>
      </c>
      <c r="E40" s="6">
        <v>3143.64</v>
      </c>
      <c r="F40" s="6">
        <v>3143.64</v>
      </c>
      <c r="G40" s="6">
        <v>3143.64</v>
      </c>
      <c r="H40" s="6">
        <v>3143.64</v>
      </c>
      <c r="I40" s="12">
        <v>3143.64</v>
      </c>
      <c r="J40" s="7">
        <v>3143.64</v>
      </c>
      <c r="K40" s="7">
        <v>3143.64</v>
      </c>
      <c r="L40" s="7">
        <v>3143.64</v>
      </c>
      <c r="M40" s="7">
        <v>3143.64</v>
      </c>
      <c r="N40" s="7">
        <v>3143.64</v>
      </c>
      <c r="O40" s="7">
        <v>3143.64</v>
      </c>
      <c r="P40" s="7">
        <v>3143.64</v>
      </c>
      <c r="Q40" s="7">
        <v>3143.64</v>
      </c>
    </row>
    <row r="41" spans="1:17" outlineLevel="1" x14ac:dyDescent="0.35">
      <c r="A41" s="11">
        <v>303.2</v>
      </c>
      <c r="B41" s="11" t="s">
        <v>9</v>
      </c>
      <c r="C41" s="6">
        <v>1863072.66</v>
      </c>
      <c r="D41" s="6">
        <v>1863072.66</v>
      </c>
      <c r="E41" s="6">
        <v>1863072.66</v>
      </c>
      <c r="F41" s="6">
        <v>1863072.66</v>
      </c>
      <c r="G41" s="6">
        <v>1863072.66</v>
      </c>
      <c r="H41" s="6">
        <v>1863072.66</v>
      </c>
      <c r="I41" s="12">
        <v>1863072.66</v>
      </c>
      <c r="J41" s="7">
        <v>1863072.66</v>
      </c>
      <c r="K41" s="7">
        <v>1863072.66</v>
      </c>
      <c r="L41" s="7">
        <v>1863072.66</v>
      </c>
      <c r="M41" s="7">
        <v>1863072.66</v>
      </c>
      <c r="N41" s="7">
        <v>1863072.66</v>
      </c>
      <c r="O41" s="7">
        <v>1863072.66</v>
      </c>
      <c r="P41" s="7">
        <v>1863072.66</v>
      </c>
      <c r="Q41" s="7">
        <v>1863072.66</v>
      </c>
    </row>
    <row r="42" spans="1:17" outlineLevel="1" x14ac:dyDescent="0.35">
      <c r="A42" s="11">
        <v>303.3</v>
      </c>
      <c r="B42" s="11" t="s">
        <v>10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12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1:17" outlineLevel="1" x14ac:dyDescent="0.35">
      <c r="A43" s="11">
        <v>303.39999999999998</v>
      </c>
      <c r="B43" s="11" t="s">
        <v>11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12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outlineLevel="1" x14ac:dyDescent="0.35">
      <c r="A44" s="11">
        <v>303.5</v>
      </c>
      <c r="B44" s="11" t="s">
        <v>12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12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1:17" outlineLevel="1" x14ac:dyDescent="0.35">
      <c r="A45" s="11">
        <v>304.10000000000002</v>
      </c>
      <c r="B45" s="11" t="s">
        <v>13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12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1:17" outlineLevel="1" x14ac:dyDescent="0.35">
      <c r="A46" s="11">
        <v>305.2</v>
      </c>
      <c r="B46" s="11" t="s">
        <v>14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12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1:17" outlineLevel="1" x14ac:dyDescent="0.35">
      <c r="A47" s="11">
        <v>305.5</v>
      </c>
      <c r="B47" s="11" t="s">
        <v>15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12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1:17" outlineLevel="1" x14ac:dyDescent="0.35">
      <c r="A48" s="11">
        <v>312.3</v>
      </c>
      <c r="B48" s="11" t="s">
        <v>16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12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1:17" outlineLevel="1" x14ac:dyDescent="0.35">
      <c r="A49" s="11">
        <v>318.3</v>
      </c>
      <c r="B49" s="11" t="s">
        <v>17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2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1:17" outlineLevel="1" x14ac:dyDescent="0.35">
      <c r="A50" s="11">
        <v>318.5</v>
      </c>
      <c r="B50" s="11" t="s">
        <v>18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12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1:17" outlineLevel="1" x14ac:dyDescent="0.35">
      <c r="A51" s="11">
        <v>325</v>
      </c>
      <c r="B51" s="11" t="s">
        <v>19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12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1:17" outlineLevel="1" x14ac:dyDescent="0.35">
      <c r="A52" s="11">
        <v>327</v>
      </c>
      <c r="B52" s="11" t="s">
        <v>20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12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1:17" outlineLevel="1" x14ac:dyDescent="0.35">
      <c r="A53" s="11">
        <v>328</v>
      </c>
      <c r="B53" s="11" t="s">
        <v>19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12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1:17" outlineLevel="1" x14ac:dyDescent="0.35">
      <c r="A54" s="11">
        <v>331</v>
      </c>
      <c r="B54" s="11" t="s">
        <v>20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12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</row>
    <row r="55" spans="1:17" outlineLevel="1" x14ac:dyDescent="0.35">
      <c r="A55" s="11">
        <v>332</v>
      </c>
      <c r="B55" s="11" t="s">
        <v>20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2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1:17" outlineLevel="1" x14ac:dyDescent="0.35">
      <c r="A56" s="11">
        <v>333</v>
      </c>
      <c r="B56" s="11" t="s">
        <v>20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2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1:17" outlineLevel="1" x14ac:dyDescent="0.35">
      <c r="A57" s="11">
        <v>334</v>
      </c>
      <c r="B57" s="11" t="s">
        <v>20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12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1:17" outlineLevel="1" x14ac:dyDescent="0.35">
      <c r="A58" s="11">
        <v>305.11</v>
      </c>
      <c r="B58" s="11" t="s">
        <v>21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12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1:17" outlineLevel="1" x14ac:dyDescent="0.35">
      <c r="A59" s="11">
        <v>305.17</v>
      </c>
      <c r="B59" s="11" t="s">
        <v>22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12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1:17" outlineLevel="1" x14ac:dyDescent="0.35">
      <c r="A60" s="11">
        <v>311</v>
      </c>
      <c r="B60" s="11" t="s">
        <v>23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12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1:17" outlineLevel="1" x14ac:dyDescent="0.35">
      <c r="A61" s="11">
        <v>311.39999999999998</v>
      </c>
      <c r="B61" s="11" t="s">
        <v>24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12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</row>
    <row r="62" spans="1:17" outlineLevel="1" x14ac:dyDescent="0.35">
      <c r="A62" s="11">
        <v>311.7</v>
      </c>
      <c r="B62" s="11" t="s">
        <v>25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12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</row>
    <row r="63" spans="1:17" outlineLevel="1" x14ac:dyDescent="0.35">
      <c r="A63" s="11">
        <v>311.8</v>
      </c>
      <c r="B63" s="11" t="s">
        <v>26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12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</row>
    <row r="64" spans="1:17" outlineLevel="1" x14ac:dyDescent="0.35">
      <c r="A64" s="11">
        <v>319</v>
      </c>
      <c r="B64" s="11" t="s">
        <v>27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12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</row>
    <row r="65" spans="1:17" outlineLevel="1" x14ac:dyDescent="0.35">
      <c r="A65" s="11">
        <v>350.1</v>
      </c>
      <c r="B65" s="11" t="s">
        <v>13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12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</row>
    <row r="66" spans="1:17" outlineLevel="1" x14ac:dyDescent="0.35">
      <c r="A66" s="11">
        <v>350.2</v>
      </c>
      <c r="B66" s="11" t="s">
        <v>28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12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</row>
    <row r="67" spans="1:17" outlineLevel="1" x14ac:dyDescent="0.35">
      <c r="A67" s="11">
        <v>351</v>
      </c>
      <c r="B67" s="11" t="s">
        <v>29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12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</row>
    <row r="68" spans="1:17" outlineLevel="1" x14ac:dyDescent="0.35">
      <c r="A68" s="11">
        <v>352</v>
      </c>
      <c r="B68" s="11" t="s">
        <v>30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12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</row>
    <row r="69" spans="1:17" outlineLevel="1" x14ac:dyDescent="0.35">
      <c r="A69" s="11">
        <v>352.1</v>
      </c>
      <c r="B69" s="11" t="s">
        <v>31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12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</row>
    <row r="70" spans="1:17" outlineLevel="1" x14ac:dyDescent="0.35">
      <c r="A70" s="11">
        <v>352.2</v>
      </c>
      <c r="B70" s="11" t="s">
        <v>32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12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</row>
    <row r="71" spans="1:17" outlineLevel="1" x14ac:dyDescent="0.35">
      <c r="A71" s="11">
        <v>352.3</v>
      </c>
      <c r="B71" s="11" t="s">
        <v>33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12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</row>
    <row r="72" spans="1:17" outlineLevel="1" x14ac:dyDescent="0.35">
      <c r="A72" s="11">
        <v>353</v>
      </c>
      <c r="B72" s="11" t="s">
        <v>34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12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</row>
    <row r="73" spans="1:17" outlineLevel="1" x14ac:dyDescent="0.35">
      <c r="A73" s="11">
        <v>354</v>
      </c>
      <c r="B73" s="11" t="s">
        <v>35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12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</row>
    <row r="74" spans="1:17" outlineLevel="1" x14ac:dyDescent="0.35">
      <c r="A74" s="11">
        <v>355</v>
      </c>
      <c r="B74" s="11" t="s">
        <v>41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12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</row>
    <row r="75" spans="1:17" outlineLevel="1" x14ac:dyDescent="0.35">
      <c r="A75" s="11">
        <v>356</v>
      </c>
      <c r="B75" s="11" t="s">
        <v>42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12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</row>
    <row r="76" spans="1:17" outlineLevel="1" x14ac:dyDescent="0.35">
      <c r="A76" s="11">
        <v>357</v>
      </c>
      <c r="B76" s="11" t="s">
        <v>43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12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</row>
    <row r="77" spans="1:17" outlineLevel="1" x14ac:dyDescent="0.35">
      <c r="A77" s="11">
        <v>360.11</v>
      </c>
      <c r="B77" s="11" t="s">
        <v>44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12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</row>
    <row r="78" spans="1:17" outlineLevel="1" x14ac:dyDescent="0.35">
      <c r="A78" s="11">
        <v>360.12</v>
      </c>
      <c r="B78" s="11" t="s">
        <v>45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12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</row>
    <row r="79" spans="1:17" outlineLevel="1" x14ac:dyDescent="0.35">
      <c r="A79" s="11">
        <v>360.2</v>
      </c>
      <c r="B79" s="11" t="s">
        <v>46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12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</row>
    <row r="80" spans="1:17" outlineLevel="1" x14ac:dyDescent="0.35">
      <c r="A80" s="11">
        <v>361.11</v>
      </c>
      <c r="B80" s="11" t="s">
        <v>47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12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</row>
    <row r="81" spans="1:17" outlineLevel="1" x14ac:dyDescent="0.35">
      <c r="A81" s="11">
        <v>361.12</v>
      </c>
      <c r="B81" s="11" t="s">
        <v>47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12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</row>
    <row r="82" spans="1:17" outlineLevel="1" x14ac:dyDescent="0.35">
      <c r="A82" s="11">
        <v>361.2</v>
      </c>
      <c r="B82" s="11" t="s">
        <v>48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12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</row>
    <row r="83" spans="1:17" outlineLevel="1" x14ac:dyDescent="0.35">
      <c r="A83" s="11">
        <v>362.11</v>
      </c>
      <c r="B83" s="11" t="s">
        <v>49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12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</row>
    <row r="84" spans="1:17" outlineLevel="1" x14ac:dyDescent="0.35">
      <c r="A84" s="11">
        <v>362.12</v>
      </c>
      <c r="B84" s="11" t="s">
        <v>50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12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</row>
    <row r="85" spans="1:17" outlineLevel="1" x14ac:dyDescent="0.35">
      <c r="A85" s="11">
        <v>362.2</v>
      </c>
      <c r="B85" s="11" t="s">
        <v>51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12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</row>
    <row r="86" spans="1:17" outlineLevel="1" x14ac:dyDescent="0.35">
      <c r="A86" s="11">
        <v>363.11</v>
      </c>
      <c r="B86" s="11" t="s">
        <v>52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12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</row>
    <row r="87" spans="1:17" outlineLevel="1" x14ac:dyDescent="0.35">
      <c r="A87" s="11">
        <v>363.12</v>
      </c>
      <c r="B87" s="11" t="s">
        <v>53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12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</row>
    <row r="88" spans="1:17" outlineLevel="1" x14ac:dyDescent="0.35">
      <c r="A88" s="11">
        <v>363.21</v>
      </c>
      <c r="B88" s="11" t="s">
        <v>54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12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</row>
    <row r="89" spans="1:17" outlineLevel="1" x14ac:dyDescent="0.35">
      <c r="A89" s="11">
        <v>363.22</v>
      </c>
      <c r="B89" s="11" t="s">
        <v>55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12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</row>
    <row r="90" spans="1:17" outlineLevel="1" x14ac:dyDescent="0.35">
      <c r="A90" s="11">
        <v>363.31</v>
      </c>
      <c r="B90" s="11" t="s">
        <v>56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12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</row>
    <row r="91" spans="1:17" outlineLevel="1" x14ac:dyDescent="0.35">
      <c r="A91" s="11">
        <v>363.32</v>
      </c>
      <c r="B91" s="11" t="s">
        <v>57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12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</row>
    <row r="92" spans="1:17" outlineLevel="1" x14ac:dyDescent="0.35">
      <c r="A92" s="11">
        <v>363.41</v>
      </c>
      <c r="B92" s="11" t="s">
        <v>58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12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</row>
    <row r="93" spans="1:17" outlineLevel="1" x14ac:dyDescent="0.35">
      <c r="A93" s="11">
        <v>363.42</v>
      </c>
      <c r="B93" s="11" t="s">
        <v>58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12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</row>
    <row r="94" spans="1:17" outlineLevel="1" x14ac:dyDescent="0.35">
      <c r="A94" s="11">
        <v>363.5</v>
      </c>
      <c r="B94" s="11" t="s">
        <v>59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12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</row>
    <row r="95" spans="1:17" outlineLevel="1" x14ac:dyDescent="0.35">
      <c r="A95" s="11">
        <v>363.6</v>
      </c>
      <c r="B95" s="11" t="s">
        <v>60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12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</row>
    <row r="96" spans="1:17" outlineLevel="1" x14ac:dyDescent="0.35">
      <c r="A96" s="11">
        <v>365.1</v>
      </c>
      <c r="B96" s="11" t="s">
        <v>13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12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</row>
    <row r="97" spans="1:17" outlineLevel="1" x14ac:dyDescent="0.35">
      <c r="A97" s="11">
        <v>365.2</v>
      </c>
      <c r="B97" s="11" t="s">
        <v>61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12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</row>
    <row r="98" spans="1:17" outlineLevel="1" x14ac:dyDescent="0.35">
      <c r="A98" s="11">
        <v>366.3</v>
      </c>
      <c r="B98" s="11" t="s">
        <v>48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12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</row>
    <row r="99" spans="1:17" outlineLevel="1" x14ac:dyDescent="0.35">
      <c r="A99" s="11">
        <v>367</v>
      </c>
      <c r="B99" s="11" t="s">
        <v>62</v>
      </c>
      <c r="C99" s="6">
        <v>138570.57</v>
      </c>
      <c r="D99" s="6">
        <v>140446.65</v>
      </c>
      <c r="E99" s="6">
        <v>142343.25</v>
      </c>
      <c r="F99" s="6">
        <v>144247.47</v>
      </c>
      <c r="G99" s="6">
        <v>146151.71</v>
      </c>
      <c r="H99" s="6">
        <v>148055.94</v>
      </c>
      <c r="I99" s="12">
        <v>149960.45000000001</v>
      </c>
      <c r="J99" s="7">
        <v>151865.25</v>
      </c>
      <c r="K99" s="7">
        <v>153770.06</v>
      </c>
      <c r="L99" s="7">
        <v>155674.84</v>
      </c>
      <c r="M99" s="7">
        <v>157579.62</v>
      </c>
      <c r="N99" s="7">
        <v>159484.42000000001</v>
      </c>
      <c r="O99" s="7">
        <v>161389.22</v>
      </c>
      <c r="P99" s="7">
        <v>163293.99</v>
      </c>
      <c r="Q99" s="7">
        <v>165198.81</v>
      </c>
    </row>
    <row r="100" spans="1:17" outlineLevel="1" x14ac:dyDescent="0.35">
      <c r="A100" s="11">
        <v>367.21</v>
      </c>
      <c r="B100" s="11" t="s">
        <v>63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12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</row>
    <row r="101" spans="1:17" outlineLevel="1" x14ac:dyDescent="0.35">
      <c r="A101" s="11">
        <v>367.22</v>
      </c>
      <c r="B101" s="11" t="s">
        <v>64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12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</row>
    <row r="102" spans="1:17" outlineLevel="1" x14ac:dyDescent="0.35">
      <c r="A102" s="11">
        <v>367.23</v>
      </c>
      <c r="B102" s="11" t="s">
        <v>64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12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</row>
    <row r="103" spans="1:17" outlineLevel="1" x14ac:dyDescent="0.35">
      <c r="A103" s="11">
        <v>367.24</v>
      </c>
      <c r="B103" s="11" t="s">
        <v>65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12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</row>
    <row r="104" spans="1:17" outlineLevel="1" x14ac:dyDescent="0.35">
      <c r="A104" s="11">
        <v>367.25</v>
      </c>
      <c r="B104" s="11" t="s">
        <v>66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12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</row>
    <row r="105" spans="1:17" outlineLevel="1" x14ac:dyDescent="0.35">
      <c r="A105" s="11">
        <v>367.26</v>
      </c>
      <c r="B105" s="11" t="s">
        <v>67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12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outlineLevel="1" x14ac:dyDescent="0.35">
      <c r="A106" s="11">
        <v>368</v>
      </c>
      <c r="B106" s="11" t="s">
        <v>108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12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outlineLevel="1" x14ac:dyDescent="0.35">
      <c r="A107" s="11">
        <v>369</v>
      </c>
      <c r="B107" s="11" t="s">
        <v>68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12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17" outlineLevel="1" x14ac:dyDescent="0.35">
      <c r="A108" s="11">
        <v>370</v>
      </c>
      <c r="B108" s="11" t="s">
        <v>109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12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17" outlineLevel="1" x14ac:dyDescent="0.35">
      <c r="A109" s="11">
        <v>374.1</v>
      </c>
      <c r="B109" s="11" t="s">
        <v>13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12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</row>
    <row r="110" spans="1:17" outlineLevel="1" x14ac:dyDescent="0.35">
      <c r="A110" s="11">
        <v>374.2</v>
      </c>
      <c r="B110" s="11" t="s">
        <v>61</v>
      </c>
      <c r="C110" s="6">
        <v>21694.35</v>
      </c>
      <c r="D110" s="6">
        <v>21867.35</v>
      </c>
      <c r="E110" s="6">
        <v>22040.36</v>
      </c>
      <c r="F110" s="6">
        <v>22213.34</v>
      </c>
      <c r="G110" s="6">
        <v>22386.35</v>
      </c>
      <c r="H110" s="6">
        <v>22559.35</v>
      </c>
      <c r="I110" s="12">
        <v>22732.37</v>
      </c>
      <c r="J110" s="7">
        <v>22905.34</v>
      </c>
      <c r="K110" s="7">
        <v>23078.35</v>
      </c>
      <c r="L110" s="7">
        <v>23251.35</v>
      </c>
      <c r="M110" s="7">
        <v>23424.33</v>
      </c>
      <c r="N110" s="7">
        <v>23597.32</v>
      </c>
      <c r="O110" s="7">
        <v>23770.31</v>
      </c>
      <c r="P110" s="7">
        <v>23943.3</v>
      </c>
      <c r="Q110" s="7">
        <v>24116.32</v>
      </c>
    </row>
    <row r="111" spans="1:17" outlineLevel="1" x14ac:dyDescent="0.35">
      <c r="A111" s="11">
        <v>375</v>
      </c>
      <c r="B111" s="11" t="s">
        <v>47</v>
      </c>
      <c r="C111" s="6">
        <v>34528.800000000003</v>
      </c>
      <c r="D111" s="6">
        <v>35000.85</v>
      </c>
      <c r="E111" s="6">
        <v>35471.919999999998</v>
      </c>
      <c r="F111" s="6">
        <v>35952.53</v>
      </c>
      <c r="G111" s="6">
        <v>36442.730000000003</v>
      </c>
      <c r="H111" s="6">
        <v>36932.94</v>
      </c>
      <c r="I111" s="12">
        <v>37423.379999999997</v>
      </c>
      <c r="J111" s="7">
        <v>37913.81</v>
      </c>
      <c r="K111" s="7">
        <v>38404.26</v>
      </c>
      <c r="L111" s="7">
        <v>38894.69</v>
      </c>
      <c r="M111" s="7">
        <v>39385.129999999997</v>
      </c>
      <c r="N111" s="7">
        <v>39875.56</v>
      </c>
      <c r="O111" s="7">
        <v>40366.01</v>
      </c>
      <c r="P111" s="7">
        <v>40856.449999999997</v>
      </c>
      <c r="Q111" s="7">
        <v>41346.879999999997</v>
      </c>
    </row>
    <row r="112" spans="1:17" outlineLevel="1" x14ac:dyDescent="0.35">
      <c r="A112" s="11">
        <v>376.11</v>
      </c>
      <c r="B112" s="11" t="s">
        <v>69</v>
      </c>
      <c r="C112" s="6">
        <v>36798086.909999996</v>
      </c>
      <c r="D112" s="6">
        <v>36952850.560000002</v>
      </c>
      <c r="E112" s="6">
        <v>37122174.960000001</v>
      </c>
      <c r="F112" s="6">
        <v>37292405.200000003</v>
      </c>
      <c r="G112" s="6">
        <v>37461147.039999999</v>
      </c>
      <c r="H112" s="6">
        <v>37627824.920000002</v>
      </c>
      <c r="I112" s="12">
        <v>37801235.93</v>
      </c>
      <c r="J112" s="7">
        <v>37976424.520000003</v>
      </c>
      <c r="K112" s="7">
        <v>38152485.439999998</v>
      </c>
      <c r="L112" s="7">
        <v>38329562.350000001</v>
      </c>
      <c r="M112" s="7">
        <v>38497812.039999999</v>
      </c>
      <c r="N112" s="7">
        <v>38666948.890000001</v>
      </c>
      <c r="O112" s="7">
        <v>38844660.530000001</v>
      </c>
      <c r="P112" s="7">
        <v>39026628.869999997</v>
      </c>
      <c r="Q112" s="7">
        <v>39193675.950000003</v>
      </c>
    </row>
    <row r="113" spans="1:17" outlineLevel="1" x14ac:dyDescent="0.35">
      <c r="A113" s="11">
        <v>376.12</v>
      </c>
      <c r="B113" s="11" t="s">
        <v>70</v>
      </c>
      <c r="C113" s="6">
        <v>26670810.07</v>
      </c>
      <c r="D113" s="6">
        <v>26820293.73</v>
      </c>
      <c r="E113" s="6">
        <v>26983638.489999998</v>
      </c>
      <c r="F113" s="6">
        <v>27041908.440000001</v>
      </c>
      <c r="G113" s="6">
        <v>27162012.780000001</v>
      </c>
      <c r="H113" s="6">
        <v>27342291.510000002</v>
      </c>
      <c r="I113" s="12">
        <v>27524418.68</v>
      </c>
      <c r="J113" s="7">
        <v>27706691.899999999</v>
      </c>
      <c r="K113" s="7">
        <v>27889477.140000001</v>
      </c>
      <c r="L113" s="7">
        <v>28073276</v>
      </c>
      <c r="M113" s="7">
        <v>28230659.550000001</v>
      </c>
      <c r="N113" s="7">
        <v>28418004.84</v>
      </c>
      <c r="O113" s="7">
        <v>28231376.82</v>
      </c>
      <c r="P113" s="7">
        <v>28420802.140000001</v>
      </c>
      <c r="Q113" s="7">
        <v>28598124.899999999</v>
      </c>
    </row>
    <row r="114" spans="1:17" outlineLevel="1" x14ac:dyDescent="0.35">
      <c r="A114" s="11">
        <v>377</v>
      </c>
      <c r="B114" s="11" t="s">
        <v>35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12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</row>
    <row r="115" spans="1:17" outlineLevel="1" x14ac:dyDescent="0.35">
      <c r="A115" s="11">
        <v>378</v>
      </c>
      <c r="B115" s="11" t="s">
        <v>71</v>
      </c>
      <c r="C115" s="6">
        <v>860477.79</v>
      </c>
      <c r="D115" s="6">
        <v>864512.64</v>
      </c>
      <c r="E115" s="6">
        <v>868598.9</v>
      </c>
      <c r="F115" s="6">
        <v>872685.08</v>
      </c>
      <c r="G115" s="6">
        <v>876772.81</v>
      </c>
      <c r="H115" s="6">
        <v>880861.94</v>
      </c>
      <c r="I115" s="12">
        <v>884958.59</v>
      </c>
      <c r="J115" s="7">
        <v>889062.42</v>
      </c>
      <c r="K115" s="7">
        <v>893841.19</v>
      </c>
      <c r="L115" s="7">
        <v>899325.32</v>
      </c>
      <c r="M115" s="7">
        <v>904863.43</v>
      </c>
      <c r="N115" s="7">
        <v>910450.72</v>
      </c>
      <c r="O115" s="7">
        <v>916055.43</v>
      </c>
      <c r="P115" s="7">
        <v>921678.61</v>
      </c>
      <c r="Q115" s="7">
        <v>927324.37</v>
      </c>
    </row>
    <row r="116" spans="1:17" outlineLevel="1" x14ac:dyDescent="0.35">
      <c r="A116" s="11">
        <v>379</v>
      </c>
      <c r="B116" s="11" t="s">
        <v>72</v>
      </c>
      <c r="C116" s="6">
        <v>723628.09</v>
      </c>
      <c r="D116" s="6">
        <v>728153.66</v>
      </c>
      <c r="E116" s="6">
        <v>732696.58</v>
      </c>
      <c r="F116" s="6">
        <v>737264.2</v>
      </c>
      <c r="G116" s="6">
        <v>741857.1</v>
      </c>
      <c r="H116" s="6">
        <v>746476.02</v>
      </c>
      <c r="I116" s="12">
        <v>751099.59</v>
      </c>
      <c r="J116" s="7">
        <v>755723.28</v>
      </c>
      <c r="K116" s="7">
        <v>760347.06</v>
      </c>
      <c r="L116" s="7">
        <v>765004.04</v>
      </c>
      <c r="M116" s="7">
        <v>769694.2</v>
      </c>
      <c r="N116" s="7">
        <v>774384.34</v>
      </c>
      <c r="O116" s="7">
        <v>779074.52</v>
      </c>
      <c r="P116" s="7">
        <v>783838.2</v>
      </c>
      <c r="Q116" s="7">
        <v>788887.86</v>
      </c>
    </row>
    <row r="117" spans="1:17" outlineLevel="1" x14ac:dyDescent="0.35">
      <c r="A117" s="11">
        <v>380</v>
      </c>
      <c r="B117" s="11" t="s">
        <v>73</v>
      </c>
      <c r="C117" s="6">
        <v>32404498.899999999</v>
      </c>
      <c r="D117" s="6">
        <v>32560224.079999998</v>
      </c>
      <c r="E117" s="6">
        <v>32716696.800000001</v>
      </c>
      <c r="F117" s="6">
        <v>32869524.030000001</v>
      </c>
      <c r="G117" s="6">
        <v>33024370.34</v>
      </c>
      <c r="H117" s="6">
        <v>33169057.52</v>
      </c>
      <c r="I117" s="12">
        <v>33277663.670000002</v>
      </c>
      <c r="J117" s="7">
        <v>33434845.079999998</v>
      </c>
      <c r="K117" s="7">
        <v>33584035.350000001</v>
      </c>
      <c r="L117" s="7">
        <v>33732484.520000003</v>
      </c>
      <c r="M117" s="7">
        <v>33895385.950000003</v>
      </c>
      <c r="N117" s="7">
        <v>34058547.200000003</v>
      </c>
      <c r="O117" s="7">
        <v>34222820.200000003</v>
      </c>
      <c r="P117" s="7">
        <v>34388120.369999997</v>
      </c>
      <c r="Q117" s="7">
        <v>34553068.850000001</v>
      </c>
    </row>
    <row r="118" spans="1:17" outlineLevel="1" x14ac:dyDescent="0.35">
      <c r="A118" s="11">
        <v>381</v>
      </c>
      <c r="B118" s="11" t="s">
        <v>74</v>
      </c>
      <c r="C118" s="6">
        <v>2641444.9900000002</v>
      </c>
      <c r="D118" s="6">
        <v>2660603.7799999998</v>
      </c>
      <c r="E118" s="6">
        <v>2676936.12</v>
      </c>
      <c r="F118" s="6">
        <v>2693179.24</v>
      </c>
      <c r="G118" s="6">
        <v>2710265.76</v>
      </c>
      <c r="H118" s="6">
        <v>2721677.68</v>
      </c>
      <c r="I118" s="12">
        <v>2739163.74</v>
      </c>
      <c r="J118" s="7">
        <v>2760473.41</v>
      </c>
      <c r="K118" s="7">
        <v>2775998.65</v>
      </c>
      <c r="L118" s="7">
        <v>2787666.3</v>
      </c>
      <c r="M118" s="7">
        <v>2791839.99</v>
      </c>
      <c r="N118" s="7">
        <v>2790416.32</v>
      </c>
      <c r="O118" s="7">
        <v>2804348.77</v>
      </c>
      <c r="P118" s="7">
        <v>2813719.69</v>
      </c>
      <c r="Q118" s="7">
        <v>2832090.38</v>
      </c>
    </row>
    <row r="119" spans="1:17" outlineLevel="1" x14ac:dyDescent="0.35">
      <c r="A119" s="11">
        <v>381.1</v>
      </c>
      <c r="B119" s="11" t="s">
        <v>75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12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</row>
    <row r="120" spans="1:17" outlineLevel="1" x14ac:dyDescent="0.35">
      <c r="A120" s="11">
        <v>381.2</v>
      </c>
      <c r="B120" s="11" t="s">
        <v>76</v>
      </c>
      <c r="C120" s="6">
        <v>4119007.32</v>
      </c>
      <c r="D120" s="6">
        <v>4151497.2</v>
      </c>
      <c r="E120" s="6">
        <v>4185308</v>
      </c>
      <c r="F120" s="6">
        <v>4218868.2699999996</v>
      </c>
      <c r="G120" s="6">
        <v>4253458.72</v>
      </c>
      <c r="H120" s="6">
        <v>4293762.8899999997</v>
      </c>
      <c r="I120" s="12">
        <v>4317774.6100000003</v>
      </c>
      <c r="J120" s="7">
        <v>4345084.6900000004</v>
      </c>
      <c r="K120" s="7">
        <v>4379615.34</v>
      </c>
      <c r="L120" s="7">
        <v>4399341.24</v>
      </c>
      <c r="M120" s="7">
        <v>4432251.83</v>
      </c>
      <c r="N120" s="7">
        <v>4451080.5599999996</v>
      </c>
      <c r="O120" s="7">
        <v>4476217.5599999996</v>
      </c>
      <c r="P120" s="7">
        <v>4510596.09</v>
      </c>
      <c r="Q120" s="7">
        <v>4547760.6100000003</v>
      </c>
    </row>
    <row r="121" spans="1:17" outlineLevel="1" x14ac:dyDescent="0.35">
      <c r="A121" s="11">
        <v>382</v>
      </c>
      <c r="B121" s="11" t="s">
        <v>77</v>
      </c>
      <c r="C121" s="6">
        <v>1286701.46</v>
      </c>
      <c r="D121" s="6">
        <v>1291440.99</v>
      </c>
      <c r="E121" s="6">
        <v>1295121.19</v>
      </c>
      <c r="F121" s="6">
        <v>1300555.51</v>
      </c>
      <c r="G121" s="6">
        <v>1305558.2</v>
      </c>
      <c r="H121" s="6">
        <v>1302949.22</v>
      </c>
      <c r="I121" s="12">
        <v>1308143.6200000001</v>
      </c>
      <c r="J121" s="7">
        <v>1296211.83</v>
      </c>
      <c r="K121" s="7">
        <v>1287146.1299999999</v>
      </c>
      <c r="L121" s="7">
        <v>1276814.82</v>
      </c>
      <c r="M121" s="7">
        <v>1256899.06</v>
      </c>
      <c r="N121" s="7">
        <v>1233362.1399999999</v>
      </c>
      <c r="O121" s="7">
        <v>1232019.6599999999</v>
      </c>
      <c r="P121" s="7">
        <v>1221259.24</v>
      </c>
      <c r="Q121" s="7">
        <v>1229811.1200000001</v>
      </c>
    </row>
    <row r="122" spans="1:17" outlineLevel="1" x14ac:dyDescent="0.35">
      <c r="A122" s="11">
        <v>382.1</v>
      </c>
      <c r="B122" s="11" t="s">
        <v>78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12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</row>
    <row r="123" spans="1:17" outlineLevel="1" x14ac:dyDescent="0.35">
      <c r="A123" s="11">
        <v>382.2</v>
      </c>
      <c r="B123" s="11" t="s">
        <v>79</v>
      </c>
      <c r="C123" s="6">
        <v>642790.53</v>
      </c>
      <c r="D123" s="6">
        <v>647467</v>
      </c>
      <c r="E123" s="6">
        <v>652234.81999999995</v>
      </c>
      <c r="F123" s="6">
        <v>657067.59</v>
      </c>
      <c r="G123" s="6">
        <v>661966.68000000005</v>
      </c>
      <c r="H123" s="6">
        <v>666832.17000000004</v>
      </c>
      <c r="I123" s="12">
        <v>671679.5</v>
      </c>
      <c r="J123" s="7">
        <v>676270.18</v>
      </c>
      <c r="K123" s="7">
        <v>680976.77</v>
      </c>
      <c r="L123" s="7">
        <v>684995.78</v>
      </c>
      <c r="M123" s="7">
        <v>689310.78</v>
      </c>
      <c r="N123" s="7">
        <v>693291.16</v>
      </c>
      <c r="O123" s="7">
        <v>697913.44</v>
      </c>
      <c r="P123" s="7">
        <v>702441.26</v>
      </c>
      <c r="Q123" s="7">
        <v>707363.81</v>
      </c>
    </row>
    <row r="124" spans="1:17" outlineLevel="1" x14ac:dyDescent="0.35">
      <c r="A124" s="11">
        <v>383</v>
      </c>
      <c r="B124" s="11" t="s">
        <v>80</v>
      </c>
      <c r="C124" s="6">
        <v>8887.31</v>
      </c>
      <c r="D124" s="6">
        <v>9011.5</v>
      </c>
      <c r="E124" s="6">
        <v>9135.68</v>
      </c>
      <c r="F124" s="6">
        <v>9274.18</v>
      </c>
      <c r="G124" s="6">
        <v>9426.8799999999992</v>
      </c>
      <c r="H124" s="6">
        <v>9592.73</v>
      </c>
      <c r="I124" s="12">
        <v>9803.0400000000009</v>
      </c>
      <c r="J124" s="7">
        <v>10043.11</v>
      </c>
      <c r="K124" s="7">
        <v>10283.58</v>
      </c>
      <c r="L124" s="7">
        <v>10539.16</v>
      </c>
      <c r="M124" s="7">
        <v>10809.34</v>
      </c>
      <c r="N124" s="7">
        <v>11079.51</v>
      </c>
      <c r="O124" s="7">
        <v>11349.71</v>
      </c>
      <c r="P124" s="7">
        <v>11659.92</v>
      </c>
      <c r="Q124" s="7">
        <v>12017.72</v>
      </c>
    </row>
    <row r="125" spans="1:17" outlineLevel="1" x14ac:dyDescent="0.35">
      <c r="A125" s="11">
        <v>386</v>
      </c>
      <c r="B125" s="11" t="s">
        <v>81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12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</row>
    <row r="126" spans="1:17" outlineLevel="1" x14ac:dyDescent="0.35">
      <c r="A126" s="11">
        <v>387.1</v>
      </c>
      <c r="B126" s="11" t="s">
        <v>83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12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</row>
    <row r="127" spans="1:17" outlineLevel="1" x14ac:dyDescent="0.35">
      <c r="A127" s="11">
        <v>387.2</v>
      </c>
      <c r="B127" s="11" t="s">
        <v>84</v>
      </c>
      <c r="C127" s="6">
        <v>26630</v>
      </c>
      <c r="D127" s="6">
        <v>26630</v>
      </c>
      <c r="E127" s="6">
        <v>26630</v>
      </c>
      <c r="F127" s="6">
        <v>26630</v>
      </c>
      <c r="G127" s="6">
        <v>26630</v>
      </c>
      <c r="H127" s="6">
        <v>26630</v>
      </c>
      <c r="I127" s="12">
        <v>26630</v>
      </c>
      <c r="J127" s="7">
        <v>26630</v>
      </c>
      <c r="K127" s="7">
        <v>26630</v>
      </c>
      <c r="L127" s="7">
        <v>26630</v>
      </c>
      <c r="M127" s="7">
        <v>26630</v>
      </c>
      <c r="N127" s="7">
        <v>26630</v>
      </c>
      <c r="O127" s="7">
        <v>26630</v>
      </c>
      <c r="P127" s="7">
        <v>26630</v>
      </c>
      <c r="Q127" s="7">
        <v>26630</v>
      </c>
    </row>
    <row r="128" spans="1:17" outlineLevel="1" x14ac:dyDescent="0.35">
      <c r="A128" s="11">
        <v>387.3</v>
      </c>
      <c r="B128" s="11" t="s">
        <v>85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12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</row>
    <row r="129" spans="1:17" outlineLevel="1" x14ac:dyDescent="0.35">
      <c r="A129" s="11">
        <v>389</v>
      </c>
      <c r="B129" s="11" t="s">
        <v>13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12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</row>
    <row r="130" spans="1:17" outlineLevel="1" x14ac:dyDescent="0.35">
      <c r="A130" s="11">
        <v>390</v>
      </c>
      <c r="B130" s="11" t="s">
        <v>47</v>
      </c>
      <c r="C130" s="6">
        <v>49018.73</v>
      </c>
      <c r="D130" s="6">
        <v>51605.31</v>
      </c>
      <c r="E130" s="6">
        <v>54191.9</v>
      </c>
      <c r="F130" s="6">
        <v>56778.48</v>
      </c>
      <c r="G130" s="6">
        <v>59365.06</v>
      </c>
      <c r="H130" s="6">
        <v>61957.120000000003</v>
      </c>
      <c r="I130" s="12">
        <v>64554.65</v>
      </c>
      <c r="J130" s="7">
        <v>67152.2</v>
      </c>
      <c r="K130" s="7">
        <v>69749.72</v>
      </c>
      <c r="L130" s="7">
        <v>72347.259999999995</v>
      </c>
      <c r="M130" s="7">
        <v>74944.789999999994</v>
      </c>
      <c r="N130" s="7">
        <v>77542.33</v>
      </c>
      <c r="O130" s="7">
        <v>80139.86</v>
      </c>
      <c r="P130" s="7">
        <v>82737.39</v>
      </c>
      <c r="Q130" s="7">
        <v>85334.94</v>
      </c>
    </row>
    <row r="131" spans="1:17" outlineLevel="1" x14ac:dyDescent="0.35">
      <c r="A131" s="11">
        <v>390.1</v>
      </c>
      <c r="B131" s="11" t="s">
        <v>86</v>
      </c>
      <c r="C131" s="6">
        <v>115750.68</v>
      </c>
      <c r="D131" s="6">
        <v>118736.74</v>
      </c>
      <c r="E131" s="6">
        <v>121722.89</v>
      </c>
      <c r="F131" s="6">
        <v>124709</v>
      </c>
      <c r="G131" s="6">
        <v>127711.92</v>
      </c>
      <c r="H131" s="6">
        <v>130732.38</v>
      </c>
      <c r="I131" s="12">
        <v>133753.81</v>
      </c>
      <c r="J131" s="7">
        <v>136775.47</v>
      </c>
      <c r="K131" s="7">
        <v>139797.15</v>
      </c>
      <c r="L131" s="7">
        <v>142818.85999999999</v>
      </c>
      <c r="M131" s="7">
        <v>145840.53</v>
      </c>
      <c r="N131" s="7">
        <v>148862.23000000001</v>
      </c>
      <c r="O131" s="7">
        <v>151883.9</v>
      </c>
      <c r="P131" s="7">
        <v>154905.53</v>
      </c>
      <c r="Q131" s="7">
        <v>157927.24</v>
      </c>
    </row>
    <row r="132" spans="1:17" outlineLevel="1" x14ac:dyDescent="0.35">
      <c r="A132" s="11">
        <v>391.1</v>
      </c>
      <c r="B132" s="11" t="s">
        <v>87</v>
      </c>
      <c r="C132" s="6">
        <v>21359.75</v>
      </c>
      <c r="D132" s="6">
        <v>21469.48</v>
      </c>
      <c r="E132" s="6">
        <v>21579.21</v>
      </c>
      <c r="F132" s="6">
        <v>21688.94</v>
      </c>
      <c r="G132" s="6">
        <v>21798.68</v>
      </c>
      <c r="H132" s="6">
        <v>21908.41</v>
      </c>
      <c r="I132" s="12">
        <v>22018.14</v>
      </c>
      <c r="J132" s="7">
        <v>22127.87</v>
      </c>
      <c r="K132" s="7">
        <v>22237.599999999999</v>
      </c>
      <c r="L132" s="7">
        <v>22347.35</v>
      </c>
      <c r="M132" s="7">
        <v>22457.08</v>
      </c>
      <c r="N132" s="7">
        <v>22566.81</v>
      </c>
      <c r="O132" s="7">
        <v>22676.54</v>
      </c>
      <c r="P132" s="7">
        <v>22786.27</v>
      </c>
      <c r="Q132" s="7">
        <v>22896</v>
      </c>
    </row>
    <row r="133" spans="1:17" outlineLevel="1" x14ac:dyDescent="0.35">
      <c r="A133" s="11">
        <v>391.2</v>
      </c>
      <c r="B133" s="11" t="s">
        <v>88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12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</row>
    <row r="134" spans="1:17" outlineLevel="1" x14ac:dyDescent="0.35">
      <c r="A134" s="11">
        <v>391.3</v>
      </c>
      <c r="B134" s="11" t="s">
        <v>110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12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</row>
    <row r="135" spans="1:17" outlineLevel="1" x14ac:dyDescent="0.35">
      <c r="A135" s="11">
        <v>391.4</v>
      </c>
      <c r="B135" s="11" t="s">
        <v>9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12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</row>
    <row r="136" spans="1:17" outlineLevel="1" x14ac:dyDescent="0.35">
      <c r="A136" s="11">
        <v>392</v>
      </c>
      <c r="B136" s="11" t="s">
        <v>89</v>
      </c>
      <c r="C136" s="6">
        <v>429127.09</v>
      </c>
      <c r="D136" s="6">
        <v>432100.86</v>
      </c>
      <c r="E136" s="6">
        <v>378190.57</v>
      </c>
      <c r="F136" s="6">
        <v>380897.13</v>
      </c>
      <c r="G136" s="6">
        <v>383603.67</v>
      </c>
      <c r="H136" s="6">
        <v>386310.24</v>
      </c>
      <c r="I136" s="12">
        <v>389016.78</v>
      </c>
      <c r="J136" s="7">
        <v>391723.35</v>
      </c>
      <c r="K136" s="7">
        <v>394429.89</v>
      </c>
      <c r="L136" s="7">
        <v>397136.44</v>
      </c>
      <c r="M136" s="7">
        <v>399842.98</v>
      </c>
      <c r="N136" s="7">
        <v>402549.56</v>
      </c>
      <c r="O136" s="7">
        <v>405256.1</v>
      </c>
      <c r="P136" s="7">
        <v>407962.67</v>
      </c>
      <c r="Q136" s="7">
        <v>410669.22</v>
      </c>
    </row>
    <row r="137" spans="1:17" outlineLevel="1" x14ac:dyDescent="0.35">
      <c r="A137" s="11">
        <v>393</v>
      </c>
      <c r="B137" s="11" t="s">
        <v>90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12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</row>
    <row r="138" spans="1:17" outlineLevel="1" x14ac:dyDescent="0.35">
      <c r="A138" s="11">
        <v>394</v>
      </c>
      <c r="B138" s="11" t="s">
        <v>91</v>
      </c>
      <c r="C138" s="6">
        <v>31587.759999999998</v>
      </c>
      <c r="D138" s="6">
        <v>32101.98</v>
      </c>
      <c r="E138" s="6">
        <v>32616.19</v>
      </c>
      <c r="F138" s="6">
        <v>33130.410000000003</v>
      </c>
      <c r="G138" s="6">
        <v>33644.629999999997</v>
      </c>
      <c r="H138" s="6">
        <v>34158.85</v>
      </c>
      <c r="I138" s="12">
        <v>34673.07</v>
      </c>
      <c r="J138" s="7">
        <v>35187.29</v>
      </c>
      <c r="K138" s="7">
        <v>35701.5</v>
      </c>
      <c r="L138" s="7">
        <v>36215.72</v>
      </c>
      <c r="M138" s="7">
        <v>36729.949999999997</v>
      </c>
      <c r="N138" s="7">
        <v>37244.18</v>
      </c>
      <c r="O138" s="7">
        <v>37758.400000000001</v>
      </c>
      <c r="P138" s="7">
        <v>38272.620000000003</v>
      </c>
      <c r="Q138" s="7">
        <v>38786.83</v>
      </c>
    </row>
    <row r="139" spans="1:17" outlineLevel="1" x14ac:dyDescent="0.35">
      <c r="A139" s="11">
        <v>395</v>
      </c>
      <c r="B139" s="11" t="s">
        <v>92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12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</row>
    <row r="140" spans="1:17" outlineLevel="1" x14ac:dyDescent="0.35">
      <c r="A140" s="11">
        <v>396</v>
      </c>
      <c r="B140" s="11" t="s">
        <v>93</v>
      </c>
      <c r="C140" s="6">
        <v>115328.06</v>
      </c>
      <c r="D140" s="6">
        <v>115838.96</v>
      </c>
      <c r="E140" s="6">
        <v>116349.85</v>
      </c>
      <c r="F140" s="6">
        <v>116860.74</v>
      </c>
      <c r="G140" s="6">
        <v>117371.62</v>
      </c>
      <c r="H140" s="6">
        <v>117882.53</v>
      </c>
      <c r="I140" s="12">
        <v>118393.42</v>
      </c>
      <c r="J140" s="7">
        <v>118904.31</v>
      </c>
      <c r="K140" s="7">
        <v>119415.21</v>
      </c>
      <c r="L140" s="7">
        <v>119926.1</v>
      </c>
      <c r="M140" s="7">
        <v>108320.63</v>
      </c>
      <c r="N140" s="7">
        <v>108804.49</v>
      </c>
      <c r="O140" s="7">
        <v>109288.36</v>
      </c>
      <c r="P140" s="7">
        <v>109772.23</v>
      </c>
      <c r="Q140" s="7">
        <v>110256.09</v>
      </c>
    </row>
    <row r="141" spans="1:17" outlineLevel="1" x14ac:dyDescent="0.35">
      <c r="A141" s="11">
        <v>397</v>
      </c>
      <c r="B141" s="11" t="s">
        <v>94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12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</row>
    <row r="142" spans="1:17" outlineLevel="1" x14ac:dyDescent="0.35">
      <c r="A142" s="11">
        <v>397.1</v>
      </c>
      <c r="B142" s="11" t="s">
        <v>95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12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</row>
    <row r="143" spans="1:17" outlineLevel="1" x14ac:dyDescent="0.35">
      <c r="A143" s="11">
        <v>397.2</v>
      </c>
      <c r="B143" s="11" t="s">
        <v>96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12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</row>
    <row r="144" spans="1:17" outlineLevel="1" x14ac:dyDescent="0.35">
      <c r="A144" s="11">
        <v>397.3</v>
      </c>
      <c r="B144" s="11" t="s">
        <v>97</v>
      </c>
      <c r="C144" s="6">
        <v>16324.69</v>
      </c>
      <c r="D144" s="6">
        <v>16330.58</v>
      </c>
      <c r="E144" s="6">
        <v>16336.48</v>
      </c>
      <c r="F144" s="6">
        <v>16342.36</v>
      </c>
      <c r="G144" s="6">
        <v>16348.28</v>
      </c>
      <c r="H144" s="6">
        <v>16354.17</v>
      </c>
      <c r="I144" s="12">
        <v>16360.05</v>
      </c>
      <c r="J144" s="7">
        <v>16365.96</v>
      </c>
      <c r="K144" s="7">
        <v>16371.86</v>
      </c>
      <c r="L144" s="7">
        <v>16377.76</v>
      </c>
      <c r="M144" s="7">
        <v>16383.66</v>
      </c>
      <c r="N144" s="7">
        <v>16389.54</v>
      </c>
      <c r="O144" s="7">
        <v>16398.169999999998</v>
      </c>
      <c r="P144" s="7">
        <v>16409.509999999998</v>
      </c>
      <c r="Q144" s="7">
        <v>16420.89</v>
      </c>
    </row>
    <row r="145" spans="1:17" outlineLevel="1" x14ac:dyDescent="0.35">
      <c r="A145" s="11">
        <v>397.4</v>
      </c>
      <c r="B145" s="11" t="s">
        <v>98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12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</row>
    <row r="146" spans="1:17" outlineLevel="1" x14ac:dyDescent="0.35">
      <c r="A146" s="11">
        <v>397.5</v>
      </c>
      <c r="B146" s="11" t="s">
        <v>99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12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</row>
    <row r="147" spans="1:17" outlineLevel="1" x14ac:dyDescent="0.35">
      <c r="A147" s="11">
        <v>398</v>
      </c>
      <c r="B147" s="11" t="s">
        <v>100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12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</row>
    <row r="148" spans="1:17" outlineLevel="1" x14ac:dyDescent="0.35">
      <c r="A148" s="11">
        <v>398.1</v>
      </c>
      <c r="B148" s="11" t="s">
        <v>101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12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</row>
    <row r="149" spans="1:17" outlineLevel="1" x14ac:dyDescent="0.35">
      <c r="A149" s="11">
        <v>398.2</v>
      </c>
      <c r="B149" s="11" t="s">
        <v>102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12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</row>
    <row r="150" spans="1:17" outlineLevel="1" x14ac:dyDescent="0.35">
      <c r="A150" s="11">
        <v>398.3</v>
      </c>
      <c r="B150" s="11" t="s">
        <v>103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12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</row>
    <row r="151" spans="1:17" outlineLevel="1" x14ac:dyDescent="0.35">
      <c r="A151" s="11">
        <v>398.4</v>
      </c>
      <c r="B151" s="11" t="s">
        <v>104</v>
      </c>
      <c r="C151" s="6">
        <v>4727</v>
      </c>
      <c r="D151" s="6">
        <v>4727</v>
      </c>
      <c r="E151" s="6">
        <v>4727</v>
      </c>
      <c r="F151" s="6">
        <v>4727</v>
      </c>
      <c r="G151" s="6">
        <v>4727</v>
      </c>
      <c r="H151" s="6">
        <v>4727</v>
      </c>
      <c r="I151" s="12">
        <v>4727</v>
      </c>
      <c r="J151" s="7">
        <v>4727</v>
      </c>
      <c r="K151" s="7">
        <v>4727</v>
      </c>
      <c r="L151" s="7">
        <v>4727</v>
      </c>
      <c r="M151" s="7">
        <v>4727</v>
      </c>
      <c r="N151" s="7">
        <v>4727</v>
      </c>
      <c r="O151" s="7">
        <v>4727</v>
      </c>
      <c r="P151" s="7">
        <v>4727</v>
      </c>
      <c r="Q151" s="7">
        <v>4727</v>
      </c>
    </row>
    <row r="152" spans="1:17" outlineLevel="1" x14ac:dyDescent="0.35">
      <c r="A152" s="11">
        <v>398.5</v>
      </c>
      <c r="B152" s="11" t="s">
        <v>105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12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</row>
    <row r="153" spans="1:17" outlineLevel="1" x14ac:dyDescent="0.35">
      <c r="A153" s="11"/>
      <c r="B153" s="11" t="s">
        <v>111</v>
      </c>
      <c r="C153" s="6">
        <v>1319489.1500000001</v>
      </c>
      <c r="D153" s="6">
        <v>1336309.0470000003</v>
      </c>
      <c r="E153" s="6">
        <v>1371642.6575</v>
      </c>
      <c r="F153" s="6">
        <v>1403166.55</v>
      </c>
      <c r="G153" s="6">
        <v>1424030.35</v>
      </c>
      <c r="H153" s="6">
        <v>1444292.75</v>
      </c>
      <c r="I153" s="6">
        <v>1450031.1</v>
      </c>
      <c r="J153" s="6">
        <v>1462414.9000000001</v>
      </c>
      <c r="K153" s="6">
        <v>1469363.7000000002</v>
      </c>
      <c r="L153" s="6">
        <v>1477574.3</v>
      </c>
      <c r="M153" s="6">
        <v>1501287.6</v>
      </c>
      <c r="N153" s="6">
        <v>1519038.25</v>
      </c>
      <c r="O153" s="6">
        <v>1571821.2000000002</v>
      </c>
      <c r="P153" s="6">
        <v>1614956.55</v>
      </c>
      <c r="Q153" s="6">
        <v>1619918.7000000002</v>
      </c>
    </row>
    <row r="154" spans="1:17" ht="15" outlineLevel="1" thickBot="1" x14ac:dyDescent="0.4">
      <c r="B154" s="11" t="s">
        <v>112</v>
      </c>
      <c r="C154" s="10">
        <f>SUM(C38:C153)</f>
        <v>110346686.30000001</v>
      </c>
      <c r="D154" s="10">
        <f t="shared" ref="D154:Q154" si="0">SUM(D38:D153)</f>
        <v>110905436.24699999</v>
      </c>
      <c r="E154" s="10">
        <f t="shared" si="0"/>
        <v>111452600.11749999</v>
      </c>
      <c r="F154" s="10">
        <f t="shared" si="0"/>
        <v>111946291.98999999</v>
      </c>
      <c r="G154" s="10">
        <f t="shared" si="0"/>
        <v>112493264.61000001</v>
      </c>
      <c r="H154" s="10">
        <f t="shared" si="0"/>
        <v>113080044.58</v>
      </c>
      <c r="I154" s="10">
        <f t="shared" si="0"/>
        <v>113622431.49000001</v>
      </c>
      <c r="J154" s="10">
        <f t="shared" si="0"/>
        <v>114211739.47000001</v>
      </c>
      <c r="K154" s="10">
        <f t="shared" si="0"/>
        <v>114794099.25</v>
      </c>
      <c r="L154" s="10">
        <f t="shared" si="0"/>
        <v>115359147.49999997</v>
      </c>
      <c r="M154" s="10">
        <f t="shared" si="0"/>
        <v>115903295.77000001</v>
      </c>
      <c r="N154" s="10">
        <f t="shared" si="0"/>
        <v>116461093.67000002</v>
      </c>
      <c r="O154" s="10">
        <f t="shared" si="0"/>
        <v>116734158.01000001</v>
      </c>
      <c r="P154" s="10">
        <f t="shared" si="0"/>
        <v>117374214.2</v>
      </c>
      <c r="Q154" s="10">
        <f t="shared" si="0"/>
        <v>117980570.79000001</v>
      </c>
    </row>
    <row r="155" spans="1:17" ht="15" thickTop="1" x14ac:dyDescent="0.35"/>
    <row r="156" spans="1:17" x14ac:dyDescent="0.35">
      <c r="H156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workbookViewId="0">
      <selection activeCell="A10" sqref="A10"/>
    </sheetView>
  </sheetViews>
  <sheetFormatPr defaultRowHeight="14.5" outlineLevelRow="1" x14ac:dyDescent="0.35"/>
  <cols>
    <col min="2" max="2" width="33.54296875" bestFit="1" customWidth="1"/>
    <col min="3" max="17" width="15.453125" customWidth="1"/>
  </cols>
  <sheetData>
    <row r="1" spans="1:17" x14ac:dyDescent="0.35">
      <c r="A1" s="1" t="s">
        <v>0</v>
      </c>
    </row>
    <row r="2" spans="1:17" x14ac:dyDescent="0.35">
      <c r="A2" s="1" t="s">
        <v>1</v>
      </c>
    </row>
    <row r="3" spans="1:17" x14ac:dyDescent="0.35">
      <c r="A3" s="1" t="s">
        <v>2</v>
      </c>
    </row>
    <row r="4" spans="1:17" x14ac:dyDescent="0.35">
      <c r="A4" s="1"/>
    </row>
    <row r="5" spans="1:17" x14ac:dyDescent="0.35">
      <c r="A5" s="1" t="s">
        <v>3</v>
      </c>
    </row>
    <row r="6" spans="1:17" ht="29" outlineLevel="1" x14ac:dyDescent="0.35">
      <c r="A6" s="2" t="s">
        <v>4</v>
      </c>
      <c r="B6" s="2" t="s">
        <v>5</v>
      </c>
      <c r="C6" s="3">
        <v>42917</v>
      </c>
      <c r="D6" s="3">
        <v>42948</v>
      </c>
      <c r="E6" s="3">
        <v>42979</v>
      </c>
      <c r="F6" s="3">
        <v>43009</v>
      </c>
      <c r="G6" s="3">
        <v>43040</v>
      </c>
      <c r="H6" s="3">
        <v>43070</v>
      </c>
      <c r="I6" s="3">
        <v>43101</v>
      </c>
      <c r="J6" s="3">
        <v>43132</v>
      </c>
      <c r="K6" s="3">
        <v>43160</v>
      </c>
      <c r="L6" s="3">
        <v>43191</v>
      </c>
      <c r="M6" s="3">
        <v>43221</v>
      </c>
      <c r="N6" s="3">
        <v>43252</v>
      </c>
      <c r="O6" s="3">
        <v>43282</v>
      </c>
      <c r="P6" s="3">
        <v>43313</v>
      </c>
      <c r="Q6" s="3">
        <v>43344</v>
      </c>
    </row>
    <row r="7" spans="1:17" outlineLevel="1" x14ac:dyDescent="0.35">
      <c r="A7" s="4">
        <v>301</v>
      </c>
      <c r="B7" s="4" t="s">
        <v>6</v>
      </c>
      <c r="C7" s="5">
        <v>852</v>
      </c>
      <c r="D7" s="6">
        <v>852</v>
      </c>
      <c r="E7" s="6">
        <v>852</v>
      </c>
      <c r="F7" s="6">
        <v>852</v>
      </c>
      <c r="G7" s="6">
        <v>852</v>
      </c>
      <c r="H7" s="6">
        <v>852</v>
      </c>
      <c r="I7" s="5">
        <v>852</v>
      </c>
      <c r="J7" s="7">
        <v>852</v>
      </c>
      <c r="K7" s="7">
        <v>852</v>
      </c>
      <c r="L7" s="7">
        <v>852</v>
      </c>
      <c r="M7" s="7">
        <v>852</v>
      </c>
      <c r="N7" s="7">
        <v>852</v>
      </c>
      <c r="O7" s="7">
        <v>852</v>
      </c>
      <c r="P7" s="7">
        <v>852</v>
      </c>
      <c r="Q7" s="7">
        <v>852</v>
      </c>
    </row>
    <row r="8" spans="1:17" outlineLevel="1" x14ac:dyDescent="0.35">
      <c r="A8" s="4">
        <v>302</v>
      </c>
      <c r="B8" s="4" t="s">
        <v>7</v>
      </c>
      <c r="C8" s="5">
        <v>83496.27</v>
      </c>
      <c r="D8" s="6">
        <v>83496.27</v>
      </c>
      <c r="E8" s="6">
        <v>83496.27</v>
      </c>
      <c r="F8" s="6">
        <v>83496.27</v>
      </c>
      <c r="G8" s="6">
        <v>83496.27</v>
      </c>
      <c r="H8" s="6">
        <v>83496.27</v>
      </c>
      <c r="I8" s="5">
        <v>83496.27</v>
      </c>
      <c r="J8" s="7">
        <v>83496.27</v>
      </c>
      <c r="K8" s="7">
        <v>83496.27</v>
      </c>
      <c r="L8" s="7">
        <v>83496.27</v>
      </c>
      <c r="M8" s="7">
        <v>83496.27</v>
      </c>
      <c r="N8" s="7">
        <v>83496.27</v>
      </c>
      <c r="O8" s="7">
        <v>83496.27</v>
      </c>
      <c r="P8" s="7">
        <v>83496.27</v>
      </c>
      <c r="Q8" s="7">
        <v>83496.27</v>
      </c>
    </row>
    <row r="9" spans="1:17" outlineLevel="1" x14ac:dyDescent="0.35">
      <c r="A9" s="4">
        <v>303.10000000000002</v>
      </c>
      <c r="B9" s="4" t="s">
        <v>8</v>
      </c>
      <c r="C9" s="5">
        <v>64465824.550000004</v>
      </c>
      <c r="D9" s="6">
        <v>64535429.400000006</v>
      </c>
      <c r="E9" s="6">
        <v>65165764.760000005</v>
      </c>
      <c r="F9" s="6">
        <v>65617427.670000002</v>
      </c>
      <c r="G9" s="6">
        <v>66722984.450000003</v>
      </c>
      <c r="H9" s="6">
        <v>67997562.340000004</v>
      </c>
      <c r="I9" s="5">
        <v>68033275.63000001</v>
      </c>
      <c r="J9" s="7">
        <v>68798720.750000015</v>
      </c>
      <c r="K9" s="7">
        <v>68756949.910000011</v>
      </c>
      <c r="L9" s="7">
        <v>68781166.24000001</v>
      </c>
      <c r="M9" s="7">
        <v>68780895.890000015</v>
      </c>
      <c r="N9" s="7">
        <v>69161607.270000011</v>
      </c>
      <c r="O9" s="7">
        <v>69171571.160000011</v>
      </c>
      <c r="P9" s="7">
        <v>69159326.370000005</v>
      </c>
      <c r="Q9" s="7">
        <v>73740028.350000009</v>
      </c>
    </row>
    <row r="10" spans="1:17" outlineLevel="1" x14ac:dyDescent="0.35">
      <c r="A10" s="4">
        <v>303.2</v>
      </c>
      <c r="B10" s="4" t="s">
        <v>9</v>
      </c>
      <c r="C10" s="5">
        <v>30488304.73</v>
      </c>
      <c r="D10" s="6">
        <v>30488304.73</v>
      </c>
      <c r="E10" s="6">
        <v>30488304.73</v>
      </c>
      <c r="F10" s="6">
        <v>30488304.73</v>
      </c>
      <c r="G10" s="6">
        <v>30488304.73</v>
      </c>
      <c r="H10" s="6">
        <v>30488304.73</v>
      </c>
      <c r="I10" s="5">
        <v>30488304.73</v>
      </c>
      <c r="J10" s="7">
        <v>30488304.73</v>
      </c>
      <c r="K10" s="7">
        <v>30488304.73</v>
      </c>
      <c r="L10" s="7">
        <v>30488304.73</v>
      </c>
      <c r="M10" s="7">
        <v>30488304.73</v>
      </c>
      <c r="N10" s="7">
        <v>30488304.73</v>
      </c>
      <c r="O10" s="7">
        <v>30488304.73</v>
      </c>
      <c r="P10" s="7">
        <v>30488304.73</v>
      </c>
      <c r="Q10" s="7">
        <v>30488304.73</v>
      </c>
    </row>
    <row r="11" spans="1:17" outlineLevel="1" x14ac:dyDescent="0.35">
      <c r="A11" s="4">
        <v>303.3</v>
      </c>
      <c r="B11" s="4" t="s">
        <v>10</v>
      </c>
      <c r="C11" s="5">
        <v>4146951</v>
      </c>
      <c r="D11" s="6">
        <v>4146951</v>
      </c>
      <c r="E11" s="6">
        <v>4146951</v>
      </c>
      <c r="F11" s="6">
        <v>4146951</v>
      </c>
      <c r="G11" s="6">
        <v>4146951</v>
      </c>
      <c r="H11" s="6">
        <v>4146951</v>
      </c>
      <c r="I11" s="5">
        <v>4146951</v>
      </c>
      <c r="J11" s="7">
        <v>4146951</v>
      </c>
      <c r="K11" s="7">
        <v>4146951</v>
      </c>
      <c r="L11" s="7">
        <v>4146951</v>
      </c>
      <c r="M11" s="7">
        <v>4146951</v>
      </c>
      <c r="N11" s="7">
        <v>4146951</v>
      </c>
      <c r="O11" s="7">
        <v>4146951</v>
      </c>
      <c r="P11" s="7">
        <v>4146951</v>
      </c>
      <c r="Q11" s="7">
        <v>4146951</v>
      </c>
    </row>
    <row r="12" spans="1:17" outlineLevel="1" x14ac:dyDescent="0.35">
      <c r="A12" s="4">
        <v>303.39999999999998</v>
      </c>
      <c r="B12" s="4" t="s">
        <v>11</v>
      </c>
      <c r="C12" s="5">
        <v>682892.55</v>
      </c>
      <c r="D12" s="6">
        <v>682892.55</v>
      </c>
      <c r="E12" s="6">
        <v>682892.55</v>
      </c>
      <c r="F12" s="6">
        <v>682892.55</v>
      </c>
      <c r="G12" s="6">
        <v>682892.55</v>
      </c>
      <c r="H12" s="6">
        <v>682892.55</v>
      </c>
      <c r="I12" s="5">
        <v>682892.55</v>
      </c>
      <c r="J12" s="7">
        <v>682892.55</v>
      </c>
      <c r="K12" s="7">
        <v>682892.55</v>
      </c>
      <c r="L12" s="7">
        <v>682892.55</v>
      </c>
      <c r="M12" s="7">
        <v>682892.55</v>
      </c>
      <c r="N12" s="7">
        <v>682892.55</v>
      </c>
      <c r="O12" s="7">
        <v>682892.55</v>
      </c>
      <c r="P12" s="7">
        <v>682892.55</v>
      </c>
      <c r="Q12" s="7">
        <v>682892.55</v>
      </c>
    </row>
    <row r="13" spans="1:17" outlineLevel="1" x14ac:dyDescent="0.35">
      <c r="A13" s="4">
        <v>303.5</v>
      </c>
      <c r="B13" s="4" t="s">
        <v>12</v>
      </c>
      <c r="C13" s="5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5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1:17" outlineLevel="1" x14ac:dyDescent="0.35">
      <c r="A14" s="4">
        <v>303.10000000000002</v>
      </c>
      <c r="B14" s="4" t="s">
        <v>8</v>
      </c>
      <c r="C14" s="5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5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1:17" outlineLevel="1" x14ac:dyDescent="0.35">
      <c r="A15" s="4">
        <v>304.10000000000002</v>
      </c>
      <c r="B15" s="4" t="s">
        <v>13</v>
      </c>
      <c r="C15" s="5">
        <v>24998</v>
      </c>
      <c r="D15" s="6">
        <v>24998</v>
      </c>
      <c r="E15" s="6">
        <v>24998</v>
      </c>
      <c r="F15" s="6">
        <v>24998</v>
      </c>
      <c r="G15" s="6">
        <v>24998</v>
      </c>
      <c r="H15" s="6">
        <v>24998</v>
      </c>
      <c r="I15" s="5">
        <v>24998</v>
      </c>
      <c r="J15" s="7">
        <v>24998</v>
      </c>
      <c r="K15" s="7">
        <v>24998</v>
      </c>
      <c r="L15" s="7">
        <v>24998</v>
      </c>
      <c r="M15" s="7">
        <v>24998</v>
      </c>
      <c r="N15" s="7">
        <v>24998</v>
      </c>
      <c r="O15" s="7">
        <v>24998</v>
      </c>
      <c r="P15" s="7">
        <v>24998</v>
      </c>
      <c r="Q15" s="7">
        <v>24998</v>
      </c>
    </row>
    <row r="16" spans="1:17" outlineLevel="1" x14ac:dyDescent="0.35">
      <c r="A16" s="4">
        <v>305.2</v>
      </c>
      <c r="B16" s="4" t="s">
        <v>14</v>
      </c>
      <c r="C16" s="5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5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1:17" outlineLevel="1" x14ac:dyDescent="0.35">
      <c r="A17" s="4">
        <v>305.5</v>
      </c>
      <c r="B17" s="4" t="s">
        <v>15</v>
      </c>
      <c r="C17" s="5">
        <v>13156</v>
      </c>
      <c r="D17" s="6">
        <v>13156</v>
      </c>
      <c r="E17" s="6">
        <v>13156</v>
      </c>
      <c r="F17" s="6">
        <v>13156</v>
      </c>
      <c r="G17" s="6">
        <v>13156</v>
      </c>
      <c r="H17" s="6">
        <v>13156</v>
      </c>
      <c r="I17" s="5">
        <v>13156</v>
      </c>
      <c r="J17" s="7">
        <v>13156</v>
      </c>
      <c r="K17" s="7">
        <v>13156</v>
      </c>
      <c r="L17" s="7">
        <v>13156</v>
      </c>
      <c r="M17" s="7">
        <v>13156</v>
      </c>
      <c r="N17" s="7">
        <v>13156</v>
      </c>
      <c r="O17" s="7">
        <v>13156</v>
      </c>
      <c r="P17" s="7">
        <v>13156</v>
      </c>
      <c r="Q17" s="7">
        <v>13156</v>
      </c>
    </row>
    <row r="18" spans="1:17" outlineLevel="1" x14ac:dyDescent="0.35">
      <c r="A18" s="4">
        <v>312.3</v>
      </c>
      <c r="B18" s="4" t="s">
        <v>16</v>
      </c>
      <c r="C18" s="5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5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outlineLevel="1" x14ac:dyDescent="0.35">
      <c r="A19" s="4">
        <v>318.3</v>
      </c>
      <c r="B19" s="4" t="s">
        <v>17</v>
      </c>
      <c r="C19" s="5">
        <v>144896</v>
      </c>
      <c r="D19" s="6">
        <v>144896</v>
      </c>
      <c r="E19" s="6">
        <v>144896</v>
      </c>
      <c r="F19" s="6">
        <v>144896</v>
      </c>
      <c r="G19" s="6">
        <v>144896</v>
      </c>
      <c r="H19" s="6">
        <v>144896</v>
      </c>
      <c r="I19" s="5">
        <v>144896</v>
      </c>
      <c r="J19" s="7">
        <v>144896</v>
      </c>
      <c r="K19" s="7">
        <v>144896</v>
      </c>
      <c r="L19" s="7">
        <v>144896</v>
      </c>
      <c r="M19" s="7">
        <v>144896</v>
      </c>
      <c r="N19" s="7">
        <v>144896</v>
      </c>
      <c r="O19" s="7">
        <v>144896</v>
      </c>
      <c r="P19" s="7">
        <v>144896</v>
      </c>
      <c r="Q19" s="7">
        <v>144896</v>
      </c>
    </row>
    <row r="20" spans="1:17" outlineLevel="1" x14ac:dyDescent="0.35">
      <c r="A20" s="4">
        <v>318.5</v>
      </c>
      <c r="B20" s="4" t="s">
        <v>18</v>
      </c>
      <c r="C20" s="5">
        <v>243551</v>
      </c>
      <c r="D20" s="6">
        <v>243551</v>
      </c>
      <c r="E20" s="6">
        <v>243551</v>
      </c>
      <c r="F20" s="6">
        <v>243551</v>
      </c>
      <c r="G20" s="6">
        <v>243551</v>
      </c>
      <c r="H20" s="6">
        <v>243551</v>
      </c>
      <c r="I20" s="5">
        <v>243551</v>
      </c>
      <c r="J20" s="7">
        <v>243551</v>
      </c>
      <c r="K20" s="7">
        <v>243551</v>
      </c>
      <c r="L20" s="7">
        <v>243551</v>
      </c>
      <c r="M20" s="7">
        <v>243551</v>
      </c>
      <c r="N20" s="7">
        <v>243551</v>
      </c>
      <c r="O20" s="7">
        <v>243551</v>
      </c>
      <c r="P20" s="7">
        <v>243551</v>
      </c>
      <c r="Q20" s="7">
        <v>243551</v>
      </c>
    </row>
    <row r="21" spans="1:17" outlineLevel="1" x14ac:dyDescent="0.35">
      <c r="A21" s="4">
        <v>325</v>
      </c>
      <c r="B21" s="4" t="s">
        <v>19</v>
      </c>
      <c r="C21" s="5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5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outlineLevel="1" x14ac:dyDescent="0.35">
      <c r="A22" s="4">
        <v>327</v>
      </c>
      <c r="B22" s="4" t="s">
        <v>20</v>
      </c>
      <c r="C22" s="5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5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17" outlineLevel="1" x14ac:dyDescent="0.35">
      <c r="A23" s="4">
        <v>328</v>
      </c>
      <c r="B23" s="4" t="s">
        <v>19</v>
      </c>
      <c r="C23" s="5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5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outlineLevel="1" x14ac:dyDescent="0.35">
      <c r="A24" s="4">
        <v>331</v>
      </c>
      <c r="B24" s="4" t="s">
        <v>20</v>
      </c>
      <c r="C24" s="5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5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1:17" outlineLevel="1" x14ac:dyDescent="0.35">
      <c r="A25" s="4">
        <v>332</v>
      </c>
      <c r="B25" s="4" t="s">
        <v>20</v>
      </c>
      <c r="C25" s="5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5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outlineLevel="1" x14ac:dyDescent="0.35">
      <c r="A26" s="4">
        <v>333</v>
      </c>
      <c r="B26" s="4" t="s">
        <v>20</v>
      </c>
      <c r="C26" s="5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5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outlineLevel="1" x14ac:dyDescent="0.35">
      <c r="A27" s="4">
        <v>334</v>
      </c>
      <c r="B27" s="4" t="s">
        <v>20</v>
      </c>
      <c r="C27" s="5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5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outlineLevel="1" x14ac:dyDescent="0.35">
      <c r="A28" s="4">
        <v>305.11</v>
      </c>
      <c r="B28" s="4" t="s">
        <v>21</v>
      </c>
      <c r="C28" s="5">
        <v>8320</v>
      </c>
      <c r="D28" s="6">
        <v>8320</v>
      </c>
      <c r="E28" s="6">
        <v>8320</v>
      </c>
      <c r="F28" s="6">
        <v>8320</v>
      </c>
      <c r="G28" s="6">
        <v>8320</v>
      </c>
      <c r="H28" s="6">
        <v>8320</v>
      </c>
      <c r="I28" s="5">
        <v>8320</v>
      </c>
      <c r="J28" s="7">
        <v>8320</v>
      </c>
      <c r="K28" s="7">
        <v>8320</v>
      </c>
      <c r="L28" s="7">
        <v>8320</v>
      </c>
      <c r="M28" s="7">
        <v>8320</v>
      </c>
      <c r="N28" s="7">
        <v>8320</v>
      </c>
      <c r="O28" s="7">
        <v>8320</v>
      </c>
      <c r="P28" s="7">
        <v>8320</v>
      </c>
      <c r="Q28" s="7">
        <v>8320</v>
      </c>
    </row>
    <row r="29" spans="1:17" outlineLevel="1" x14ac:dyDescent="0.35">
      <c r="A29" s="4">
        <v>305.17</v>
      </c>
      <c r="B29" s="4" t="s">
        <v>22</v>
      </c>
      <c r="C29" s="5">
        <v>46587</v>
      </c>
      <c r="D29" s="6">
        <v>46587</v>
      </c>
      <c r="E29" s="6">
        <v>46587</v>
      </c>
      <c r="F29" s="6">
        <v>46587</v>
      </c>
      <c r="G29" s="6">
        <v>46587</v>
      </c>
      <c r="H29" s="6">
        <v>46587</v>
      </c>
      <c r="I29" s="5">
        <v>46587</v>
      </c>
      <c r="J29" s="7">
        <v>46587</v>
      </c>
      <c r="K29" s="7">
        <v>46587</v>
      </c>
      <c r="L29" s="7">
        <v>46587</v>
      </c>
      <c r="M29" s="7">
        <v>46587</v>
      </c>
      <c r="N29" s="7">
        <v>46587</v>
      </c>
      <c r="O29" s="7">
        <v>46587</v>
      </c>
      <c r="P29" s="7">
        <v>46587</v>
      </c>
      <c r="Q29" s="7">
        <v>46587</v>
      </c>
    </row>
    <row r="30" spans="1:17" outlineLevel="1" x14ac:dyDescent="0.35">
      <c r="A30" s="4">
        <v>311</v>
      </c>
      <c r="B30" s="4" t="s">
        <v>23</v>
      </c>
      <c r="C30" s="5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5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outlineLevel="1" x14ac:dyDescent="0.35">
      <c r="A31" s="4">
        <v>311.39999999999998</v>
      </c>
      <c r="B31" s="4" t="s">
        <v>24</v>
      </c>
      <c r="C31" s="5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5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outlineLevel="1" x14ac:dyDescent="0.35">
      <c r="A32" s="4">
        <v>311.7</v>
      </c>
      <c r="B32" s="4" t="s">
        <v>25</v>
      </c>
      <c r="C32" s="5">
        <v>4033</v>
      </c>
      <c r="D32" s="6">
        <v>4033</v>
      </c>
      <c r="E32" s="6">
        <v>4033</v>
      </c>
      <c r="F32" s="6">
        <v>4033</v>
      </c>
      <c r="G32" s="6">
        <v>4033</v>
      </c>
      <c r="H32" s="6">
        <v>4033</v>
      </c>
      <c r="I32" s="5">
        <v>4033</v>
      </c>
      <c r="J32" s="7">
        <v>4033</v>
      </c>
      <c r="K32" s="7">
        <v>4033</v>
      </c>
      <c r="L32" s="7">
        <v>4033</v>
      </c>
      <c r="M32" s="7">
        <v>4033</v>
      </c>
      <c r="N32" s="7">
        <v>4033</v>
      </c>
      <c r="O32" s="7">
        <v>4033</v>
      </c>
      <c r="P32" s="7">
        <v>4033</v>
      </c>
      <c r="Q32" s="7">
        <v>4033</v>
      </c>
    </row>
    <row r="33" spans="1:17" outlineLevel="1" x14ac:dyDescent="0.35">
      <c r="A33" s="4">
        <v>311.8</v>
      </c>
      <c r="B33" s="4" t="s">
        <v>26</v>
      </c>
      <c r="C33" s="5">
        <v>4209</v>
      </c>
      <c r="D33" s="6">
        <v>4209</v>
      </c>
      <c r="E33" s="6">
        <v>4209</v>
      </c>
      <c r="F33" s="6">
        <v>4209</v>
      </c>
      <c r="G33" s="6">
        <v>4209</v>
      </c>
      <c r="H33" s="6">
        <v>4209</v>
      </c>
      <c r="I33" s="5">
        <v>4209</v>
      </c>
      <c r="J33" s="7">
        <v>4209</v>
      </c>
      <c r="K33" s="7">
        <v>4209</v>
      </c>
      <c r="L33" s="7">
        <v>4209</v>
      </c>
      <c r="M33" s="7">
        <v>4209</v>
      </c>
      <c r="N33" s="7">
        <v>4209</v>
      </c>
      <c r="O33" s="7">
        <v>4209</v>
      </c>
      <c r="P33" s="7">
        <v>4209</v>
      </c>
      <c r="Q33" s="7">
        <v>4209</v>
      </c>
    </row>
    <row r="34" spans="1:17" outlineLevel="1" x14ac:dyDescent="0.35">
      <c r="A34" s="4">
        <v>319</v>
      </c>
      <c r="B34" s="4" t="s">
        <v>27</v>
      </c>
      <c r="C34" s="5">
        <v>185448</v>
      </c>
      <c r="D34" s="6">
        <v>185448</v>
      </c>
      <c r="E34" s="6">
        <v>185448</v>
      </c>
      <c r="F34" s="6">
        <v>185448</v>
      </c>
      <c r="G34" s="6">
        <v>185448</v>
      </c>
      <c r="H34" s="6">
        <v>185448</v>
      </c>
      <c r="I34" s="5">
        <v>185448</v>
      </c>
      <c r="J34" s="7">
        <v>185448</v>
      </c>
      <c r="K34" s="7">
        <v>185448</v>
      </c>
      <c r="L34" s="7">
        <v>185448</v>
      </c>
      <c r="M34" s="7">
        <v>185448</v>
      </c>
      <c r="N34" s="7">
        <v>185448</v>
      </c>
      <c r="O34" s="7">
        <v>185448</v>
      </c>
      <c r="P34" s="7">
        <v>185448</v>
      </c>
      <c r="Q34" s="7">
        <v>185448</v>
      </c>
    </row>
    <row r="35" spans="1:17" outlineLevel="1" x14ac:dyDescent="0.35">
      <c r="A35" s="4">
        <v>350.1</v>
      </c>
      <c r="B35" s="4" t="s">
        <v>13</v>
      </c>
      <c r="C35" s="5">
        <v>106549</v>
      </c>
      <c r="D35" s="6">
        <v>106549</v>
      </c>
      <c r="E35" s="6">
        <v>106549</v>
      </c>
      <c r="F35" s="6">
        <v>106549</v>
      </c>
      <c r="G35" s="6">
        <v>106549</v>
      </c>
      <c r="H35" s="6">
        <v>106549</v>
      </c>
      <c r="I35" s="5">
        <v>106549</v>
      </c>
      <c r="J35" s="7">
        <v>106549</v>
      </c>
      <c r="K35" s="7">
        <v>106549</v>
      </c>
      <c r="L35" s="7">
        <v>106549</v>
      </c>
      <c r="M35" s="7">
        <v>106549</v>
      </c>
      <c r="N35" s="7">
        <v>106549</v>
      </c>
      <c r="O35" s="7">
        <v>106549</v>
      </c>
      <c r="P35" s="7">
        <v>106549</v>
      </c>
      <c r="Q35" s="7">
        <v>106549</v>
      </c>
    </row>
    <row r="36" spans="1:17" outlineLevel="1" x14ac:dyDescent="0.35">
      <c r="A36" s="4">
        <v>350.2</v>
      </c>
      <c r="B36" s="4" t="s">
        <v>28</v>
      </c>
      <c r="C36" s="5">
        <v>109624.94</v>
      </c>
      <c r="D36" s="6">
        <v>109624.94</v>
      </c>
      <c r="E36" s="6">
        <v>109624.94</v>
      </c>
      <c r="F36" s="6">
        <v>109624.94</v>
      </c>
      <c r="G36" s="6">
        <v>109624.94</v>
      </c>
      <c r="H36" s="6">
        <v>109624.94</v>
      </c>
      <c r="I36" s="5">
        <v>109624.94</v>
      </c>
      <c r="J36" s="7">
        <v>109624.94</v>
      </c>
      <c r="K36" s="7">
        <v>109624.94</v>
      </c>
      <c r="L36" s="7">
        <v>109624.94</v>
      </c>
      <c r="M36" s="7">
        <v>109624.94</v>
      </c>
      <c r="N36" s="7">
        <v>109624.94</v>
      </c>
      <c r="O36" s="7">
        <v>109624.94</v>
      </c>
      <c r="P36" s="7">
        <v>109624.94</v>
      </c>
      <c r="Q36" s="7">
        <v>109624.94</v>
      </c>
    </row>
    <row r="37" spans="1:17" outlineLevel="1" x14ac:dyDescent="0.35">
      <c r="A37" s="4">
        <v>351</v>
      </c>
      <c r="B37" s="4" t="s">
        <v>29</v>
      </c>
      <c r="C37" s="5">
        <v>7254419.3600000013</v>
      </c>
      <c r="D37" s="6">
        <v>7254419.3600000013</v>
      </c>
      <c r="E37" s="6">
        <v>7254419.3600000013</v>
      </c>
      <c r="F37" s="6">
        <v>7254419.3600000013</v>
      </c>
      <c r="G37" s="6">
        <v>7254419.3600000013</v>
      </c>
      <c r="H37" s="6">
        <v>7382069.2300000014</v>
      </c>
      <c r="I37" s="5">
        <v>7382069.2300000014</v>
      </c>
      <c r="J37" s="7">
        <v>7382069.2300000014</v>
      </c>
      <c r="K37" s="7">
        <v>7382069.2300000014</v>
      </c>
      <c r="L37" s="7">
        <v>7382069.2300000014</v>
      </c>
      <c r="M37" s="7">
        <v>7382069.2300000014</v>
      </c>
      <c r="N37" s="7">
        <v>8582708.8600000013</v>
      </c>
      <c r="O37" s="7">
        <v>8582708.8600000013</v>
      </c>
      <c r="P37" s="7">
        <v>8582708.8600000013</v>
      </c>
      <c r="Q37" s="7">
        <v>8582708.8600000013</v>
      </c>
    </row>
    <row r="38" spans="1:17" outlineLevel="1" x14ac:dyDescent="0.35">
      <c r="A38" s="4">
        <v>352</v>
      </c>
      <c r="B38" s="4" t="s">
        <v>30</v>
      </c>
      <c r="C38" s="5">
        <v>20047076.030000001</v>
      </c>
      <c r="D38" s="6">
        <v>20047076.030000001</v>
      </c>
      <c r="E38" s="6">
        <v>20047076.030000001</v>
      </c>
      <c r="F38" s="6">
        <v>20047076.030000001</v>
      </c>
      <c r="G38" s="6">
        <v>20047076.030000001</v>
      </c>
      <c r="H38" s="6">
        <v>20047076.030000001</v>
      </c>
      <c r="I38" s="5">
        <v>20047076.030000001</v>
      </c>
      <c r="J38" s="7">
        <v>23165836.07</v>
      </c>
      <c r="K38" s="7">
        <v>23178402.699999999</v>
      </c>
      <c r="L38" s="7">
        <v>23183101.849999998</v>
      </c>
      <c r="M38" s="7">
        <v>23191779.599999998</v>
      </c>
      <c r="N38" s="7">
        <v>23199946.879999999</v>
      </c>
      <c r="O38" s="7">
        <v>23208624.619999997</v>
      </c>
      <c r="P38" s="7">
        <v>23220939.929999996</v>
      </c>
      <c r="Q38" s="7">
        <v>23230707.559999995</v>
      </c>
    </row>
    <row r="39" spans="1:17" outlineLevel="1" x14ac:dyDescent="0.35">
      <c r="A39" s="4">
        <v>352.1</v>
      </c>
      <c r="B39" s="4" t="s">
        <v>31</v>
      </c>
      <c r="C39" s="5">
        <v>3938491.32</v>
      </c>
      <c r="D39" s="6">
        <v>3938491.32</v>
      </c>
      <c r="E39" s="6">
        <v>3938491.32</v>
      </c>
      <c r="F39" s="6">
        <v>3938491.32</v>
      </c>
      <c r="G39" s="6">
        <v>3938491.32</v>
      </c>
      <c r="H39" s="6">
        <v>3938491.32</v>
      </c>
      <c r="I39" s="5">
        <v>3938491.32</v>
      </c>
      <c r="J39" s="7">
        <v>3938491.32</v>
      </c>
      <c r="K39" s="7">
        <v>3938491.32</v>
      </c>
      <c r="L39" s="7">
        <v>3938491.32</v>
      </c>
      <c r="M39" s="7">
        <v>3938491.32</v>
      </c>
      <c r="N39" s="7">
        <v>3938491.32</v>
      </c>
      <c r="O39" s="7">
        <v>3938491.32</v>
      </c>
      <c r="P39" s="7">
        <v>3938491.32</v>
      </c>
      <c r="Q39" s="7">
        <v>3938491.32</v>
      </c>
    </row>
    <row r="40" spans="1:17" outlineLevel="1" x14ac:dyDescent="0.35">
      <c r="A40" s="4">
        <v>352.2</v>
      </c>
      <c r="B40" s="4" t="s">
        <v>32</v>
      </c>
      <c r="C40" s="5">
        <v>7272553.0899999999</v>
      </c>
      <c r="D40" s="6">
        <v>7272553.0899999999</v>
      </c>
      <c r="E40" s="6">
        <v>7272553.0899999999</v>
      </c>
      <c r="F40" s="6">
        <v>7272553.0899999999</v>
      </c>
      <c r="G40" s="6">
        <v>7272553.0899999999</v>
      </c>
      <c r="H40" s="6">
        <v>7272553.0899999999</v>
      </c>
      <c r="I40" s="5">
        <v>7272553.0899999999</v>
      </c>
      <c r="J40" s="7">
        <v>7272553.0899999999</v>
      </c>
      <c r="K40" s="7">
        <v>7272553.0899999999</v>
      </c>
      <c r="L40" s="7">
        <v>7272553.0899999999</v>
      </c>
      <c r="M40" s="7">
        <v>7272553.0899999999</v>
      </c>
      <c r="N40" s="7">
        <v>7272553.0899999999</v>
      </c>
      <c r="O40" s="7">
        <v>7272553.0899999999</v>
      </c>
      <c r="P40" s="7">
        <v>7272553.0899999999</v>
      </c>
      <c r="Q40" s="7">
        <v>7272553.0899999999</v>
      </c>
    </row>
    <row r="41" spans="1:17" outlineLevel="1" x14ac:dyDescent="0.35">
      <c r="A41" s="4">
        <v>352.3</v>
      </c>
      <c r="B41" s="4" t="s">
        <v>33</v>
      </c>
      <c r="C41" s="5">
        <v>6440889.8200000003</v>
      </c>
      <c r="D41" s="6">
        <v>6440889.8200000003</v>
      </c>
      <c r="E41" s="6">
        <v>6440889.8200000003</v>
      </c>
      <c r="F41" s="6">
        <v>6440889.8200000003</v>
      </c>
      <c r="G41" s="6">
        <v>6440889.8200000003</v>
      </c>
      <c r="H41" s="6">
        <v>6440889.8200000003</v>
      </c>
      <c r="I41" s="5">
        <v>6440889.8200000003</v>
      </c>
      <c r="J41" s="7">
        <v>6440889.8200000003</v>
      </c>
      <c r="K41" s="7">
        <v>6440889.8200000003</v>
      </c>
      <c r="L41" s="7">
        <v>6440889.8200000003</v>
      </c>
      <c r="M41" s="7">
        <v>6440889.8200000003</v>
      </c>
      <c r="N41" s="7">
        <v>6440889.8200000003</v>
      </c>
      <c r="O41" s="7">
        <v>6440889.8200000003</v>
      </c>
      <c r="P41" s="7">
        <v>6440889.8200000003</v>
      </c>
      <c r="Q41" s="7">
        <v>6440889.8200000003</v>
      </c>
    </row>
    <row r="42" spans="1:17" outlineLevel="1" x14ac:dyDescent="0.35">
      <c r="A42" s="4">
        <v>353</v>
      </c>
      <c r="B42" s="4" t="s">
        <v>34</v>
      </c>
      <c r="C42" s="5">
        <v>6552220.3200000003</v>
      </c>
      <c r="D42" s="6">
        <v>6552220.3200000003</v>
      </c>
      <c r="E42" s="6">
        <v>6552220.3200000003</v>
      </c>
      <c r="F42" s="6">
        <v>6552220.3200000003</v>
      </c>
      <c r="G42" s="6">
        <v>6552220.3200000003</v>
      </c>
      <c r="H42" s="6">
        <v>6552220.3200000003</v>
      </c>
      <c r="I42" s="5">
        <v>6552220.3200000003</v>
      </c>
      <c r="J42" s="7">
        <v>6552220.3200000003</v>
      </c>
      <c r="K42" s="7">
        <v>6552220.3200000003</v>
      </c>
      <c r="L42" s="7">
        <v>6552220.3200000003</v>
      </c>
      <c r="M42" s="7">
        <v>6552220.3200000003</v>
      </c>
      <c r="N42" s="7">
        <v>6552220.3200000003</v>
      </c>
      <c r="O42" s="7">
        <v>6552220.3200000003</v>
      </c>
      <c r="P42" s="7">
        <v>6552220.3200000003</v>
      </c>
      <c r="Q42" s="7">
        <v>6918695.5200000005</v>
      </c>
    </row>
    <row r="43" spans="1:17" outlineLevel="1" x14ac:dyDescent="0.35">
      <c r="A43" s="4">
        <v>354</v>
      </c>
      <c r="B43" s="4" t="s">
        <v>35</v>
      </c>
      <c r="C43" s="5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5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outlineLevel="1" x14ac:dyDescent="0.35">
      <c r="A44">
        <v>354.1</v>
      </c>
      <c r="B44" t="s">
        <v>36</v>
      </c>
      <c r="C44" s="5">
        <v>4154699.66</v>
      </c>
      <c r="D44" s="6">
        <v>4154699.66</v>
      </c>
      <c r="E44" s="6">
        <v>4154699.66</v>
      </c>
      <c r="F44" s="6">
        <v>4154699.66</v>
      </c>
      <c r="G44" s="6">
        <v>4154699.66</v>
      </c>
      <c r="H44" s="6">
        <v>4154699.66</v>
      </c>
      <c r="I44" s="5">
        <v>4154699.66</v>
      </c>
      <c r="J44" s="7">
        <v>4154699.66</v>
      </c>
      <c r="K44" s="7">
        <v>4154699.66</v>
      </c>
      <c r="L44" s="7">
        <v>4154699.66</v>
      </c>
      <c r="M44" s="7">
        <v>4154699.66</v>
      </c>
      <c r="N44" s="7">
        <v>4154699.66</v>
      </c>
      <c r="O44" s="7">
        <v>4154699.66</v>
      </c>
      <c r="P44" s="7">
        <v>4154699.66</v>
      </c>
      <c r="Q44" s="7">
        <v>4154699.66</v>
      </c>
    </row>
    <row r="45" spans="1:17" outlineLevel="1" x14ac:dyDescent="0.35">
      <c r="A45">
        <v>354.2</v>
      </c>
      <c r="B45" t="s">
        <v>37</v>
      </c>
      <c r="C45" s="5">
        <v>4154699</v>
      </c>
      <c r="D45" s="6">
        <v>4154699</v>
      </c>
      <c r="E45" s="6">
        <v>4154699</v>
      </c>
      <c r="F45" s="6">
        <v>4154699</v>
      </c>
      <c r="G45" s="6">
        <v>4154699</v>
      </c>
      <c r="H45" s="6">
        <v>4154699</v>
      </c>
      <c r="I45" s="5">
        <v>4154699</v>
      </c>
      <c r="J45" s="7">
        <v>4154699</v>
      </c>
      <c r="K45" s="7">
        <v>4154699</v>
      </c>
      <c r="L45" s="7">
        <v>4154699</v>
      </c>
      <c r="M45" s="7">
        <v>4154699</v>
      </c>
      <c r="N45" s="7">
        <v>4154699</v>
      </c>
      <c r="O45" s="7">
        <v>4154699</v>
      </c>
      <c r="P45" s="7">
        <v>4154699</v>
      </c>
      <c r="Q45" s="7">
        <v>4154699</v>
      </c>
    </row>
    <row r="46" spans="1:17" outlineLevel="1" x14ac:dyDescent="0.35">
      <c r="A46">
        <v>354.3</v>
      </c>
      <c r="B46" t="s">
        <v>38</v>
      </c>
      <c r="C46" s="5">
        <v>19640514.359999999</v>
      </c>
      <c r="D46" s="6">
        <v>19640514.359999999</v>
      </c>
      <c r="E46" s="6">
        <v>19640514.359999999</v>
      </c>
      <c r="F46" s="6">
        <v>19640514.359999999</v>
      </c>
      <c r="G46" s="6">
        <v>19640514.359999999</v>
      </c>
      <c r="H46" s="6">
        <v>19640514.359999999</v>
      </c>
      <c r="I46" s="5">
        <v>19640514.359999999</v>
      </c>
      <c r="J46" s="7">
        <v>19640514.359999999</v>
      </c>
      <c r="K46" s="7">
        <v>19640514.359999999</v>
      </c>
      <c r="L46" s="7">
        <v>19640514.359999999</v>
      </c>
      <c r="M46" s="7">
        <v>19640514.359999999</v>
      </c>
      <c r="N46" s="7">
        <v>19640514.359999999</v>
      </c>
      <c r="O46" s="7">
        <v>19640514.359999999</v>
      </c>
      <c r="P46" s="7">
        <v>19640514.359999999</v>
      </c>
      <c r="Q46" s="7">
        <v>19640514.359999999</v>
      </c>
    </row>
    <row r="47" spans="1:17" outlineLevel="1" x14ac:dyDescent="0.35">
      <c r="A47">
        <v>354.4</v>
      </c>
      <c r="B47" t="s">
        <v>39</v>
      </c>
      <c r="C47" s="5">
        <v>3316171.17</v>
      </c>
      <c r="D47" s="6">
        <v>3316171.17</v>
      </c>
      <c r="E47" s="6">
        <v>3316171.17</v>
      </c>
      <c r="F47" s="6">
        <v>3316171.17</v>
      </c>
      <c r="G47" s="6">
        <v>3316171.17</v>
      </c>
      <c r="H47" s="6">
        <v>3316171.17</v>
      </c>
      <c r="I47" s="5">
        <v>3316171.17</v>
      </c>
      <c r="J47" s="7">
        <v>3316171.17</v>
      </c>
      <c r="K47" s="7">
        <v>3316171.17</v>
      </c>
      <c r="L47" s="7">
        <v>3316171.17</v>
      </c>
      <c r="M47" s="7">
        <v>3316171.17</v>
      </c>
      <c r="N47" s="7">
        <v>3316171.17</v>
      </c>
      <c r="O47" s="7">
        <v>3316171.17</v>
      </c>
      <c r="P47" s="7">
        <v>3316171.17</v>
      </c>
      <c r="Q47" s="7">
        <v>3316171.17</v>
      </c>
    </row>
    <row r="48" spans="1:17" outlineLevel="1" x14ac:dyDescent="0.35">
      <c r="A48">
        <v>354.6</v>
      </c>
      <c r="B48" t="s">
        <v>40</v>
      </c>
      <c r="C48" s="5">
        <v>85727.360000000001</v>
      </c>
      <c r="D48" s="6">
        <v>85727.360000000001</v>
      </c>
      <c r="E48" s="6">
        <v>85727.360000000001</v>
      </c>
      <c r="F48" s="6">
        <v>85727.360000000001</v>
      </c>
      <c r="G48" s="6">
        <v>85727.360000000001</v>
      </c>
      <c r="H48" s="6">
        <v>86631.360000000001</v>
      </c>
      <c r="I48" s="5">
        <v>86631.360000000001</v>
      </c>
      <c r="J48" s="7">
        <v>86631.360000000001</v>
      </c>
      <c r="K48" s="7">
        <v>86631.360000000001</v>
      </c>
      <c r="L48" s="7">
        <v>86631.360000000001</v>
      </c>
      <c r="M48" s="7">
        <v>86631.360000000001</v>
      </c>
      <c r="N48" s="7">
        <v>86631.360000000001</v>
      </c>
      <c r="O48" s="7">
        <v>86631.360000000001</v>
      </c>
      <c r="P48" s="7">
        <v>86631.360000000001</v>
      </c>
      <c r="Q48" s="7">
        <v>86631.360000000001</v>
      </c>
    </row>
    <row r="49" spans="1:17" outlineLevel="1" x14ac:dyDescent="0.35">
      <c r="A49" s="4">
        <v>355</v>
      </c>
      <c r="B49" s="4" t="s">
        <v>41</v>
      </c>
      <c r="C49" s="5">
        <v>7284214.3300000001</v>
      </c>
      <c r="D49" s="6">
        <v>7367368.9900000002</v>
      </c>
      <c r="E49" s="6">
        <v>7407338.3700000001</v>
      </c>
      <c r="F49" s="6">
        <v>7407338.3700000001</v>
      </c>
      <c r="G49" s="6">
        <v>7407338.3700000001</v>
      </c>
      <c r="H49" s="6">
        <v>7408127.1799999997</v>
      </c>
      <c r="I49" s="5">
        <v>7408127.1799999997</v>
      </c>
      <c r="J49" s="7">
        <v>7408127.1799999997</v>
      </c>
      <c r="K49" s="7">
        <v>7408127.1799999997</v>
      </c>
      <c r="L49" s="7">
        <v>7408127.1799999997</v>
      </c>
      <c r="M49" s="7">
        <v>7408127.1799999997</v>
      </c>
      <c r="N49" s="7">
        <v>7408127.1799999997</v>
      </c>
      <c r="O49" s="7">
        <v>7408127.1799999997</v>
      </c>
      <c r="P49" s="7">
        <v>7408127.1799999997</v>
      </c>
      <c r="Q49" s="7">
        <v>7408127.1799999997</v>
      </c>
    </row>
    <row r="50" spans="1:17" outlineLevel="1" x14ac:dyDescent="0.35">
      <c r="A50" s="4">
        <v>356</v>
      </c>
      <c r="B50" s="4" t="s">
        <v>42</v>
      </c>
      <c r="C50" s="5">
        <v>297363</v>
      </c>
      <c r="D50" s="6">
        <v>297363</v>
      </c>
      <c r="E50" s="6">
        <v>297363</v>
      </c>
      <c r="F50" s="6">
        <v>297363</v>
      </c>
      <c r="G50" s="6">
        <v>297363</v>
      </c>
      <c r="H50" s="6">
        <v>297363</v>
      </c>
      <c r="I50" s="5">
        <v>297363</v>
      </c>
      <c r="J50" s="7">
        <v>297363</v>
      </c>
      <c r="K50" s="7">
        <v>297363</v>
      </c>
      <c r="L50" s="7">
        <v>297363</v>
      </c>
      <c r="M50" s="7">
        <v>297363</v>
      </c>
      <c r="N50" s="7">
        <v>363595.51</v>
      </c>
      <c r="O50" s="7">
        <v>363430.3</v>
      </c>
      <c r="P50" s="7">
        <v>363430.3</v>
      </c>
      <c r="Q50" s="7">
        <v>363430.3</v>
      </c>
    </row>
    <row r="51" spans="1:17" outlineLevel="1" x14ac:dyDescent="0.35">
      <c r="A51" s="4">
        <v>357</v>
      </c>
      <c r="B51" s="4" t="s">
        <v>43</v>
      </c>
      <c r="C51" s="5">
        <v>1332028.8500000001</v>
      </c>
      <c r="D51" s="6">
        <v>1332028.8500000001</v>
      </c>
      <c r="E51" s="6">
        <v>1332028.8500000001</v>
      </c>
      <c r="F51" s="6">
        <v>1332028.8500000001</v>
      </c>
      <c r="G51" s="6">
        <v>1332028.8500000001</v>
      </c>
      <c r="H51" s="6">
        <v>1332028.8500000001</v>
      </c>
      <c r="I51" s="5">
        <v>1332028.8500000001</v>
      </c>
      <c r="J51" s="7">
        <v>1332028.8500000001</v>
      </c>
      <c r="K51" s="7">
        <v>1332028.8500000001</v>
      </c>
      <c r="L51" s="7">
        <v>1332028.8500000001</v>
      </c>
      <c r="M51" s="7">
        <v>1332028.8500000001</v>
      </c>
      <c r="N51" s="7">
        <v>2357694.38</v>
      </c>
      <c r="O51" s="7">
        <v>2357694.38</v>
      </c>
      <c r="P51" s="7">
        <v>2357694.38</v>
      </c>
      <c r="Q51" s="7">
        <v>2357694.38</v>
      </c>
    </row>
    <row r="52" spans="1:17" outlineLevel="1" x14ac:dyDescent="0.35">
      <c r="A52" s="4">
        <v>360.11</v>
      </c>
      <c r="B52" s="4" t="s">
        <v>44</v>
      </c>
      <c r="C52" s="5">
        <v>83598</v>
      </c>
      <c r="D52" s="6">
        <v>83598</v>
      </c>
      <c r="E52" s="6">
        <v>83598</v>
      </c>
      <c r="F52" s="6">
        <v>83598</v>
      </c>
      <c r="G52" s="6">
        <v>83598</v>
      </c>
      <c r="H52" s="6">
        <v>83598</v>
      </c>
      <c r="I52" s="5">
        <v>83598</v>
      </c>
      <c r="J52" s="7">
        <v>83598</v>
      </c>
      <c r="K52" s="7">
        <v>83598</v>
      </c>
      <c r="L52" s="7">
        <v>83598</v>
      </c>
      <c r="M52" s="7">
        <v>83598</v>
      </c>
      <c r="N52" s="7">
        <v>83598</v>
      </c>
      <c r="O52" s="7">
        <v>83598</v>
      </c>
      <c r="P52" s="7">
        <v>83598</v>
      </c>
      <c r="Q52" s="7">
        <v>83598</v>
      </c>
    </row>
    <row r="53" spans="1:17" outlineLevel="1" x14ac:dyDescent="0.35">
      <c r="A53" s="4">
        <v>360.12</v>
      </c>
      <c r="B53" s="4" t="s">
        <v>45</v>
      </c>
      <c r="C53" s="5">
        <v>536674.81999999995</v>
      </c>
      <c r="D53" s="6">
        <v>536674.81999999995</v>
      </c>
      <c r="E53" s="6">
        <v>536674.81999999995</v>
      </c>
      <c r="F53" s="6">
        <v>536674.81999999995</v>
      </c>
      <c r="G53" s="6">
        <v>536674.81999999995</v>
      </c>
      <c r="H53" s="6">
        <v>536674.81999999995</v>
      </c>
      <c r="I53" s="5">
        <v>536674.81999999995</v>
      </c>
      <c r="J53" s="7">
        <v>536674.81999999995</v>
      </c>
      <c r="K53" s="7">
        <v>536674.81999999995</v>
      </c>
      <c r="L53" s="7">
        <v>536674.81999999995</v>
      </c>
      <c r="M53" s="7">
        <v>536674.81999999995</v>
      </c>
      <c r="N53" s="7">
        <v>536674.81999999995</v>
      </c>
      <c r="O53" s="7">
        <v>536674.81999999995</v>
      </c>
      <c r="P53" s="7">
        <v>536674.81999999995</v>
      </c>
      <c r="Q53" s="7">
        <v>536674.81999999995</v>
      </c>
    </row>
    <row r="54" spans="1:17" outlineLevel="1" x14ac:dyDescent="0.35">
      <c r="A54" s="4">
        <v>360.2</v>
      </c>
      <c r="B54" s="4" t="s">
        <v>46</v>
      </c>
      <c r="C54" s="5">
        <v>106557.31</v>
      </c>
      <c r="D54" s="6">
        <v>106557.31</v>
      </c>
      <c r="E54" s="6">
        <v>106557.31</v>
      </c>
      <c r="F54" s="6">
        <v>106557.31</v>
      </c>
      <c r="G54" s="6">
        <v>106557.31</v>
      </c>
      <c r="H54" s="6">
        <v>106557.31</v>
      </c>
      <c r="I54" s="5">
        <v>106557.31</v>
      </c>
      <c r="J54" s="7">
        <v>106557.31</v>
      </c>
      <c r="K54" s="7">
        <v>106557.31</v>
      </c>
      <c r="L54" s="7">
        <v>106557.31</v>
      </c>
      <c r="M54" s="7">
        <v>106557.31</v>
      </c>
      <c r="N54" s="7">
        <v>106557.31</v>
      </c>
      <c r="O54" s="7">
        <v>106557.31</v>
      </c>
      <c r="P54" s="7">
        <v>106557.31</v>
      </c>
      <c r="Q54" s="7">
        <v>106557.31</v>
      </c>
    </row>
    <row r="55" spans="1:17" outlineLevel="1" x14ac:dyDescent="0.35">
      <c r="A55" s="4">
        <v>361.11</v>
      </c>
      <c r="B55" s="4" t="s">
        <v>47</v>
      </c>
      <c r="C55" s="5">
        <v>5093858.49</v>
      </c>
      <c r="D55" s="6">
        <v>5093858.49</v>
      </c>
      <c r="E55" s="6">
        <v>5093858.49</v>
      </c>
      <c r="F55" s="6">
        <v>5093858.49</v>
      </c>
      <c r="G55" s="6">
        <v>5093858.49</v>
      </c>
      <c r="H55" s="6">
        <v>5068838.49</v>
      </c>
      <c r="I55" s="5">
        <v>5068838.49</v>
      </c>
      <c r="J55" s="7">
        <v>5396077.7200000007</v>
      </c>
      <c r="K55" s="7">
        <v>5411636.1600000011</v>
      </c>
      <c r="L55" s="7">
        <v>5408882.2000000011</v>
      </c>
      <c r="M55" s="7">
        <v>5408882.2000000011</v>
      </c>
      <c r="N55" s="7">
        <v>5408882.2000000011</v>
      </c>
      <c r="O55" s="7">
        <v>5408882.2000000011</v>
      </c>
      <c r="P55" s="7">
        <v>5408882.2000000011</v>
      </c>
      <c r="Q55" s="7">
        <v>5408882.2000000011</v>
      </c>
    </row>
    <row r="56" spans="1:17" outlineLevel="1" x14ac:dyDescent="0.35">
      <c r="A56" s="4">
        <v>361.12</v>
      </c>
      <c r="B56" s="4" t="s">
        <v>47</v>
      </c>
      <c r="C56" s="5">
        <v>20313663.420000002</v>
      </c>
      <c r="D56" s="6">
        <v>20384862.120000001</v>
      </c>
      <c r="E56" s="6">
        <v>10391547.239999998</v>
      </c>
      <c r="F56" s="6">
        <v>10393973.659999998</v>
      </c>
      <c r="G56" s="6">
        <v>10394724.839999998</v>
      </c>
      <c r="H56" s="6">
        <v>10013761.109999998</v>
      </c>
      <c r="I56" s="5">
        <v>10013761.109999998</v>
      </c>
      <c r="J56" s="7">
        <v>10013761.109999998</v>
      </c>
      <c r="K56" s="7">
        <v>10013761.109999998</v>
      </c>
      <c r="L56" s="7">
        <v>10036530.509999998</v>
      </c>
      <c r="M56" s="7">
        <v>10021371.719999999</v>
      </c>
      <c r="N56" s="7">
        <v>10031519.329999998</v>
      </c>
      <c r="O56" s="7">
        <v>10031519.329999998</v>
      </c>
      <c r="P56" s="7">
        <v>10031519.329999998</v>
      </c>
      <c r="Q56" s="7">
        <v>10031519.329999998</v>
      </c>
    </row>
    <row r="57" spans="1:17" outlineLevel="1" x14ac:dyDescent="0.35">
      <c r="A57" s="4">
        <v>361.2</v>
      </c>
      <c r="B57" s="4" t="s">
        <v>48</v>
      </c>
      <c r="C57" s="5">
        <v>26757</v>
      </c>
      <c r="D57" s="6">
        <v>26757</v>
      </c>
      <c r="E57" s="6">
        <v>26757</v>
      </c>
      <c r="F57" s="6">
        <v>26757</v>
      </c>
      <c r="G57" s="6">
        <v>26757</v>
      </c>
      <c r="H57" s="6">
        <v>26757</v>
      </c>
      <c r="I57" s="5">
        <v>26757</v>
      </c>
      <c r="J57" s="7">
        <v>26757</v>
      </c>
      <c r="K57" s="7">
        <v>26757</v>
      </c>
      <c r="L57" s="7">
        <v>26757</v>
      </c>
      <c r="M57" s="7">
        <v>26757</v>
      </c>
      <c r="N57" s="7">
        <v>26757</v>
      </c>
      <c r="O57" s="7">
        <v>26757</v>
      </c>
      <c r="P57" s="7">
        <v>26757</v>
      </c>
      <c r="Q57" s="7">
        <v>26757</v>
      </c>
    </row>
    <row r="58" spans="1:17" outlineLevel="1" x14ac:dyDescent="0.35">
      <c r="A58" s="4">
        <v>362.11</v>
      </c>
      <c r="B58" s="4" t="s">
        <v>49</v>
      </c>
      <c r="C58" s="5">
        <v>4334577.8999999994</v>
      </c>
      <c r="D58" s="6">
        <v>4334577.8999999994</v>
      </c>
      <c r="E58" s="6">
        <v>4334577.8999999994</v>
      </c>
      <c r="F58" s="6">
        <v>4334577.8999999994</v>
      </c>
      <c r="G58" s="6">
        <v>4556064.3499999996</v>
      </c>
      <c r="H58" s="6">
        <v>4556064.3499999996</v>
      </c>
      <c r="I58" s="5">
        <v>4556064.3499999996</v>
      </c>
      <c r="J58" s="7">
        <v>4556064.3499999996</v>
      </c>
      <c r="K58" s="7">
        <v>4556064.3499999996</v>
      </c>
      <c r="L58" s="7">
        <v>4556064.3499999996</v>
      </c>
      <c r="M58" s="7">
        <v>4556064.3499999996</v>
      </c>
      <c r="N58" s="7">
        <v>4556064.3499999996</v>
      </c>
      <c r="O58" s="7">
        <v>4556064.3499999996</v>
      </c>
      <c r="P58" s="7">
        <v>4556064.3499999996</v>
      </c>
      <c r="Q58" s="7">
        <v>4556064.3499999996</v>
      </c>
    </row>
    <row r="59" spans="1:17" outlineLevel="1" x14ac:dyDescent="0.35">
      <c r="A59" s="4">
        <v>362.12</v>
      </c>
      <c r="B59" s="4" t="s">
        <v>50</v>
      </c>
      <c r="C59" s="5">
        <v>5773903.3600000003</v>
      </c>
      <c r="D59" s="6">
        <v>5773903.3600000003</v>
      </c>
      <c r="E59" s="6">
        <v>5773903.3600000003</v>
      </c>
      <c r="F59" s="6">
        <v>5773903.3600000003</v>
      </c>
      <c r="G59" s="6">
        <v>5927103.8200000003</v>
      </c>
      <c r="H59" s="6">
        <v>5927103.8200000003</v>
      </c>
      <c r="I59" s="5">
        <v>5927103.8200000003</v>
      </c>
      <c r="J59" s="7">
        <v>5927103.8200000003</v>
      </c>
      <c r="K59" s="7">
        <v>5927103.8200000003</v>
      </c>
      <c r="L59" s="7">
        <v>5927103.8200000003</v>
      </c>
      <c r="M59" s="7">
        <v>5927103.8200000003</v>
      </c>
      <c r="N59" s="7">
        <v>5927103.8200000003</v>
      </c>
      <c r="O59" s="7">
        <v>5927103.8200000003</v>
      </c>
      <c r="P59" s="7">
        <v>5927103.8200000003</v>
      </c>
      <c r="Q59" s="7">
        <v>5927103.8200000003</v>
      </c>
    </row>
    <row r="60" spans="1:17" outlineLevel="1" x14ac:dyDescent="0.35">
      <c r="A60" s="4">
        <v>362.2</v>
      </c>
      <c r="B60" s="4" t="s">
        <v>51</v>
      </c>
      <c r="C60" s="5">
        <v>1600.14</v>
      </c>
      <c r="D60" s="6">
        <v>1600.14</v>
      </c>
      <c r="E60" s="6">
        <v>1600.14</v>
      </c>
      <c r="F60" s="6">
        <v>1600.14</v>
      </c>
      <c r="G60" s="6">
        <v>1600.14</v>
      </c>
      <c r="H60" s="6">
        <v>1600.14</v>
      </c>
      <c r="I60" s="5">
        <v>1600.14</v>
      </c>
      <c r="J60" s="7">
        <v>1600.14</v>
      </c>
      <c r="K60" s="7">
        <v>1600.14</v>
      </c>
      <c r="L60" s="7">
        <v>1600.14</v>
      </c>
      <c r="M60" s="7">
        <v>1600.14</v>
      </c>
      <c r="N60" s="7">
        <v>1600.14</v>
      </c>
      <c r="O60" s="7">
        <v>1600.14</v>
      </c>
      <c r="P60" s="7">
        <v>1600.14</v>
      </c>
      <c r="Q60" s="7">
        <v>1600.14</v>
      </c>
    </row>
    <row r="61" spans="1:17" outlineLevel="1" x14ac:dyDescent="0.35">
      <c r="A61" s="4">
        <v>363.11</v>
      </c>
      <c r="B61" s="4" t="s">
        <v>52</v>
      </c>
      <c r="C61" s="5">
        <v>3235222.69</v>
      </c>
      <c r="D61" s="6">
        <v>3235222.69</v>
      </c>
      <c r="E61" s="6">
        <v>3235222.69</v>
      </c>
      <c r="F61" s="6">
        <v>3332892.64</v>
      </c>
      <c r="G61" s="6">
        <v>3336220.39</v>
      </c>
      <c r="H61" s="6">
        <v>3308902.39</v>
      </c>
      <c r="I61" s="5">
        <v>3331674.0100000002</v>
      </c>
      <c r="J61" s="7">
        <v>3331884.47</v>
      </c>
      <c r="K61" s="7">
        <v>3332869</v>
      </c>
      <c r="L61" s="7">
        <v>3332869</v>
      </c>
      <c r="M61" s="7">
        <v>3332869</v>
      </c>
      <c r="N61" s="7">
        <v>3332869</v>
      </c>
      <c r="O61" s="7">
        <v>3332869</v>
      </c>
      <c r="P61" s="7">
        <v>3319411.35</v>
      </c>
      <c r="Q61" s="7">
        <v>3319411.35</v>
      </c>
    </row>
    <row r="62" spans="1:17" outlineLevel="1" x14ac:dyDescent="0.35">
      <c r="A62" s="4">
        <v>363.12</v>
      </c>
      <c r="B62" s="4" t="s">
        <v>53</v>
      </c>
      <c r="C62" s="5">
        <v>7240151.6500000004</v>
      </c>
      <c r="D62" s="6">
        <v>7240151.6500000004</v>
      </c>
      <c r="E62" s="6">
        <v>10800589.780000001</v>
      </c>
      <c r="F62" s="6">
        <v>10799342.710000001</v>
      </c>
      <c r="G62" s="6">
        <v>10800360.07</v>
      </c>
      <c r="H62" s="6">
        <v>10725181.040000001</v>
      </c>
      <c r="I62" s="5">
        <v>10725181.040000001</v>
      </c>
      <c r="J62" s="7">
        <v>10725181.040000001</v>
      </c>
      <c r="K62" s="7">
        <v>10725181.040000001</v>
      </c>
      <c r="L62" s="7">
        <v>10725181.040000001</v>
      </c>
      <c r="M62" s="7">
        <v>10725181.040000001</v>
      </c>
      <c r="N62" s="7">
        <v>10725181.040000001</v>
      </c>
      <c r="O62" s="7">
        <v>10725181.040000001</v>
      </c>
      <c r="P62" s="7">
        <v>10725181.040000001</v>
      </c>
      <c r="Q62" s="7">
        <v>10725181.040000001</v>
      </c>
    </row>
    <row r="63" spans="1:17" outlineLevel="1" x14ac:dyDescent="0.35">
      <c r="A63" s="4">
        <v>363.21</v>
      </c>
      <c r="B63" s="4" t="s">
        <v>54</v>
      </c>
      <c r="C63" s="5">
        <v>5586535.5</v>
      </c>
      <c r="D63" s="6">
        <v>5640250.6200000001</v>
      </c>
      <c r="E63" s="6">
        <v>5676430.9500000002</v>
      </c>
      <c r="F63" s="6">
        <v>5692621.0499999998</v>
      </c>
      <c r="G63" s="6">
        <v>5693066.6699999999</v>
      </c>
      <c r="H63" s="6">
        <v>4458618</v>
      </c>
      <c r="I63" s="5">
        <v>4458618</v>
      </c>
      <c r="J63" s="7">
        <v>4458618</v>
      </c>
      <c r="K63" s="7">
        <v>4458618</v>
      </c>
      <c r="L63" s="7">
        <v>4458618</v>
      </c>
      <c r="M63" s="7">
        <v>4458618</v>
      </c>
      <c r="N63" s="7">
        <v>4458618</v>
      </c>
      <c r="O63" s="7">
        <v>4458618</v>
      </c>
      <c r="P63" s="7">
        <v>4458618</v>
      </c>
      <c r="Q63" s="7">
        <v>4458618</v>
      </c>
    </row>
    <row r="64" spans="1:17" outlineLevel="1" x14ac:dyDescent="0.35">
      <c r="A64" s="4">
        <v>363.22</v>
      </c>
      <c r="B64" s="4" t="s">
        <v>55</v>
      </c>
      <c r="C64" s="5">
        <v>3695186.71</v>
      </c>
      <c r="D64" s="6">
        <v>3695186.71</v>
      </c>
      <c r="E64" s="6">
        <v>3697966.25</v>
      </c>
      <c r="F64" s="6">
        <v>7105999.4900000002</v>
      </c>
      <c r="G64" s="6">
        <v>7106445.1100000003</v>
      </c>
      <c r="H64" s="6">
        <v>3739812.74</v>
      </c>
      <c r="I64" s="5">
        <v>3739812.74</v>
      </c>
      <c r="J64" s="7">
        <v>3739812.74</v>
      </c>
      <c r="K64" s="7">
        <v>3739812.74</v>
      </c>
      <c r="L64" s="7">
        <v>3739812.74</v>
      </c>
      <c r="M64" s="7">
        <v>3739812.74</v>
      </c>
      <c r="N64" s="7">
        <v>3739812.74</v>
      </c>
      <c r="O64" s="7">
        <v>3739812.74</v>
      </c>
      <c r="P64" s="7">
        <v>3739812.74</v>
      </c>
      <c r="Q64" s="7">
        <v>3739812.74</v>
      </c>
    </row>
    <row r="65" spans="1:17" outlineLevel="1" x14ac:dyDescent="0.35">
      <c r="A65" s="4">
        <v>363.31</v>
      </c>
      <c r="B65" s="4" t="s">
        <v>56</v>
      </c>
      <c r="C65" s="5">
        <v>180903.23</v>
      </c>
      <c r="D65" s="6">
        <v>180903.23</v>
      </c>
      <c r="E65" s="6">
        <v>180903.23</v>
      </c>
      <c r="F65" s="6">
        <v>180903.23</v>
      </c>
      <c r="G65" s="6">
        <v>180903.23</v>
      </c>
      <c r="H65" s="6">
        <v>180903.23</v>
      </c>
      <c r="I65" s="5">
        <v>180903.23</v>
      </c>
      <c r="J65" s="7">
        <v>180903.23</v>
      </c>
      <c r="K65" s="7">
        <v>180903.23</v>
      </c>
      <c r="L65" s="7">
        <v>180903.23</v>
      </c>
      <c r="M65" s="7">
        <v>180903.23</v>
      </c>
      <c r="N65" s="7">
        <v>180903.23</v>
      </c>
      <c r="O65" s="7">
        <v>180903.23</v>
      </c>
      <c r="P65" s="7">
        <v>180903.23</v>
      </c>
      <c r="Q65" s="7">
        <v>180903.23</v>
      </c>
    </row>
    <row r="66" spans="1:17" outlineLevel="1" x14ac:dyDescent="0.35">
      <c r="A66" s="4">
        <v>363.32</v>
      </c>
      <c r="B66" s="4" t="s">
        <v>57</v>
      </c>
      <c r="C66" s="5">
        <v>3514364.9300000006</v>
      </c>
      <c r="D66" s="6">
        <v>3527431.3200000008</v>
      </c>
      <c r="E66" s="6">
        <v>4352331.9900000012</v>
      </c>
      <c r="F66" s="6">
        <v>4354931.3100000015</v>
      </c>
      <c r="G66" s="6">
        <v>4366183.5000000019</v>
      </c>
      <c r="H66" s="6">
        <v>4366714.660000002</v>
      </c>
      <c r="I66" s="5">
        <v>4366714.660000002</v>
      </c>
      <c r="J66" s="7">
        <v>4366714.660000002</v>
      </c>
      <c r="K66" s="7">
        <v>4366714.660000002</v>
      </c>
      <c r="L66" s="7">
        <v>4366714.660000002</v>
      </c>
      <c r="M66" s="7">
        <v>4366714.660000002</v>
      </c>
      <c r="N66" s="7">
        <v>4366714.660000002</v>
      </c>
      <c r="O66" s="7">
        <v>4366714.660000002</v>
      </c>
      <c r="P66" s="7">
        <v>4366714.660000002</v>
      </c>
      <c r="Q66" s="7">
        <v>4623081.0700000022</v>
      </c>
    </row>
    <row r="67" spans="1:17" outlineLevel="1" x14ac:dyDescent="0.35">
      <c r="A67" s="4">
        <v>363.41</v>
      </c>
      <c r="B67" s="4" t="s">
        <v>58</v>
      </c>
      <c r="C67" s="5">
        <v>1248620.2</v>
      </c>
      <c r="D67" s="6">
        <v>1302364.02</v>
      </c>
      <c r="E67" s="6">
        <v>1302364.02</v>
      </c>
      <c r="F67" s="6">
        <v>1302364.02</v>
      </c>
      <c r="G67" s="6">
        <v>1302364.02</v>
      </c>
      <c r="H67" s="6">
        <v>2451771.96</v>
      </c>
      <c r="I67" s="5">
        <v>2451771.96</v>
      </c>
      <c r="J67" s="7">
        <v>2812271.92</v>
      </c>
      <c r="K67" s="7">
        <v>2812681.13</v>
      </c>
      <c r="L67" s="7">
        <v>2812681.13</v>
      </c>
      <c r="M67" s="7">
        <v>2812681.13</v>
      </c>
      <c r="N67" s="7">
        <v>2812681.13</v>
      </c>
      <c r="O67" s="7">
        <v>2812681.13</v>
      </c>
      <c r="P67" s="7">
        <v>2812681.13</v>
      </c>
      <c r="Q67" s="7">
        <v>2812681.13</v>
      </c>
    </row>
    <row r="68" spans="1:17" outlineLevel="1" x14ac:dyDescent="0.35">
      <c r="A68" s="4">
        <v>363.42</v>
      </c>
      <c r="B68" s="4" t="s">
        <v>58</v>
      </c>
      <c r="C68" s="5">
        <v>3216493.59</v>
      </c>
      <c r="D68" s="6">
        <v>3233300.06</v>
      </c>
      <c r="E68" s="6">
        <v>8933366.5700000003</v>
      </c>
      <c r="F68" s="6">
        <v>8941034.1600000001</v>
      </c>
      <c r="G68" s="6">
        <v>8934769.6500000004</v>
      </c>
      <c r="H68" s="6">
        <v>10289895.17</v>
      </c>
      <c r="I68" s="5">
        <v>10289895.17</v>
      </c>
      <c r="J68" s="7">
        <v>10299179.529999999</v>
      </c>
      <c r="K68" s="7">
        <v>10299179.529999999</v>
      </c>
      <c r="L68" s="7">
        <v>10299179.529999999</v>
      </c>
      <c r="M68" s="7">
        <v>10290639.879999999</v>
      </c>
      <c r="N68" s="7">
        <v>10290639.879999999</v>
      </c>
      <c r="O68" s="7">
        <v>10290639.879999999</v>
      </c>
      <c r="P68" s="7">
        <v>10290639.879999999</v>
      </c>
      <c r="Q68" s="7">
        <v>10290639.879999999</v>
      </c>
    </row>
    <row r="69" spans="1:17" outlineLevel="1" x14ac:dyDescent="0.35">
      <c r="A69" s="4">
        <v>363.5</v>
      </c>
      <c r="B69" s="4" t="s">
        <v>59</v>
      </c>
      <c r="C69" s="5">
        <v>3051295.49</v>
      </c>
      <c r="D69" s="6">
        <v>3051295.49</v>
      </c>
      <c r="E69" s="6">
        <v>3051295.49</v>
      </c>
      <c r="F69" s="6">
        <v>3051295.49</v>
      </c>
      <c r="G69" s="6">
        <v>3051295.49</v>
      </c>
      <c r="H69" s="6">
        <v>3051295.49</v>
      </c>
      <c r="I69" s="5">
        <v>3051295.49</v>
      </c>
      <c r="J69" s="7">
        <v>3051295.49</v>
      </c>
      <c r="K69" s="7">
        <v>3051295.49</v>
      </c>
      <c r="L69" s="7">
        <v>3051295.49</v>
      </c>
      <c r="M69" s="7">
        <v>3051295.49</v>
      </c>
      <c r="N69" s="7">
        <v>3051295.49</v>
      </c>
      <c r="O69" s="7">
        <v>3051295.49</v>
      </c>
      <c r="P69" s="7">
        <v>3051295.49</v>
      </c>
      <c r="Q69" s="7">
        <v>3051295.49</v>
      </c>
    </row>
    <row r="70" spans="1:17" outlineLevel="1" x14ac:dyDescent="0.35">
      <c r="A70" s="4">
        <v>363.6</v>
      </c>
      <c r="B70" s="4" t="s">
        <v>60</v>
      </c>
      <c r="C70" s="5">
        <v>739473</v>
      </c>
      <c r="D70" s="6">
        <v>739473</v>
      </c>
      <c r="E70" s="6">
        <v>739473</v>
      </c>
      <c r="F70" s="6">
        <v>739473</v>
      </c>
      <c r="G70" s="6">
        <v>739473</v>
      </c>
      <c r="H70" s="6">
        <v>739473</v>
      </c>
      <c r="I70" s="5">
        <v>739473</v>
      </c>
      <c r="J70" s="7">
        <v>739473</v>
      </c>
      <c r="K70" s="7">
        <v>739473</v>
      </c>
      <c r="L70" s="7">
        <v>739473</v>
      </c>
      <c r="M70" s="7">
        <v>739473</v>
      </c>
      <c r="N70" s="7">
        <v>739473</v>
      </c>
      <c r="O70" s="7">
        <v>739473</v>
      </c>
      <c r="P70" s="7">
        <v>739473</v>
      </c>
      <c r="Q70" s="7">
        <v>739473</v>
      </c>
    </row>
    <row r="71" spans="1:17" outlineLevel="1" x14ac:dyDescent="0.35">
      <c r="A71" s="4">
        <v>365.1</v>
      </c>
      <c r="B71" s="4" t="s">
        <v>13</v>
      </c>
      <c r="C71" s="5">
        <v>89772.22</v>
      </c>
      <c r="D71" s="6">
        <v>89772.22</v>
      </c>
      <c r="E71" s="6">
        <v>89772.22</v>
      </c>
      <c r="F71" s="6">
        <v>89772.22</v>
      </c>
      <c r="G71" s="6">
        <v>89772.22</v>
      </c>
      <c r="H71" s="6">
        <v>89772.22</v>
      </c>
      <c r="I71" s="5">
        <v>89772.22</v>
      </c>
      <c r="J71" s="7">
        <v>89772.22</v>
      </c>
      <c r="K71" s="7">
        <v>89772.22</v>
      </c>
      <c r="L71" s="7">
        <v>89772.22</v>
      </c>
      <c r="M71" s="7">
        <v>89772.22</v>
      </c>
      <c r="N71" s="7">
        <v>89772.22</v>
      </c>
      <c r="O71" s="7">
        <v>89772.22</v>
      </c>
      <c r="P71" s="7">
        <v>89772.22</v>
      </c>
      <c r="Q71" s="7">
        <v>1027791.23</v>
      </c>
    </row>
    <row r="72" spans="1:17" outlineLevel="1" x14ac:dyDescent="0.35">
      <c r="A72" s="4">
        <v>365.2</v>
      </c>
      <c r="B72" s="4" t="s">
        <v>61</v>
      </c>
      <c r="C72" s="5">
        <v>6455176.8600000003</v>
      </c>
      <c r="D72" s="6">
        <v>6455176.8600000003</v>
      </c>
      <c r="E72" s="6">
        <v>6455176.8600000003</v>
      </c>
      <c r="F72" s="6">
        <v>6455176.8600000003</v>
      </c>
      <c r="G72" s="6">
        <v>6455176.8600000003</v>
      </c>
      <c r="H72" s="6">
        <v>6455176.8600000003</v>
      </c>
      <c r="I72" s="5">
        <v>6455176.8600000003</v>
      </c>
      <c r="J72" s="7">
        <v>6455176.8600000003</v>
      </c>
      <c r="K72" s="7">
        <v>6455176.8600000003</v>
      </c>
      <c r="L72" s="7">
        <v>6455176.8600000003</v>
      </c>
      <c r="M72" s="7">
        <v>6455176.8600000003</v>
      </c>
      <c r="N72" s="7">
        <v>6455176.8600000003</v>
      </c>
      <c r="O72" s="7">
        <v>6455176.8600000003</v>
      </c>
      <c r="P72" s="7">
        <v>6455176.8600000003</v>
      </c>
      <c r="Q72" s="7">
        <v>6455176.8600000003</v>
      </c>
    </row>
    <row r="73" spans="1:17" outlineLevel="1" x14ac:dyDescent="0.35">
      <c r="A73" s="4">
        <v>366.3</v>
      </c>
      <c r="B73" s="4" t="s">
        <v>48</v>
      </c>
      <c r="C73" s="5">
        <v>1546072.61</v>
      </c>
      <c r="D73" s="6">
        <v>1546072.61</v>
      </c>
      <c r="E73" s="6">
        <v>1546072.61</v>
      </c>
      <c r="F73" s="6">
        <v>1546072.61</v>
      </c>
      <c r="G73" s="6">
        <v>1546072.61</v>
      </c>
      <c r="H73" s="6">
        <v>1546072.61</v>
      </c>
      <c r="I73" s="5">
        <v>1546072.61</v>
      </c>
      <c r="J73" s="7">
        <v>1546072.61</v>
      </c>
      <c r="K73" s="7">
        <v>1546072.61</v>
      </c>
      <c r="L73" s="7">
        <v>1546072.61</v>
      </c>
      <c r="M73" s="7">
        <v>1546072.61</v>
      </c>
      <c r="N73" s="7">
        <v>1546072.61</v>
      </c>
      <c r="O73" s="7">
        <v>1546072.61</v>
      </c>
      <c r="P73" s="7">
        <v>1546072.61</v>
      </c>
      <c r="Q73" s="7">
        <v>1546072.61</v>
      </c>
    </row>
    <row r="74" spans="1:17" outlineLevel="1" x14ac:dyDescent="0.35">
      <c r="A74" s="4">
        <v>367</v>
      </c>
      <c r="B74" s="4" t="s">
        <v>62</v>
      </c>
      <c r="C74" s="5">
        <v>151602824.19999999</v>
      </c>
      <c r="D74" s="6">
        <v>151857101.98999998</v>
      </c>
      <c r="E74" s="6">
        <v>151927103.30999997</v>
      </c>
      <c r="F74" s="6">
        <v>152151706.02999997</v>
      </c>
      <c r="G74" s="6">
        <v>152173297.32999998</v>
      </c>
      <c r="H74" s="6">
        <v>153411898.95999998</v>
      </c>
      <c r="I74" s="5">
        <v>153471388.51999998</v>
      </c>
      <c r="J74" s="7">
        <v>153496164.24999997</v>
      </c>
      <c r="K74" s="7">
        <v>154647942.64999998</v>
      </c>
      <c r="L74" s="7">
        <v>154685210.23999998</v>
      </c>
      <c r="M74" s="7">
        <v>155019652.91999999</v>
      </c>
      <c r="N74" s="7">
        <v>155417344.55999997</v>
      </c>
      <c r="O74" s="7">
        <v>155490513.92999998</v>
      </c>
      <c r="P74" s="7">
        <v>155518754.70999998</v>
      </c>
      <c r="Q74" s="7">
        <v>155520957.65999997</v>
      </c>
    </row>
    <row r="75" spans="1:17" outlineLevel="1" x14ac:dyDescent="0.35">
      <c r="A75" s="4">
        <v>367.21</v>
      </c>
      <c r="B75" s="4" t="s">
        <v>63</v>
      </c>
      <c r="C75" s="5">
        <v>1994582.39</v>
      </c>
      <c r="D75" s="6">
        <v>1994582.39</v>
      </c>
      <c r="E75" s="6">
        <v>1994582.39</v>
      </c>
      <c r="F75" s="6">
        <v>1994582.39</v>
      </c>
      <c r="G75" s="6">
        <v>1994582.39</v>
      </c>
      <c r="H75" s="6">
        <v>1994582.39</v>
      </c>
      <c r="I75" s="5">
        <v>1994582.39</v>
      </c>
      <c r="J75" s="7">
        <v>1994582.39</v>
      </c>
      <c r="K75" s="7">
        <v>1994582.39</v>
      </c>
      <c r="L75" s="7">
        <v>1994582.39</v>
      </c>
      <c r="M75" s="7">
        <v>1994582.39</v>
      </c>
      <c r="N75" s="7">
        <v>1994582.39</v>
      </c>
      <c r="O75" s="7">
        <v>1994582.39</v>
      </c>
      <c r="P75" s="7">
        <v>1994582.39</v>
      </c>
      <c r="Q75" s="7">
        <v>1994582.39</v>
      </c>
    </row>
    <row r="76" spans="1:17" outlineLevel="1" x14ac:dyDescent="0.35">
      <c r="A76" s="4">
        <v>367.22</v>
      </c>
      <c r="B76" s="4" t="s">
        <v>64</v>
      </c>
      <c r="C76" s="5">
        <v>14949264</v>
      </c>
      <c r="D76" s="6">
        <v>14949264</v>
      </c>
      <c r="E76" s="6">
        <v>14949264</v>
      </c>
      <c r="F76" s="6">
        <v>14949264</v>
      </c>
      <c r="G76" s="6">
        <v>14949264</v>
      </c>
      <c r="H76" s="6">
        <v>14949264</v>
      </c>
      <c r="I76" s="5">
        <v>14949264</v>
      </c>
      <c r="J76" s="7">
        <v>14949264</v>
      </c>
      <c r="K76" s="7">
        <v>14949264</v>
      </c>
      <c r="L76" s="7">
        <v>14949264</v>
      </c>
      <c r="M76" s="7">
        <v>14949264</v>
      </c>
      <c r="N76" s="7">
        <v>14949264</v>
      </c>
      <c r="O76" s="7">
        <v>14949264</v>
      </c>
      <c r="P76" s="7">
        <v>14949264</v>
      </c>
      <c r="Q76" s="7">
        <v>14949264</v>
      </c>
    </row>
    <row r="77" spans="1:17" outlineLevel="1" x14ac:dyDescent="0.35">
      <c r="A77" s="4">
        <v>367.23</v>
      </c>
      <c r="B77" s="4" t="s">
        <v>64</v>
      </c>
      <c r="C77" s="5">
        <v>34881341.359999999</v>
      </c>
      <c r="D77" s="6">
        <v>34881341.359999999</v>
      </c>
      <c r="E77" s="6">
        <v>34881341.359999999</v>
      </c>
      <c r="F77" s="6">
        <v>34881341.359999999</v>
      </c>
      <c r="G77" s="6">
        <v>34881341.359999999</v>
      </c>
      <c r="H77" s="6">
        <v>34881341.359999999</v>
      </c>
      <c r="I77" s="5">
        <v>34881341.359999999</v>
      </c>
      <c r="J77" s="7">
        <v>34881341.359999999</v>
      </c>
      <c r="K77" s="7">
        <v>34881341.359999999</v>
      </c>
      <c r="L77" s="7">
        <v>34881341.359999999</v>
      </c>
      <c r="M77" s="7">
        <v>34881341.359999999</v>
      </c>
      <c r="N77" s="7">
        <v>34881341.359999999</v>
      </c>
      <c r="O77" s="7">
        <v>34881341.359999999</v>
      </c>
      <c r="P77" s="7">
        <v>34881341.359999999</v>
      </c>
      <c r="Q77" s="7">
        <v>34881341.359999999</v>
      </c>
    </row>
    <row r="78" spans="1:17" outlineLevel="1" x14ac:dyDescent="0.35">
      <c r="A78" s="4">
        <v>367.24</v>
      </c>
      <c r="B78" s="4" t="s">
        <v>65</v>
      </c>
      <c r="C78" s="5">
        <v>17466181.890000001</v>
      </c>
      <c r="D78" s="6">
        <v>17466181.890000001</v>
      </c>
      <c r="E78" s="6">
        <v>17466181.890000001</v>
      </c>
      <c r="F78" s="6">
        <v>17466181.890000001</v>
      </c>
      <c r="G78" s="6">
        <v>17466181.890000001</v>
      </c>
      <c r="H78" s="6">
        <v>17466181.890000001</v>
      </c>
      <c r="I78" s="5">
        <v>17466181.890000001</v>
      </c>
      <c r="J78" s="7">
        <v>17466181.890000001</v>
      </c>
      <c r="K78" s="7">
        <v>17466181.890000001</v>
      </c>
      <c r="L78" s="7">
        <v>17466181.890000001</v>
      </c>
      <c r="M78" s="7">
        <v>17466181.890000001</v>
      </c>
      <c r="N78" s="7">
        <v>17466181.890000001</v>
      </c>
      <c r="O78" s="7">
        <v>17466181.890000001</v>
      </c>
      <c r="P78" s="7">
        <v>17466181.890000001</v>
      </c>
      <c r="Q78" s="7">
        <v>17466181.890000001</v>
      </c>
    </row>
    <row r="79" spans="1:17" outlineLevel="1" x14ac:dyDescent="0.35">
      <c r="A79" s="4">
        <v>367.25</v>
      </c>
      <c r="B79" s="4" t="s">
        <v>66</v>
      </c>
      <c r="C79" s="5">
        <v>18613651.149999999</v>
      </c>
      <c r="D79" s="6">
        <v>18613651.149999999</v>
      </c>
      <c r="E79" s="6">
        <v>18613651.149999999</v>
      </c>
      <c r="F79" s="6">
        <v>18613651.149999999</v>
      </c>
      <c r="G79" s="6">
        <v>18613651.149999999</v>
      </c>
      <c r="H79" s="6">
        <v>18613651.149999999</v>
      </c>
      <c r="I79" s="5">
        <v>18613651.149999999</v>
      </c>
      <c r="J79" s="7">
        <v>18613651.149999999</v>
      </c>
      <c r="K79" s="7">
        <v>18613651.149999999</v>
      </c>
      <c r="L79" s="7">
        <v>18613651.149999999</v>
      </c>
      <c r="M79" s="7">
        <v>18613651.149999999</v>
      </c>
      <c r="N79" s="7">
        <v>18613651.149999999</v>
      </c>
      <c r="O79" s="7">
        <v>18613651.149999999</v>
      </c>
      <c r="P79" s="7">
        <v>18613651.149999999</v>
      </c>
      <c r="Q79" s="7">
        <v>18613651.149999999</v>
      </c>
    </row>
    <row r="80" spans="1:17" outlineLevel="1" x14ac:dyDescent="0.35">
      <c r="A80" s="4">
        <v>367.26</v>
      </c>
      <c r="B80" s="4" t="s">
        <v>67</v>
      </c>
      <c r="C80" s="5">
        <v>68232675.579999998</v>
      </c>
      <c r="D80" s="6">
        <v>68232675.579999998</v>
      </c>
      <c r="E80" s="6">
        <v>68232675.579999998</v>
      </c>
      <c r="F80" s="6">
        <v>68232675.579999998</v>
      </c>
      <c r="G80" s="6">
        <v>68232675.579999998</v>
      </c>
      <c r="H80" s="6">
        <v>68232675.579999998</v>
      </c>
      <c r="I80" s="5">
        <v>68232675.579999998</v>
      </c>
      <c r="J80" s="7">
        <v>68232675.579999998</v>
      </c>
      <c r="K80" s="7">
        <v>68232675.579999998</v>
      </c>
      <c r="L80" s="7">
        <v>68232675.579999998</v>
      </c>
      <c r="M80" s="7">
        <v>68232675.579999998</v>
      </c>
      <c r="N80" s="7">
        <v>68232675.579999998</v>
      </c>
      <c r="O80" s="7">
        <v>68232675.579999998</v>
      </c>
      <c r="P80" s="7">
        <v>68232675.579999998</v>
      </c>
      <c r="Q80" s="7">
        <v>68232675.579999998</v>
      </c>
    </row>
    <row r="81" spans="1:17" outlineLevel="1" x14ac:dyDescent="0.35">
      <c r="A81" s="4">
        <v>369</v>
      </c>
      <c r="B81" s="4" t="s">
        <v>68</v>
      </c>
      <c r="C81" s="5">
        <v>3969549.08</v>
      </c>
      <c r="D81" s="9">
        <v>3969549.08</v>
      </c>
      <c r="E81" s="9">
        <v>3969549.08</v>
      </c>
      <c r="F81" s="9">
        <v>3969549.08</v>
      </c>
      <c r="G81" s="9">
        <v>3969549.08</v>
      </c>
      <c r="H81" s="9">
        <v>3969549.08</v>
      </c>
      <c r="I81" s="5">
        <v>3969549.08</v>
      </c>
      <c r="J81" s="7">
        <v>3969549.08</v>
      </c>
      <c r="K81" s="7">
        <v>3969549.08</v>
      </c>
      <c r="L81" s="7">
        <v>3969549.08</v>
      </c>
      <c r="M81" s="7">
        <v>3969549.08</v>
      </c>
      <c r="N81" s="7">
        <v>3969549.08</v>
      </c>
      <c r="O81" s="7">
        <v>3969549.08</v>
      </c>
      <c r="P81" s="7">
        <v>3969549.08</v>
      </c>
      <c r="Q81" s="7">
        <v>3969549.08</v>
      </c>
    </row>
    <row r="82" spans="1:17" outlineLevel="1" x14ac:dyDescent="0.35">
      <c r="A82" s="4">
        <v>374.1</v>
      </c>
      <c r="B82" s="4" t="s">
        <v>13</v>
      </c>
      <c r="C82" s="5">
        <v>75384.44</v>
      </c>
      <c r="D82" s="6">
        <v>75384.44</v>
      </c>
      <c r="E82" s="6">
        <v>75384.44</v>
      </c>
      <c r="F82" s="6">
        <v>75384.44</v>
      </c>
      <c r="G82" s="6">
        <v>75384.44</v>
      </c>
      <c r="H82" s="6">
        <v>75384.44</v>
      </c>
      <c r="I82" s="5">
        <v>75384.44</v>
      </c>
      <c r="J82" s="7">
        <v>75384.44</v>
      </c>
      <c r="K82" s="7">
        <v>75384.44</v>
      </c>
      <c r="L82" s="7">
        <v>75384.44</v>
      </c>
      <c r="M82" s="7">
        <v>75384.44</v>
      </c>
      <c r="N82" s="7">
        <v>75384.44</v>
      </c>
      <c r="O82" s="7">
        <v>75384.44</v>
      </c>
      <c r="P82" s="7">
        <v>75384.44</v>
      </c>
      <c r="Q82" s="7">
        <v>75384.44</v>
      </c>
    </row>
    <row r="83" spans="1:17" outlineLevel="1" x14ac:dyDescent="0.35">
      <c r="A83" s="4">
        <v>374.2</v>
      </c>
      <c r="B83" s="4" t="s">
        <v>61</v>
      </c>
      <c r="C83" s="5">
        <v>1856083.3</v>
      </c>
      <c r="D83" s="6">
        <v>1856083.3</v>
      </c>
      <c r="E83" s="6">
        <v>1856083.3</v>
      </c>
      <c r="F83" s="6">
        <v>1856083.3</v>
      </c>
      <c r="G83" s="6">
        <v>1856083.3</v>
      </c>
      <c r="H83" s="6">
        <v>1856083.3</v>
      </c>
      <c r="I83" s="5">
        <v>1856083.3</v>
      </c>
      <c r="J83" s="7">
        <v>1856083.3</v>
      </c>
      <c r="K83" s="7">
        <v>1856083.3</v>
      </c>
      <c r="L83" s="7">
        <v>1856083.3</v>
      </c>
      <c r="M83" s="7">
        <v>1856083.3</v>
      </c>
      <c r="N83" s="7">
        <v>1856083.3</v>
      </c>
      <c r="O83" s="7">
        <v>1857178.32</v>
      </c>
      <c r="P83" s="7">
        <v>1858469.24</v>
      </c>
      <c r="Q83" s="7">
        <v>1858469.24</v>
      </c>
    </row>
    <row r="84" spans="1:17" outlineLevel="1" x14ac:dyDescent="0.35">
      <c r="A84" s="4">
        <v>375</v>
      </c>
      <c r="B84" s="4" t="s">
        <v>47</v>
      </c>
      <c r="C84" s="5">
        <v>49372</v>
      </c>
      <c r="D84" s="6">
        <v>49372</v>
      </c>
      <c r="E84" s="6">
        <v>49372</v>
      </c>
      <c r="F84" s="6">
        <v>49372</v>
      </c>
      <c r="G84" s="6">
        <v>49372</v>
      </c>
      <c r="H84" s="6">
        <v>49372</v>
      </c>
      <c r="I84" s="5">
        <v>49372</v>
      </c>
      <c r="J84" s="7">
        <v>49372</v>
      </c>
      <c r="K84" s="7">
        <v>49372</v>
      </c>
      <c r="L84" s="7">
        <v>49372</v>
      </c>
      <c r="M84" s="7">
        <v>49372</v>
      </c>
      <c r="N84" s="7">
        <v>49372</v>
      </c>
      <c r="O84" s="7">
        <v>49372</v>
      </c>
      <c r="P84" s="7">
        <v>49372</v>
      </c>
      <c r="Q84" s="7">
        <v>49372</v>
      </c>
    </row>
    <row r="85" spans="1:17" outlineLevel="1" x14ac:dyDescent="0.35">
      <c r="A85" s="4">
        <v>376.11</v>
      </c>
      <c r="B85" s="4" t="s">
        <v>69</v>
      </c>
      <c r="C85" s="5">
        <v>504031647.73999983</v>
      </c>
      <c r="D85" s="9">
        <v>504877264.07999986</v>
      </c>
      <c r="E85" s="9">
        <v>505936056.25999999</v>
      </c>
      <c r="F85" s="9">
        <v>507123033.14999992</v>
      </c>
      <c r="G85" s="9">
        <v>508714859.70999992</v>
      </c>
      <c r="H85" s="9">
        <v>511553123.08999991</v>
      </c>
      <c r="I85" s="5">
        <v>513169609.64999992</v>
      </c>
      <c r="J85" s="7">
        <v>513962922.48999989</v>
      </c>
      <c r="K85" s="7">
        <v>514801580.74999988</v>
      </c>
      <c r="L85" s="7">
        <v>515520557.95999992</v>
      </c>
      <c r="M85" s="7">
        <v>516976299.39999992</v>
      </c>
      <c r="N85" s="7">
        <v>518989821.15999991</v>
      </c>
      <c r="O85" s="7">
        <v>520880309.99999988</v>
      </c>
      <c r="P85" s="7">
        <v>522624802.2899999</v>
      </c>
      <c r="Q85" s="7">
        <v>524638368.21999991</v>
      </c>
    </row>
    <row r="86" spans="1:17" outlineLevel="1" x14ac:dyDescent="0.35">
      <c r="A86" s="4">
        <v>376.12</v>
      </c>
      <c r="B86" s="4" t="s">
        <v>70</v>
      </c>
      <c r="C86" s="5">
        <v>454369127.04000014</v>
      </c>
      <c r="D86" s="9">
        <v>455123488.56000012</v>
      </c>
      <c r="E86" s="9">
        <v>456488046.87000012</v>
      </c>
      <c r="F86" s="9">
        <v>457662585.9600001</v>
      </c>
      <c r="G86" s="9">
        <v>458122936.78000009</v>
      </c>
      <c r="H86" s="9">
        <v>458745242.16000009</v>
      </c>
      <c r="I86" s="5">
        <v>459715366.37000006</v>
      </c>
      <c r="J86" s="7">
        <v>460063367.57000005</v>
      </c>
      <c r="K86" s="7">
        <v>463000194.78000009</v>
      </c>
      <c r="L86" s="7">
        <v>463682955.79000008</v>
      </c>
      <c r="M86" s="7">
        <v>464458345.03000009</v>
      </c>
      <c r="N86" s="7">
        <v>465874001.16000015</v>
      </c>
      <c r="O86" s="7">
        <v>467159838.49000013</v>
      </c>
      <c r="P86" s="7">
        <v>467536036.24000013</v>
      </c>
      <c r="Q86" s="7">
        <v>468811759.28000015</v>
      </c>
    </row>
    <row r="87" spans="1:17" outlineLevel="1" x14ac:dyDescent="0.35">
      <c r="A87" s="4">
        <v>377</v>
      </c>
      <c r="B87" s="4" t="s">
        <v>35</v>
      </c>
      <c r="C87" s="5">
        <v>818380</v>
      </c>
      <c r="D87" s="9">
        <v>818380</v>
      </c>
      <c r="E87" s="9">
        <v>818380</v>
      </c>
      <c r="F87" s="9">
        <v>818380</v>
      </c>
      <c r="G87" s="9">
        <v>818380</v>
      </c>
      <c r="H87" s="9">
        <v>818380</v>
      </c>
      <c r="I87" s="5">
        <v>818380</v>
      </c>
      <c r="J87" s="7">
        <v>818380</v>
      </c>
      <c r="K87" s="7">
        <v>818380</v>
      </c>
      <c r="L87" s="7">
        <v>818380</v>
      </c>
      <c r="M87" s="7">
        <v>818380</v>
      </c>
      <c r="N87" s="7">
        <v>818380</v>
      </c>
      <c r="O87" s="7">
        <v>818380</v>
      </c>
      <c r="P87" s="7">
        <v>818380</v>
      </c>
      <c r="Q87" s="7">
        <v>818380</v>
      </c>
    </row>
    <row r="88" spans="1:17" outlineLevel="1" x14ac:dyDescent="0.35">
      <c r="A88" s="4">
        <v>378</v>
      </c>
      <c r="B88" s="4" t="s">
        <v>71</v>
      </c>
      <c r="C88" s="5">
        <v>31747850.780000001</v>
      </c>
      <c r="D88" s="9">
        <v>31876199.370000001</v>
      </c>
      <c r="E88" s="9">
        <v>31876199.370000001</v>
      </c>
      <c r="F88" s="9">
        <v>31909881.620000001</v>
      </c>
      <c r="G88" s="9">
        <v>31982800.07</v>
      </c>
      <c r="H88" s="9">
        <v>32180017.57</v>
      </c>
      <c r="I88" s="5">
        <v>32367461.879999999</v>
      </c>
      <c r="J88" s="7">
        <v>32416121.669999998</v>
      </c>
      <c r="K88" s="7">
        <v>32455530.27</v>
      </c>
      <c r="L88" s="7">
        <v>32545497.68</v>
      </c>
      <c r="M88" s="7">
        <v>32546481.059999999</v>
      </c>
      <c r="N88" s="7">
        <v>32655749.27</v>
      </c>
      <c r="O88" s="7">
        <v>32668402.629999999</v>
      </c>
      <c r="P88" s="7">
        <v>32729013.379999999</v>
      </c>
      <c r="Q88" s="7">
        <v>32865037.879999999</v>
      </c>
    </row>
    <row r="89" spans="1:17" outlineLevel="1" x14ac:dyDescent="0.35">
      <c r="A89" s="4">
        <v>379</v>
      </c>
      <c r="B89" s="4" t="s">
        <v>72</v>
      </c>
      <c r="C89" s="5">
        <v>8048870.3699999982</v>
      </c>
      <c r="D89" s="9">
        <v>8571232.4399999976</v>
      </c>
      <c r="E89" s="9">
        <v>8729368.0099999979</v>
      </c>
      <c r="F89" s="9">
        <v>9029251.8599999975</v>
      </c>
      <c r="G89" s="9">
        <v>9175367.9599999972</v>
      </c>
      <c r="H89" s="9">
        <v>9593206.9899999965</v>
      </c>
      <c r="I89" s="5">
        <v>9879502.9199999962</v>
      </c>
      <c r="J89" s="7">
        <v>10105917.639999997</v>
      </c>
      <c r="K89" s="7">
        <v>10282628.999999996</v>
      </c>
      <c r="L89" s="7">
        <v>10524863.289999995</v>
      </c>
      <c r="M89" s="7">
        <v>10626333.879999995</v>
      </c>
      <c r="N89" s="7">
        <v>10748156.939999996</v>
      </c>
      <c r="O89" s="7">
        <v>10933361.269999996</v>
      </c>
      <c r="P89" s="7">
        <v>11231489.909999996</v>
      </c>
      <c r="Q89" s="7">
        <v>11716877.349999996</v>
      </c>
    </row>
    <row r="90" spans="1:17" outlineLevel="1" x14ac:dyDescent="0.35">
      <c r="A90" s="4">
        <v>380</v>
      </c>
      <c r="B90" s="4" t="s">
        <v>73</v>
      </c>
      <c r="C90" s="5">
        <v>683669564.9799999</v>
      </c>
      <c r="D90" s="9">
        <v>685832524.26999986</v>
      </c>
      <c r="E90" s="9">
        <v>688139592.54000008</v>
      </c>
      <c r="F90" s="9">
        <v>690740081.52999997</v>
      </c>
      <c r="G90" s="9">
        <v>693249895.79999995</v>
      </c>
      <c r="H90" s="9">
        <v>697685242.21999991</v>
      </c>
      <c r="I90" s="5">
        <v>698926027.17999983</v>
      </c>
      <c r="J90" s="7">
        <v>700653145.23999989</v>
      </c>
      <c r="K90" s="7">
        <v>702497197.86999989</v>
      </c>
      <c r="L90" s="7">
        <v>704087470.44999981</v>
      </c>
      <c r="M90" s="7">
        <v>705904446.80999982</v>
      </c>
      <c r="N90" s="7">
        <v>708175201.29999983</v>
      </c>
      <c r="O90" s="7">
        <v>709484340.66999984</v>
      </c>
      <c r="P90" s="7">
        <v>712908089.58999991</v>
      </c>
      <c r="Q90" s="7">
        <v>716112981.95999992</v>
      </c>
    </row>
    <row r="91" spans="1:17" outlineLevel="1" x14ac:dyDescent="0.35">
      <c r="A91" s="4">
        <v>381</v>
      </c>
      <c r="B91" s="4" t="s">
        <v>74</v>
      </c>
      <c r="C91" s="5">
        <v>77015711.920000002</v>
      </c>
      <c r="D91" s="6">
        <v>77530372.090000004</v>
      </c>
      <c r="E91" s="6">
        <v>77538108.920000002</v>
      </c>
      <c r="F91" s="6">
        <v>78027142.659999996</v>
      </c>
      <c r="G91" s="6">
        <v>78279397.680000007</v>
      </c>
      <c r="H91" s="6">
        <v>77008190.960000008</v>
      </c>
      <c r="I91" s="5">
        <v>77972672.329999998</v>
      </c>
      <c r="J91" s="7">
        <v>77903036.599999994</v>
      </c>
      <c r="K91" s="7">
        <v>79755367.489999995</v>
      </c>
      <c r="L91" s="7">
        <v>79615621</v>
      </c>
      <c r="M91" s="7">
        <v>80799687.309999987</v>
      </c>
      <c r="N91" s="7">
        <v>80584760.219999984</v>
      </c>
      <c r="O91" s="7">
        <v>80640252.609999985</v>
      </c>
      <c r="P91" s="7">
        <v>80856652.399999991</v>
      </c>
      <c r="Q91" s="7">
        <v>80686012.399999991</v>
      </c>
    </row>
    <row r="92" spans="1:17" outlineLevel="1" x14ac:dyDescent="0.35">
      <c r="A92" s="4">
        <v>381.1</v>
      </c>
      <c r="B92" s="4" t="s">
        <v>75</v>
      </c>
      <c r="C92" s="5">
        <v>1696938.4600000002</v>
      </c>
      <c r="D92" s="6">
        <v>1696938.4600000002</v>
      </c>
      <c r="E92" s="6">
        <v>1696938.4600000002</v>
      </c>
      <c r="F92" s="6">
        <v>1696938.4600000002</v>
      </c>
      <c r="G92" s="6">
        <v>1696938.4600000002</v>
      </c>
      <c r="H92" s="6">
        <v>1696938.4600000002</v>
      </c>
      <c r="I92" s="5">
        <v>1696938.4600000002</v>
      </c>
      <c r="J92" s="7">
        <v>1696938.4600000002</v>
      </c>
      <c r="K92" s="7">
        <v>1696938.4600000002</v>
      </c>
      <c r="L92" s="7">
        <v>1696938.4600000002</v>
      </c>
      <c r="M92" s="7">
        <v>1696938.4600000002</v>
      </c>
      <c r="N92" s="7">
        <v>1696938.4600000002</v>
      </c>
      <c r="O92" s="7">
        <v>1696938.4600000002</v>
      </c>
      <c r="P92" s="7">
        <v>1696938.4600000002</v>
      </c>
      <c r="Q92" s="7">
        <v>1696938.4600000002</v>
      </c>
    </row>
    <row r="93" spans="1:17" outlineLevel="1" x14ac:dyDescent="0.35">
      <c r="A93" s="4">
        <v>381.2</v>
      </c>
      <c r="B93" s="4" t="s">
        <v>76</v>
      </c>
      <c r="C93" s="5">
        <v>34312505.25</v>
      </c>
      <c r="D93" s="6">
        <v>34273563.609999999</v>
      </c>
      <c r="E93" s="6">
        <v>34249349.830000006</v>
      </c>
      <c r="F93" s="6">
        <v>34224634.240000002</v>
      </c>
      <c r="G93" s="6">
        <v>34918031.720000006</v>
      </c>
      <c r="H93" s="6">
        <v>36183943.190000005</v>
      </c>
      <c r="I93" s="5">
        <v>36091870.140000008</v>
      </c>
      <c r="J93" s="7">
        <v>36131038.870000005</v>
      </c>
      <c r="K93" s="7">
        <v>36828272.550000004</v>
      </c>
      <c r="L93" s="7">
        <v>36709126.520000003</v>
      </c>
      <c r="M93" s="7">
        <v>36661698.870000005</v>
      </c>
      <c r="N93" s="7">
        <v>36913498.280000009</v>
      </c>
      <c r="O93" s="7">
        <v>37831142.270000003</v>
      </c>
      <c r="P93" s="7">
        <v>37891061.32</v>
      </c>
      <c r="Q93" s="7">
        <v>38095936.950000003</v>
      </c>
    </row>
    <row r="94" spans="1:17" outlineLevel="1" x14ac:dyDescent="0.35">
      <c r="A94" s="4">
        <v>382</v>
      </c>
      <c r="B94" s="4" t="s">
        <v>77</v>
      </c>
      <c r="C94" s="5">
        <v>53776113.510000013</v>
      </c>
      <c r="D94" s="6">
        <v>53616701.230000012</v>
      </c>
      <c r="E94" s="6">
        <v>54214785.580000013</v>
      </c>
      <c r="F94" s="6">
        <v>54125119.63000001</v>
      </c>
      <c r="G94" s="6">
        <v>53992404.280000009</v>
      </c>
      <c r="H94" s="6">
        <v>54588289.330000006</v>
      </c>
      <c r="I94" s="5">
        <v>54464296.650000006</v>
      </c>
      <c r="J94" s="7">
        <v>54246739.630000003</v>
      </c>
      <c r="K94" s="7">
        <v>54987963.600000001</v>
      </c>
      <c r="L94" s="7">
        <v>54782806.649999999</v>
      </c>
      <c r="M94" s="7">
        <v>54578805.799999997</v>
      </c>
      <c r="N94" s="7">
        <v>55117644.75</v>
      </c>
      <c r="O94" s="7">
        <v>54920155.130000003</v>
      </c>
      <c r="P94" s="7">
        <v>54568867.660000004</v>
      </c>
      <c r="Q94" s="7">
        <v>55093801.580000006</v>
      </c>
    </row>
    <row r="95" spans="1:17" outlineLevel="1" x14ac:dyDescent="0.35">
      <c r="A95" s="4">
        <v>382.1</v>
      </c>
      <c r="B95" s="4" t="s">
        <v>78</v>
      </c>
      <c r="C95" s="5">
        <v>481019.77</v>
      </c>
      <c r="D95" s="6">
        <v>481019.77</v>
      </c>
      <c r="E95" s="6">
        <v>481019.77</v>
      </c>
      <c r="F95" s="6">
        <v>481019.77</v>
      </c>
      <c r="G95" s="6">
        <v>481019.77</v>
      </c>
      <c r="H95" s="6">
        <v>481019.77</v>
      </c>
      <c r="I95" s="5">
        <v>481019.77</v>
      </c>
      <c r="J95" s="7">
        <v>481019.77</v>
      </c>
      <c r="K95" s="7">
        <v>481019.77</v>
      </c>
      <c r="L95" s="7">
        <v>481019.77</v>
      </c>
      <c r="M95" s="7">
        <v>481019.77</v>
      </c>
      <c r="N95" s="7">
        <v>481019.77</v>
      </c>
      <c r="O95" s="7">
        <v>481019.77</v>
      </c>
      <c r="P95" s="7">
        <v>481019.77</v>
      </c>
      <c r="Q95" s="7">
        <v>481019.77</v>
      </c>
    </row>
    <row r="96" spans="1:17" outlineLevel="1" x14ac:dyDescent="0.35">
      <c r="A96" s="4">
        <v>382.2</v>
      </c>
      <c r="B96" s="4" t="s">
        <v>79</v>
      </c>
      <c r="C96" s="5">
        <v>8387344.9199999999</v>
      </c>
      <c r="D96" s="6">
        <v>8379743.6500000004</v>
      </c>
      <c r="E96" s="6">
        <v>8374857.6800000006</v>
      </c>
      <c r="F96" s="6">
        <v>8369996.9600000009</v>
      </c>
      <c r="G96" s="6">
        <v>8365093.120000001</v>
      </c>
      <c r="H96" s="6">
        <v>8361220.3200000012</v>
      </c>
      <c r="I96" s="5">
        <v>8356890.9300000016</v>
      </c>
      <c r="J96" s="7">
        <v>8346819.6100000013</v>
      </c>
      <c r="K96" s="7">
        <v>8341681.2800000012</v>
      </c>
      <c r="L96" s="7">
        <v>8327667.040000001</v>
      </c>
      <c r="M96" s="7">
        <v>8318364.5100000007</v>
      </c>
      <c r="N96" s="7">
        <v>8302489.3200000003</v>
      </c>
      <c r="O96" s="7">
        <v>8291752.8700000001</v>
      </c>
      <c r="P96" s="7">
        <v>8277443.7800000003</v>
      </c>
      <c r="Q96" s="7">
        <v>8264361.6400000006</v>
      </c>
    </row>
    <row r="97" spans="1:17" outlineLevel="1" x14ac:dyDescent="0.35">
      <c r="A97" s="4">
        <v>383</v>
      </c>
      <c r="B97" s="4" t="s">
        <v>80</v>
      </c>
      <c r="C97" s="5">
        <v>1638721.74</v>
      </c>
      <c r="D97" s="6">
        <v>1686919.93</v>
      </c>
      <c r="E97" s="6">
        <v>1704077.99</v>
      </c>
      <c r="F97" s="6">
        <v>1716660.55</v>
      </c>
      <c r="G97" s="6">
        <v>1779204.9200000002</v>
      </c>
      <c r="H97" s="6">
        <v>1797699.5300000003</v>
      </c>
      <c r="I97" s="5">
        <v>1846083.2700000003</v>
      </c>
      <c r="J97" s="7">
        <v>1846083.2700000003</v>
      </c>
      <c r="K97" s="7">
        <v>1856638.1900000002</v>
      </c>
      <c r="L97" s="7">
        <v>1893073.6600000001</v>
      </c>
      <c r="M97" s="7">
        <v>1969121.2600000002</v>
      </c>
      <c r="N97" s="7">
        <v>2001904.5400000003</v>
      </c>
      <c r="O97" s="7">
        <v>2002032.1400000004</v>
      </c>
      <c r="P97" s="7">
        <v>2014127.1700000004</v>
      </c>
      <c r="Q97" s="7">
        <v>2035320.4900000005</v>
      </c>
    </row>
    <row r="98" spans="1:17" outlineLevel="1" x14ac:dyDescent="0.35">
      <c r="A98" s="4">
        <v>386</v>
      </c>
      <c r="B98" s="4" t="s">
        <v>81</v>
      </c>
      <c r="C98" s="5">
        <v>0</v>
      </c>
      <c r="D98" s="6">
        <v>0</v>
      </c>
      <c r="E98" s="6">
        <v>0</v>
      </c>
      <c r="F98" s="6">
        <v>0</v>
      </c>
      <c r="G98" s="6">
        <v>0</v>
      </c>
      <c r="H98" s="6">
        <v>1100432.32</v>
      </c>
      <c r="I98" s="5">
        <v>1349364.8</v>
      </c>
      <c r="J98" s="7">
        <v>1354267.99</v>
      </c>
      <c r="K98" s="7">
        <v>1348871.1199999999</v>
      </c>
      <c r="L98" s="7">
        <v>1348871.1199999999</v>
      </c>
      <c r="M98" s="7">
        <v>1364072.22</v>
      </c>
      <c r="N98" s="7">
        <v>1357634.94</v>
      </c>
      <c r="O98" s="7">
        <v>1357634.94</v>
      </c>
      <c r="P98" s="7">
        <v>1357634.94</v>
      </c>
      <c r="Q98" s="7">
        <v>1357634.94</v>
      </c>
    </row>
    <row r="99" spans="1:17" outlineLevel="1" x14ac:dyDescent="0.35">
      <c r="A99" s="4">
        <v>386.1</v>
      </c>
      <c r="B99" s="4" t="s">
        <v>82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17905</v>
      </c>
      <c r="N99" s="7">
        <v>17905</v>
      </c>
      <c r="O99" s="7">
        <v>17905</v>
      </c>
      <c r="P99" s="7">
        <v>17905</v>
      </c>
      <c r="Q99" s="7">
        <v>115183</v>
      </c>
    </row>
    <row r="100" spans="1:17" outlineLevel="1" x14ac:dyDescent="0.35">
      <c r="A100" s="4">
        <v>387.1</v>
      </c>
      <c r="B100" s="4" t="s">
        <v>83</v>
      </c>
      <c r="C100" s="5">
        <v>173858.98</v>
      </c>
      <c r="D100" s="6">
        <v>173858.98</v>
      </c>
      <c r="E100" s="6">
        <v>173858.98</v>
      </c>
      <c r="F100" s="6">
        <v>173858.98</v>
      </c>
      <c r="G100" s="6">
        <v>173858.98</v>
      </c>
      <c r="H100" s="6">
        <v>173858.98</v>
      </c>
      <c r="I100" s="5">
        <v>173858.98</v>
      </c>
      <c r="J100" s="7">
        <v>173858.98</v>
      </c>
      <c r="K100" s="7">
        <v>173858.98</v>
      </c>
      <c r="L100" s="7">
        <v>173858.98</v>
      </c>
      <c r="M100" s="7">
        <v>173858.98</v>
      </c>
      <c r="N100" s="7">
        <v>173858.98</v>
      </c>
      <c r="O100" s="7">
        <v>173858.98</v>
      </c>
      <c r="P100" s="7">
        <v>173858.98</v>
      </c>
      <c r="Q100" s="7">
        <v>173858.98</v>
      </c>
    </row>
    <row r="101" spans="1:17" outlineLevel="1" x14ac:dyDescent="0.35">
      <c r="A101" s="4">
        <v>387.2</v>
      </c>
      <c r="B101" s="4" t="s">
        <v>84</v>
      </c>
      <c r="C101" s="5">
        <v>69794</v>
      </c>
      <c r="D101" s="6">
        <v>69794</v>
      </c>
      <c r="E101" s="6">
        <v>69794</v>
      </c>
      <c r="F101" s="6">
        <v>69794</v>
      </c>
      <c r="G101" s="6">
        <v>69794</v>
      </c>
      <c r="H101" s="6">
        <v>69794</v>
      </c>
      <c r="I101" s="5">
        <v>69794</v>
      </c>
      <c r="J101" s="7">
        <v>69794</v>
      </c>
      <c r="K101" s="7">
        <v>69794</v>
      </c>
      <c r="L101" s="7">
        <v>69794</v>
      </c>
      <c r="M101" s="7">
        <v>69794</v>
      </c>
      <c r="N101" s="7">
        <v>69794</v>
      </c>
      <c r="O101" s="7">
        <v>69794</v>
      </c>
      <c r="P101" s="7">
        <v>69794</v>
      </c>
      <c r="Q101" s="7">
        <v>69794</v>
      </c>
    </row>
    <row r="102" spans="1:17" outlineLevel="1" x14ac:dyDescent="0.35">
      <c r="A102" s="4">
        <v>387.3</v>
      </c>
      <c r="B102" s="4" t="s">
        <v>85</v>
      </c>
      <c r="C102" s="5">
        <v>72671</v>
      </c>
      <c r="D102" s="6">
        <v>72671</v>
      </c>
      <c r="E102" s="6">
        <v>72671</v>
      </c>
      <c r="F102" s="6">
        <v>72671</v>
      </c>
      <c r="G102" s="6">
        <v>72671</v>
      </c>
      <c r="H102" s="6">
        <v>72671</v>
      </c>
      <c r="I102" s="5">
        <v>72671</v>
      </c>
      <c r="J102" s="7">
        <v>72671</v>
      </c>
      <c r="K102" s="7">
        <v>72671</v>
      </c>
      <c r="L102" s="7">
        <v>72671</v>
      </c>
      <c r="M102" s="7">
        <v>72671</v>
      </c>
      <c r="N102" s="7">
        <v>72671</v>
      </c>
      <c r="O102" s="7">
        <v>72671</v>
      </c>
      <c r="P102" s="7">
        <v>72671</v>
      </c>
      <c r="Q102" s="7">
        <v>72671</v>
      </c>
    </row>
    <row r="103" spans="1:17" outlineLevel="1" x14ac:dyDescent="0.35">
      <c r="A103" s="4">
        <v>389</v>
      </c>
      <c r="B103" s="4" t="s">
        <v>13</v>
      </c>
      <c r="C103" s="5">
        <v>9609257.5500000007</v>
      </c>
      <c r="D103" s="6">
        <v>9609257.5500000007</v>
      </c>
      <c r="E103" s="6">
        <v>9609257.5500000007</v>
      </c>
      <c r="F103" s="6">
        <v>9609257.5500000007</v>
      </c>
      <c r="G103" s="6">
        <v>9609257.5500000007</v>
      </c>
      <c r="H103" s="6">
        <v>9609257.5500000007</v>
      </c>
      <c r="I103" s="5">
        <v>9609257.5500000007</v>
      </c>
      <c r="J103" s="7">
        <v>9609257.5500000007</v>
      </c>
      <c r="K103" s="7">
        <v>9609257.5500000007</v>
      </c>
      <c r="L103" s="7">
        <v>9609257.5500000007</v>
      </c>
      <c r="M103" s="7">
        <v>9609257.5500000007</v>
      </c>
      <c r="N103" s="7">
        <v>9609257.5500000007</v>
      </c>
      <c r="O103" s="7">
        <v>9609257.5500000007</v>
      </c>
      <c r="P103" s="7">
        <v>9609257.5500000007</v>
      </c>
      <c r="Q103" s="7">
        <v>9609257.5500000007</v>
      </c>
    </row>
    <row r="104" spans="1:17" outlineLevel="1" x14ac:dyDescent="0.35">
      <c r="A104" s="4">
        <v>390</v>
      </c>
      <c r="B104" s="4" t="s">
        <v>47</v>
      </c>
      <c r="C104" s="5">
        <v>58419423.329999998</v>
      </c>
      <c r="D104" s="6">
        <v>58497237.68</v>
      </c>
      <c r="E104" s="6">
        <v>58499350.149999999</v>
      </c>
      <c r="F104" s="6">
        <v>58503929.379999995</v>
      </c>
      <c r="G104" s="6">
        <v>58514926.569999993</v>
      </c>
      <c r="H104" s="6">
        <v>58793602.889999993</v>
      </c>
      <c r="I104" s="5">
        <v>58800923.989999995</v>
      </c>
      <c r="J104" s="7">
        <v>58802766.739999995</v>
      </c>
      <c r="K104" s="7">
        <v>58804595.949999996</v>
      </c>
      <c r="L104" s="7">
        <v>58806378.489999995</v>
      </c>
      <c r="M104" s="7">
        <v>58796747.059999995</v>
      </c>
      <c r="N104" s="7">
        <v>58854936.289999992</v>
      </c>
      <c r="O104" s="7">
        <v>58855870.899999991</v>
      </c>
      <c r="P104" s="7">
        <v>58868240.00999999</v>
      </c>
      <c r="Q104" s="7">
        <v>58915067.859999992</v>
      </c>
    </row>
    <row r="105" spans="1:17" outlineLevel="1" x14ac:dyDescent="0.35">
      <c r="A105" s="4">
        <v>390.1</v>
      </c>
      <c r="B105" s="4" t="s">
        <v>86</v>
      </c>
      <c r="C105" s="5">
        <v>18373873.420000002</v>
      </c>
      <c r="D105" s="6">
        <v>18373873.420000002</v>
      </c>
      <c r="E105" s="6">
        <v>18373873.420000002</v>
      </c>
      <c r="F105" s="6">
        <v>18373873.420000002</v>
      </c>
      <c r="G105" s="6">
        <v>18597940.600000001</v>
      </c>
      <c r="H105" s="6">
        <v>18607093.690000001</v>
      </c>
      <c r="I105" s="5">
        <v>18610739.43</v>
      </c>
      <c r="J105" s="7">
        <v>18610646.879999999</v>
      </c>
      <c r="K105" s="7">
        <v>18610646.879999999</v>
      </c>
      <c r="L105" s="7">
        <v>18610646.879999999</v>
      </c>
      <c r="M105" s="7">
        <v>18610646.879999999</v>
      </c>
      <c r="N105" s="7">
        <v>18610646.879999999</v>
      </c>
      <c r="O105" s="7">
        <v>18610646.879999999</v>
      </c>
      <c r="P105" s="7">
        <v>18610646.879999999</v>
      </c>
      <c r="Q105" s="7">
        <v>18610646.879999999</v>
      </c>
    </row>
    <row r="106" spans="1:17" outlineLevel="1" x14ac:dyDescent="0.35">
      <c r="A106" s="4">
        <v>391.1</v>
      </c>
      <c r="B106" s="4" t="s">
        <v>87</v>
      </c>
      <c r="C106" s="5">
        <v>11005225.010000005</v>
      </c>
      <c r="D106" s="6">
        <v>11164588.340000005</v>
      </c>
      <c r="E106" s="6">
        <v>11164728.730000006</v>
      </c>
      <c r="F106" s="6">
        <v>11164888.530000007</v>
      </c>
      <c r="G106" s="6">
        <v>11222200.050000006</v>
      </c>
      <c r="H106" s="6">
        <v>11463581.930000007</v>
      </c>
      <c r="I106" s="5">
        <v>11463902.680000007</v>
      </c>
      <c r="J106" s="7">
        <v>11464029.090000007</v>
      </c>
      <c r="K106" s="7">
        <v>11464168.870000007</v>
      </c>
      <c r="L106" s="7">
        <v>11464305.730000006</v>
      </c>
      <c r="M106" s="7">
        <v>11464449.660000006</v>
      </c>
      <c r="N106" s="7">
        <v>11519478.510000005</v>
      </c>
      <c r="O106" s="7">
        <v>11519624.700000005</v>
      </c>
      <c r="P106" s="7">
        <v>11519771.270000005</v>
      </c>
      <c r="Q106" s="7">
        <v>11519915.630000005</v>
      </c>
    </row>
    <row r="107" spans="1:17" outlineLevel="1" x14ac:dyDescent="0.35">
      <c r="A107" s="4">
        <v>391.2</v>
      </c>
      <c r="B107" s="4" t="s">
        <v>88</v>
      </c>
      <c r="C107" s="5">
        <v>27008638.760000013</v>
      </c>
      <c r="D107" s="6">
        <v>27009536.930000015</v>
      </c>
      <c r="E107" s="6">
        <v>27015687.430000015</v>
      </c>
      <c r="F107" s="6">
        <v>23284495.100000016</v>
      </c>
      <c r="G107" s="6">
        <v>25530616.580000017</v>
      </c>
      <c r="H107" s="6">
        <v>26375380.460000016</v>
      </c>
      <c r="I107" s="5">
        <v>27160133.490000017</v>
      </c>
      <c r="J107" s="7">
        <v>27160653.960000016</v>
      </c>
      <c r="K107" s="7">
        <v>27163607.500000015</v>
      </c>
      <c r="L107" s="7">
        <v>27232277.210000016</v>
      </c>
      <c r="M107" s="7">
        <v>27677097.930000015</v>
      </c>
      <c r="N107" s="7">
        <v>32568328.500000015</v>
      </c>
      <c r="O107" s="7">
        <v>32476456.150000013</v>
      </c>
      <c r="P107" s="7">
        <v>32487058.740000013</v>
      </c>
      <c r="Q107" s="7">
        <v>32733140.950000014</v>
      </c>
    </row>
    <row r="108" spans="1:17" outlineLevel="1" x14ac:dyDescent="0.35">
      <c r="A108" s="4">
        <v>392</v>
      </c>
      <c r="B108" s="4" t="s">
        <v>89</v>
      </c>
      <c r="C108" s="5">
        <v>40148025.969999999</v>
      </c>
      <c r="D108" s="9">
        <v>41080373.899999999</v>
      </c>
      <c r="E108" s="9">
        <v>41239702.140000001</v>
      </c>
      <c r="F108" s="9">
        <v>41236811.870000005</v>
      </c>
      <c r="G108" s="9">
        <v>41909666.040000007</v>
      </c>
      <c r="H108" s="9">
        <v>41986769.690000005</v>
      </c>
      <c r="I108" s="5">
        <v>42434621.230000004</v>
      </c>
      <c r="J108" s="7">
        <v>42090893.780000001</v>
      </c>
      <c r="K108" s="7">
        <v>41859725.200000003</v>
      </c>
      <c r="L108" s="7">
        <v>41860374.730000004</v>
      </c>
      <c r="M108" s="7">
        <v>41821565.700000003</v>
      </c>
      <c r="N108" s="7">
        <v>41993913.390000008</v>
      </c>
      <c r="O108" s="7">
        <v>43391278.110000007</v>
      </c>
      <c r="P108" s="7">
        <v>43479305.670000009</v>
      </c>
      <c r="Q108" s="7">
        <v>43410343.890000008</v>
      </c>
    </row>
    <row r="109" spans="1:17" outlineLevel="1" x14ac:dyDescent="0.35">
      <c r="A109" s="4">
        <v>393</v>
      </c>
      <c r="B109" s="4" t="s">
        <v>90</v>
      </c>
      <c r="C109" s="5">
        <v>119406</v>
      </c>
      <c r="D109" s="9">
        <v>119406</v>
      </c>
      <c r="E109" s="9">
        <v>119406</v>
      </c>
      <c r="F109" s="9">
        <v>119406</v>
      </c>
      <c r="G109" s="9">
        <v>119406</v>
      </c>
      <c r="H109" s="9">
        <v>119406</v>
      </c>
      <c r="I109" s="5">
        <v>119406</v>
      </c>
      <c r="J109" s="7">
        <v>119406</v>
      </c>
      <c r="K109" s="7">
        <v>119406</v>
      </c>
      <c r="L109" s="7">
        <v>119406</v>
      </c>
      <c r="M109" s="7">
        <v>119406</v>
      </c>
      <c r="N109" s="7">
        <v>119406</v>
      </c>
      <c r="O109" s="7">
        <v>119406</v>
      </c>
      <c r="P109" s="7">
        <v>119406</v>
      </c>
      <c r="Q109" s="7">
        <v>119406</v>
      </c>
    </row>
    <row r="110" spans="1:17" outlineLevel="1" x14ac:dyDescent="0.35">
      <c r="A110" s="4">
        <v>394</v>
      </c>
      <c r="B110" s="4" t="s">
        <v>91</v>
      </c>
      <c r="C110" s="5">
        <v>11127857.289999992</v>
      </c>
      <c r="D110" s="9">
        <v>11182179.049999991</v>
      </c>
      <c r="E110" s="9">
        <v>11237607.449999992</v>
      </c>
      <c r="F110" s="9">
        <v>11344208.509999992</v>
      </c>
      <c r="G110" s="9">
        <v>11554038.029999992</v>
      </c>
      <c r="H110" s="9">
        <v>11771671.429999992</v>
      </c>
      <c r="I110" s="5">
        <v>11787855.229999993</v>
      </c>
      <c r="J110" s="7">
        <v>11883165.769999992</v>
      </c>
      <c r="K110" s="7">
        <v>12173001.609999992</v>
      </c>
      <c r="L110" s="7">
        <v>12173001.609999992</v>
      </c>
      <c r="M110" s="7">
        <v>12371061.699999992</v>
      </c>
      <c r="N110" s="7">
        <v>12381543.999999993</v>
      </c>
      <c r="O110" s="7">
        <v>12657995.939999992</v>
      </c>
      <c r="P110" s="7">
        <v>12700646.749999993</v>
      </c>
      <c r="Q110" s="7">
        <v>12721089.079999993</v>
      </c>
    </row>
    <row r="111" spans="1:17" outlineLevel="1" x14ac:dyDescent="0.35">
      <c r="A111" s="4">
        <v>395</v>
      </c>
      <c r="B111" s="4" t="s">
        <v>92</v>
      </c>
      <c r="C111" s="5">
        <v>68293</v>
      </c>
      <c r="D111" s="9">
        <v>68293</v>
      </c>
      <c r="E111" s="9">
        <v>68293</v>
      </c>
      <c r="F111" s="9">
        <v>68293</v>
      </c>
      <c r="G111" s="9">
        <v>68293</v>
      </c>
      <c r="H111" s="9">
        <v>68293</v>
      </c>
      <c r="I111" s="5">
        <v>68293</v>
      </c>
      <c r="J111" s="7">
        <v>68293</v>
      </c>
      <c r="K111" s="7">
        <v>68293</v>
      </c>
      <c r="L111" s="7">
        <v>68293</v>
      </c>
      <c r="M111" s="7">
        <v>68293</v>
      </c>
      <c r="N111" s="7">
        <v>68293</v>
      </c>
      <c r="O111" s="7">
        <v>68293</v>
      </c>
      <c r="P111" s="7">
        <v>68293</v>
      </c>
      <c r="Q111" s="7">
        <v>68293</v>
      </c>
    </row>
    <row r="112" spans="1:17" outlineLevel="1" x14ac:dyDescent="0.35">
      <c r="A112" s="4">
        <v>396</v>
      </c>
      <c r="B112" s="4" t="s">
        <v>93</v>
      </c>
      <c r="C112" s="5">
        <v>9584782.2800000012</v>
      </c>
      <c r="D112" s="6">
        <v>9585030.0800000019</v>
      </c>
      <c r="E112" s="9">
        <v>9561111.1300000027</v>
      </c>
      <c r="F112" s="9">
        <v>9685197.0800000019</v>
      </c>
      <c r="G112" s="9">
        <v>9801604.6300000027</v>
      </c>
      <c r="H112" s="9">
        <v>9816214.9400000032</v>
      </c>
      <c r="I112" s="5">
        <v>9816786.5900000036</v>
      </c>
      <c r="J112" s="7">
        <v>10050058.650000004</v>
      </c>
      <c r="K112" s="7">
        <v>10231757.050000004</v>
      </c>
      <c r="L112" s="7">
        <v>10237870.220000004</v>
      </c>
      <c r="M112" s="7">
        <v>10616350.750000004</v>
      </c>
      <c r="N112" s="7">
        <v>10634429.860000003</v>
      </c>
      <c r="O112" s="7">
        <v>10889578.510000004</v>
      </c>
      <c r="P112" s="7">
        <v>10900694.810000004</v>
      </c>
      <c r="Q112" s="7">
        <v>10902812.930000003</v>
      </c>
    </row>
    <row r="113" spans="1:17" outlineLevel="1" x14ac:dyDescent="0.35">
      <c r="A113" s="4">
        <v>397</v>
      </c>
      <c r="B113" s="4" t="s">
        <v>94</v>
      </c>
      <c r="C113" s="5">
        <v>88322.23</v>
      </c>
      <c r="D113" s="6">
        <v>88322.23</v>
      </c>
      <c r="E113" s="9">
        <v>88322.23</v>
      </c>
      <c r="F113" s="9">
        <v>88322.23</v>
      </c>
      <c r="G113" s="9">
        <v>88322.23</v>
      </c>
      <c r="H113" s="9">
        <v>88322.23</v>
      </c>
      <c r="I113" s="5">
        <v>88322.23</v>
      </c>
      <c r="J113" s="7">
        <v>88322.23</v>
      </c>
      <c r="K113" s="7">
        <v>88322.23</v>
      </c>
      <c r="L113" s="7">
        <v>88322.23</v>
      </c>
      <c r="M113" s="7">
        <v>88322.23</v>
      </c>
      <c r="N113" s="7">
        <v>88322.23</v>
      </c>
      <c r="O113" s="7">
        <v>88322.23</v>
      </c>
      <c r="P113" s="7">
        <v>88322.23</v>
      </c>
      <c r="Q113" s="7">
        <v>88322.23</v>
      </c>
    </row>
    <row r="114" spans="1:17" outlineLevel="1" x14ac:dyDescent="0.35">
      <c r="A114" s="4">
        <v>397.1</v>
      </c>
      <c r="B114" s="4" t="s">
        <v>95</v>
      </c>
      <c r="C114" s="5">
        <v>475621.17</v>
      </c>
      <c r="D114" s="6">
        <v>475621.17</v>
      </c>
      <c r="E114" s="6">
        <v>475621.17</v>
      </c>
      <c r="F114" s="9">
        <v>475621.17</v>
      </c>
      <c r="G114" s="9">
        <v>475621.17</v>
      </c>
      <c r="H114" s="9">
        <v>475621.17</v>
      </c>
      <c r="I114" s="5">
        <v>529561.66</v>
      </c>
      <c r="J114" s="7">
        <v>529561.66</v>
      </c>
      <c r="K114" s="7">
        <v>529904.96000000008</v>
      </c>
      <c r="L114" s="7">
        <v>529990.79</v>
      </c>
      <c r="M114" s="7">
        <v>529990.79</v>
      </c>
      <c r="N114" s="7">
        <v>529990.79</v>
      </c>
      <c r="O114" s="7">
        <v>529990.79</v>
      </c>
      <c r="P114" s="7">
        <v>529990.79</v>
      </c>
      <c r="Q114" s="7">
        <v>529990.79</v>
      </c>
    </row>
    <row r="115" spans="1:17" outlineLevel="1" x14ac:dyDescent="0.35">
      <c r="A115" s="4">
        <v>397.2</v>
      </c>
      <c r="B115" s="4" t="s">
        <v>96</v>
      </c>
      <c r="C115" s="5">
        <v>1690853.65</v>
      </c>
      <c r="D115" s="6">
        <v>1690853.65</v>
      </c>
      <c r="E115" s="6">
        <v>1690853.65</v>
      </c>
      <c r="F115" s="9">
        <v>1690853.65</v>
      </c>
      <c r="G115" s="9">
        <v>1690853.65</v>
      </c>
      <c r="H115" s="9">
        <v>1690853.65</v>
      </c>
      <c r="I115" s="5">
        <v>1690853.65</v>
      </c>
      <c r="J115" s="7">
        <v>1690853.65</v>
      </c>
      <c r="K115" s="7">
        <v>1690853.65</v>
      </c>
      <c r="L115" s="7">
        <v>1690853.65</v>
      </c>
      <c r="M115" s="7">
        <v>1690853.65</v>
      </c>
      <c r="N115" s="7">
        <v>1690853.65</v>
      </c>
      <c r="O115" s="7">
        <v>1690853.65</v>
      </c>
      <c r="P115" s="7">
        <v>1690853.65</v>
      </c>
      <c r="Q115" s="7">
        <v>1690853.65</v>
      </c>
    </row>
    <row r="116" spans="1:17" outlineLevel="1" x14ac:dyDescent="0.35">
      <c r="A116" s="4">
        <v>397.3</v>
      </c>
      <c r="B116" s="4" t="s">
        <v>97</v>
      </c>
      <c r="C116" s="5">
        <v>4611216.1199999992</v>
      </c>
      <c r="D116" s="6">
        <v>4611216.1199999992</v>
      </c>
      <c r="E116" s="6">
        <v>4611216.1199999992</v>
      </c>
      <c r="F116" s="6">
        <v>4611216.1199999992</v>
      </c>
      <c r="G116" s="9">
        <v>4611216.1199999992</v>
      </c>
      <c r="H116" s="9">
        <v>4611216.1199999992</v>
      </c>
      <c r="I116" s="5">
        <v>4611216.1199999992</v>
      </c>
      <c r="J116" s="7">
        <v>4611216.1199999992</v>
      </c>
      <c r="K116" s="7">
        <v>4611216.1199999992</v>
      </c>
      <c r="L116" s="7">
        <v>4611216.1199999992</v>
      </c>
      <c r="M116" s="7">
        <v>4611216.1199999992</v>
      </c>
      <c r="N116" s="7">
        <v>4611216.1199999992</v>
      </c>
      <c r="O116" s="7">
        <v>4611216.1199999992</v>
      </c>
      <c r="P116" s="7">
        <v>4611216.1199999992</v>
      </c>
      <c r="Q116" s="7">
        <v>4611216.1199999992</v>
      </c>
    </row>
    <row r="117" spans="1:17" outlineLevel="1" x14ac:dyDescent="0.35">
      <c r="A117" s="4">
        <v>397.4</v>
      </c>
      <c r="B117" s="4" t="s">
        <v>98</v>
      </c>
      <c r="C117" s="5">
        <v>2850935.95</v>
      </c>
      <c r="D117" s="6">
        <v>2850935.95</v>
      </c>
      <c r="E117" s="6">
        <v>2850935.95</v>
      </c>
      <c r="F117" s="6">
        <v>2850935.95</v>
      </c>
      <c r="G117" s="9">
        <v>2850935.95</v>
      </c>
      <c r="H117" s="9">
        <v>2852797.41</v>
      </c>
      <c r="I117" s="5">
        <v>2852797.41</v>
      </c>
      <c r="J117" s="7">
        <v>2852797.41</v>
      </c>
      <c r="K117" s="7">
        <v>2852797.41</v>
      </c>
      <c r="L117" s="7">
        <v>2852797.41</v>
      </c>
      <c r="M117" s="7">
        <v>2852797.41</v>
      </c>
      <c r="N117" s="7">
        <v>2852797.41</v>
      </c>
      <c r="O117" s="7">
        <v>2852797.41</v>
      </c>
      <c r="P117" s="7">
        <v>2852797.41</v>
      </c>
      <c r="Q117" s="7">
        <v>2852797.41</v>
      </c>
    </row>
    <row r="118" spans="1:17" outlineLevel="1" x14ac:dyDescent="0.35">
      <c r="A118" s="4">
        <v>397.5</v>
      </c>
      <c r="B118" s="4" t="s">
        <v>99</v>
      </c>
      <c r="C118" s="5">
        <v>490766.50000000012</v>
      </c>
      <c r="D118" s="6">
        <v>490766.50000000012</v>
      </c>
      <c r="E118" s="6">
        <v>490766.50000000012</v>
      </c>
      <c r="F118" s="6">
        <v>490766.50000000012</v>
      </c>
      <c r="G118" s="6">
        <v>490766.50000000012</v>
      </c>
      <c r="H118" s="6">
        <v>490766.50000000012</v>
      </c>
      <c r="I118" s="5">
        <v>490766.50000000012</v>
      </c>
      <c r="J118" s="7">
        <v>490766.50000000012</v>
      </c>
      <c r="K118" s="7">
        <v>490766.50000000012</v>
      </c>
      <c r="L118" s="7">
        <v>490766.50000000012</v>
      </c>
      <c r="M118" s="7">
        <v>490766.50000000012</v>
      </c>
      <c r="N118" s="7">
        <v>490766.50000000012</v>
      </c>
      <c r="O118" s="7">
        <v>490766.50000000012</v>
      </c>
      <c r="P118" s="7">
        <v>490766.50000000012</v>
      </c>
      <c r="Q118" s="7">
        <v>490766.50000000012</v>
      </c>
    </row>
    <row r="119" spans="1:17" outlineLevel="1" x14ac:dyDescent="0.35">
      <c r="A119" s="4">
        <v>398</v>
      </c>
      <c r="B119" s="4" t="s">
        <v>100</v>
      </c>
      <c r="C119" s="5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5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</row>
    <row r="120" spans="1:17" outlineLevel="1" x14ac:dyDescent="0.35">
      <c r="A120" s="4">
        <v>398.1</v>
      </c>
      <c r="B120" s="4" t="s">
        <v>101</v>
      </c>
      <c r="C120" s="5">
        <v>83249.31</v>
      </c>
      <c r="D120" s="6">
        <v>83249.31</v>
      </c>
      <c r="E120" s="6">
        <v>83249.31</v>
      </c>
      <c r="F120" s="6">
        <v>83249.31</v>
      </c>
      <c r="G120" s="6">
        <v>83249.31</v>
      </c>
      <c r="H120" s="6">
        <v>83249.31</v>
      </c>
      <c r="I120" s="5">
        <v>83249.31</v>
      </c>
      <c r="J120" s="7">
        <v>83249.31</v>
      </c>
      <c r="K120" s="7">
        <v>83249.31</v>
      </c>
      <c r="L120" s="7">
        <v>83249.31</v>
      </c>
      <c r="M120" s="7">
        <v>83249.31</v>
      </c>
      <c r="N120" s="7">
        <v>83249.31</v>
      </c>
      <c r="O120" s="7">
        <v>83249.31</v>
      </c>
      <c r="P120" s="7">
        <v>83249.31</v>
      </c>
      <c r="Q120" s="7">
        <v>83249.31</v>
      </c>
    </row>
    <row r="121" spans="1:17" outlineLevel="1" x14ac:dyDescent="0.35">
      <c r="A121" s="4">
        <v>398.2</v>
      </c>
      <c r="B121" s="4" t="s">
        <v>102</v>
      </c>
      <c r="C121" s="5">
        <v>12812.44</v>
      </c>
      <c r="D121" s="6">
        <v>12812.44</v>
      </c>
      <c r="E121" s="6">
        <v>12812.44</v>
      </c>
      <c r="F121" s="6">
        <v>12812.44</v>
      </c>
      <c r="G121" s="6">
        <v>12812.44</v>
      </c>
      <c r="H121" s="6">
        <v>12812.44</v>
      </c>
      <c r="I121" s="5">
        <v>12812.44</v>
      </c>
      <c r="J121" s="5">
        <v>12812.44</v>
      </c>
      <c r="K121" s="5">
        <v>12812.44</v>
      </c>
      <c r="L121" s="5">
        <v>12812.44</v>
      </c>
      <c r="M121" s="5">
        <v>12812.44</v>
      </c>
      <c r="N121" s="5">
        <v>12812.44</v>
      </c>
      <c r="O121" s="5">
        <v>12812.44</v>
      </c>
      <c r="P121" s="5">
        <v>12812.44</v>
      </c>
      <c r="Q121" s="5">
        <v>12812.44</v>
      </c>
    </row>
    <row r="122" spans="1:17" outlineLevel="1" x14ac:dyDescent="0.35">
      <c r="A122" s="4">
        <v>398.3</v>
      </c>
      <c r="B122" s="4" t="s">
        <v>103</v>
      </c>
      <c r="C122" s="5">
        <v>14873</v>
      </c>
      <c r="D122" s="6">
        <v>14873</v>
      </c>
      <c r="E122" s="6">
        <v>14873</v>
      </c>
      <c r="F122" s="6">
        <v>14873</v>
      </c>
      <c r="G122" s="6">
        <v>14873</v>
      </c>
      <c r="H122" s="6">
        <v>14873</v>
      </c>
      <c r="I122" s="5">
        <v>14873</v>
      </c>
      <c r="J122" s="5">
        <v>14873</v>
      </c>
      <c r="K122" s="5">
        <v>14873</v>
      </c>
      <c r="L122" s="5">
        <v>14873</v>
      </c>
      <c r="M122" s="5">
        <v>14873</v>
      </c>
      <c r="N122" s="5">
        <v>14873</v>
      </c>
      <c r="O122" s="5">
        <v>14873</v>
      </c>
      <c r="P122" s="5">
        <v>14873</v>
      </c>
      <c r="Q122" s="5">
        <v>14873</v>
      </c>
    </row>
    <row r="123" spans="1:17" outlineLevel="1" x14ac:dyDescent="0.35">
      <c r="A123" s="4">
        <v>398.4</v>
      </c>
      <c r="B123" s="4" t="s">
        <v>104</v>
      </c>
      <c r="C123" s="5">
        <v>5393</v>
      </c>
      <c r="D123" s="6">
        <v>5393</v>
      </c>
      <c r="E123" s="6">
        <v>5393</v>
      </c>
      <c r="F123" s="6">
        <v>5393</v>
      </c>
      <c r="G123" s="6">
        <v>5393</v>
      </c>
      <c r="H123" s="6">
        <v>5393</v>
      </c>
      <c r="I123" s="5">
        <v>5393</v>
      </c>
      <c r="J123" s="5">
        <v>5393</v>
      </c>
      <c r="K123" s="5">
        <v>5393</v>
      </c>
      <c r="L123" s="5">
        <v>5393</v>
      </c>
      <c r="M123" s="5">
        <v>5393</v>
      </c>
      <c r="N123" s="5">
        <v>5393</v>
      </c>
      <c r="O123" s="5">
        <v>5393</v>
      </c>
      <c r="P123" s="5">
        <v>5393</v>
      </c>
      <c r="Q123" s="5">
        <v>5393</v>
      </c>
    </row>
    <row r="124" spans="1:17" outlineLevel="1" x14ac:dyDescent="0.35">
      <c r="A124" s="4">
        <v>398.5</v>
      </c>
      <c r="B124" s="4" t="s">
        <v>105</v>
      </c>
      <c r="C124" s="5">
        <v>66739</v>
      </c>
      <c r="D124" s="6">
        <v>66739</v>
      </c>
      <c r="E124" s="6">
        <v>66739</v>
      </c>
      <c r="F124" s="6">
        <v>66739</v>
      </c>
      <c r="G124" s="6">
        <v>66739</v>
      </c>
      <c r="H124" s="6">
        <v>66739</v>
      </c>
      <c r="I124" s="5">
        <v>66739</v>
      </c>
      <c r="J124" s="5">
        <v>66739</v>
      </c>
      <c r="K124" s="5">
        <v>66739</v>
      </c>
      <c r="L124" s="5">
        <v>66739</v>
      </c>
      <c r="M124" s="5">
        <v>66739</v>
      </c>
      <c r="N124" s="5">
        <v>66739</v>
      </c>
      <c r="O124" s="5">
        <v>66739</v>
      </c>
      <c r="P124" s="5">
        <v>66739</v>
      </c>
      <c r="Q124" s="5">
        <v>66739</v>
      </c>
    </row>
    <row r="125" spans="1:17" ht="15" outlineLevel="1" thickBot="1" x14ac:dyDescent="0.4">
      <c r="B125" s="4" t="s">
        <v>106</v>
      </c>
      <c r="C125" s="10">
        <f>SUM(C7:C124)</f>
        <v>2638457814.6600003</v>
      </c>
      <c r="D125" s="10">
        <f t="shared" ref="D125:Q125" si="0">SUM(D7:D124)</f>
        <v>2645068926.7800002</v>
      </c>
      <c r="E125" s="10">
        <f t="shared" si="0"/>
        <v>2651621958.0099993</v>
      </c>
      <c r="F125" s="10">
        <f t="shared" si="0"/>
        <v>2658010851.7399998</v>
      </c>
      <c r="G125" s="10">
        <f t="shared" si="0"/>
        <v>2668712854.4300003</v>
      </c>
      <c r="H125" s="10">
        <f t="shared" si="0"/>
        <v>2680652679.0800004</v>
      </c>
      <c r="I125" s="10">
        <f t="shared" si="0"/>
        <v>2687427780.0899997</v>
      </c>
      <c r="J125" s="10">
        <f t="shared" si="0"/>
        <v>2694911561.6800003</v>
      </c>
      <c r="K125" s="10">
        <f t="shared" si="0"/>
        <v>2705423185.8600001</v>
      </c>
      <c r="L125" s="10">
        <f t="shared" si="0"/>
        <v>2708469406.2699995</v>
      </c>
      <c r="M125" s="10">
        <f t="shared" si="0"/>
        <v>2714944672.7099996</v>
      </c>
      <c r="N125" s="10">
        <f t="shared" si="0"/>
        <v>2729756491.7700005</v>
      </c>
      <c r="O125" s="10">
        <f t="shared" si="0"/>
        <v>2737135767.4800005</v>
      </c>
      <c r="P125" s="10">
        <f t="shared" si="0"/>
        <v>2743142820.650001</v>
      </c>
      <c r="Q125" s="10">
        <f t="shared" si="0"/>
        <v>2757323158.9299994</v>
      </c>
    </row>
    <row r="126" spans="1:17" ht="15" thickTop="1" x14ac:dyDescent="0.35"/>
    <row r="127" spans="1:17" outlineLevel="1" x14ac:dyDescent="0.35">
      <c r="A127" s="1" t="s">
        <v>107</v>
      </c>
    </row>
    <row r="128" spans="1:17" ht="29" outlineLevel="1" x14ac:dyDescent="0.35">
      <c r="A128" s="2" t="s">
        <v>4</v>
      </c>
      <c r="B128" s="2" t="s">
        <v>5</v>
      </c>
      <c r="C128" s="3">
        <v>42917</v>
      </c>
      <c r="D128" s="3">
        <v>42948</v>
      </c>
      <c r="E128" s="3">
        <v>42979</v>
      </c>
      <c r="F128" s="3">
        <v>43009</v>
      </c>
      <c r="G128" s="3">
        <v>43040</v>
      </c>
      <c r="H128" s="3">
        <v>43070</v>
      </c>
      <c r="I128" s="3">
        <v>43101</v>
      </c>
      <c r="J128" s="3">
        <v>43132</v>
      </c>
      <c r="K128" s="3">
        <v>43160</v>
      </c>
      <c r="L128" s="3">
        <v>43191</v>
      </c>
      <c r="M128" s="3">
        <v>43221</v>
      </c>
      <c r="N128" s="3">
        <v>43252</v>
      </c>
      <c r="O128" s="3">
        <v>43282</v>
      </c>
      <c r="P128" s="3">
        <v>43313</v>
      </c>
      <c r="Q128" s="3">
        <v>43344</v>
      </c>
    </row>
    <row r="129" spans="1:17" outlineLevel="1" x14ac:dyDescent="0.35">
      <c r="A129" s="11">
        <v>301</v>
      </c>
      <c r="B129" s="11" t="s">
        <v>6</v>
      </c>
      <c r="C129" s="7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12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</row>
    <row r="130" spans="1:17" outlineLevel="1" x14ac:dyDescent="0.35">
      <c r="A130" s="11">
        <v>302</v>
      </c>
      <c r="B130" s="11" t="s">
        <v>7</v>
      </c>
      <c r="C130" s="7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12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</row>
    <row r="131" spans="1:17" outlineLevel="1" x14ac:dyDescent="0.35">
      <c r="A131" s="11">
        <v>303.10000000000002</v>
      </c>
      <c r="B131" s="11" t="s">
        <v>8</v>
      </c>
      <c r="C131" s="7">
        <v>24878442.030000001</v>
      </c>
      <c r="D131" s="6">
        <v>25110106.77</v>
      </c>
      <c r="E131" s="6">
        <v>25343182.670000002</v>
      </c>
      <c r="F131" s="6">
        <v>25578047.420000002</v>
      </c>
      <c r="G131" s="6">
        <v>25815708.809999999</v>
      </c>
      <c r="H131" s="6">
        <v>26057620.129999999</v>
      </c>
      <c r="I131" s="12">
        <v>26301908.920000002</v>
      </c>
      <c r="J131" s="6">
        <v>26547636.239999998</v>
      </c>
      <c r="K131" s="6">
        <v>26794663.420000002</v>
      </c>
      <c r="L131" s="6">
        <v>27041658.920000002</v>
      </c>
      <c r="M131" s="6">
        <v>27288697.52</v>
      </c>
      <c r="N131" s="6">
        <v>27536419.210000001</v>
      </c>
      <c r="O131" s="6">
        <v>27784842.649999999</v>
      </c>
      <c r="P131" s="6">
        <v>28033261.77</v>
      </c>
      <c r="Q131" s="6">
        <v>28289885.199999999</v>
      </c>
    </row>
    <row r="132" spans="1:17" outlineLevel="1" x14ac:dyDescent="0.35">
      <c r="A132" s="11">
        <v>303.2</v>
      </c>
      <c r="B132" s="11" t="s">
        <v>9</v>
      </c>
      <c r="C132" s="7">
        <v>30485095.07</v>
      </c>
      <c r="D132" s="6">
        <v>30485095.07</v>
      </c>
      <c r="E132" s="6">
        <v>30485095.07</v>
      </c>
      <c r="F132" s="6">
        <v>30485095.07</v>
      </c>
      <c r="G132" s="6">
        <v>30485095.07</v>
      </c>
      <c r="H132" s="6">
        <v>30485095.07</v>
      </c>
      <c r="I132" s="12">
        <v>30485095.07</v>
      </c>
      <c r="J132" s="6">
        <v>30485095.07</v>
      </c>
      <c r="K132" s="6">
        <v>30485095.07</v>
      </c>
      <c r="L132" s="6">
        <v>30485095.07</v>
      </c>
      <c r="M132" s="6">
        <v>30485095.07</v>
      </c>
      <c r="N132" s="6">
        <v>30485095.07</v>
      </c>
      <c r="O132" s="6">
        <v>30485095.07</v>
      </c>
      <c r="P132" s="6">
        <v>30485095.07</v>
      </c>
      <c r="Q132" s="6">
        <v>30485095.07</v>
      </c>
    </row>
    <row r="133" spans="1:17" outlineLevel="1" x14ac:dyDescent="0.35">
      <c r="A133" s="11">
        <v>303.3</v>
      </c>
      <c r="B133" s="11" t="s">
        <v>10</v>
      </c>
      <c r="C133" s="7">
        <v>4146951</v>
      </c>
      <c r="D133" s="6">
        <v>4146951</v>
      </c>
      <c r="E133" s="6">
        <v>4146951</v>
      </c>
      <c r="F133" s="6">
        <v>4146951</v>
      </c>
      <c r="G133" s="6">
        <v>4146951</v>
      </c>
      <c r="H133" s="6">
        <v>4146951</v>
      </c>
      <c r="I133" s="12">
        <v>4146951</v>
      </c>
      <c r="J133" s="6">
        <v>4146951</v>
      </c>
      <c r="K133" s="6">
        <v>4146951</v>
      </c>
      <c r="L133" s="6">
        <v>4146951</v>
      </c>
      <c r="M133" s="6">
        <v>4146951</v>
      </c>
      <c r="N133" s="6">
        <v>4146951</v>
      </c>
      <c r="O133" s="6">
        <v>4146951</v>
      </c>
      <c r="P133" s="6">
        <v>4146951</v>
      </c>
      <c r="Q133" s="6">
        <v>4146951</v>
      </c>
    </row>
    <row r="134" spans="1:17" outlineLevel="1" x14ac:dyDescent="0.35">
      <c r="A134" s="11">
        <v>303.39999999999998</v>
      </c>
      <c r="B134" s="11" t="s">
        <v>11</v>
      </c>
      <c r="C134" s="7">
        <v>773876.71</v>
      </c>
      <c r="D134" s="6">
        <v>786760.62</v>
      </c>
      <c r="E134" s="6">
        <v>682892.52</v>
      </c>
      <c r="F134" s="6">
        <v>682892.52</v>
      </c>
      <c r="G134" s="6">
        <v>682892.52</v>
      </c>
      <c r="H134" s="6">
        <v>682892.52</v>
      </c>
      <c r="I134" s="12">
        <v>682892.52</v>
      </c>
      <c r="J134" s="6">
        <v>682892.52</v>
      </c>
      <c r="K134" s="6">
        <v>682892.52</v>
      </c>
      <c r="L134" s="6">
        <v>682892.52</v>
      </c>
      <c r="M134" s="6">
        <v>682892.52</v>
      </c>
      <c r="N134" s="6">
        <v>682892.52</v>
      </c>
      <c r="O134" s="6">
        <v>682892.52</v>
      </c>
      <c r="P134" s="6">
        <v>682892.52</v>
      </c>
      <c r="Q134" s="6">
        <v>682892.52</v>
      </c>
    </row>
    <row r="135" spans="1:17" outlineLevel="1" x14ac:dyDescent="0.35">
      <c r="A135" s="11">
        <v>303.5</v>
      </c>
      <c r="B135" s="11" t="s">
        <v>12</v>
      </c>
      <c r="C135" s="7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12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</row>
    <row r="136" spans="1:17" outlineLevel="1" x14ac:dyDescent="0.35">
      <c r="A136" s="11">
        <v>304.10000000000002</v>
      </c>
      <c r="B136" s="11" t="s">
        <v>13</v>
      </c>
      <c r="C136" s="7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12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</row>
    <row r="137" spans="1:17" outlineLevel="1" x14ac:dyDescent="0.35">
      <c r="A137" s="11">
        <v>305.2</v>
      </c>
      <c r="B137" s="11" t="s">
        <v>14</v>
      </c>
      <c r="C137" s="7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12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</row>
    <row r="138" spans="1:17" outlineLevel="1" x14ac:dyDescent="0.35">
      <c r="A138" s="11">
        <v>305.5</v>
      </c>
      <c r="B138" s="11" t="s">
        <v>15</v>
      </c>
      <c r="C138" s="7">
        <v>13813.8</v>
      </c>
      <c r="D138" s="6">
        <v>13813.8</v>
      </c>
      <c r="E138" s="6">
        <v>13813.8</v>
      </c>
      <c r="F138" s="6">
        <v>13813.8</v>
      </c>
      <c r="G138" s="6">
        <v>13813.8</v>
      </c>
      <c r="H138" s="6">
        <v>13813.8</v>
      </c>
      <c r="I138" s="12">
        <v>13813.8</v>
      </c>
      <c r="J138" s="6">
        <v>13813.8</v>
      </c>
      <c r="K138" s="6">
        <v>13813.8</v>
      </c>
      <c r="L138" s="6">
        <v>13813.8</v>
      </c>
      <c r="M138" s="6">
        <v>13813.8</v>
      </c>
      <c r="N138" s="6">
        <v>13813.8</v>
      </c>
      <c r="O138" s="6">
        <v>13813.8</v>
      </c>
      <c r="P138" s="6">
        <v>13813.8</v>
      </c>
      <c r="Q138" s="6">
        <v>13813.8</v>
      </c>
    </row>
    <row r="139" spans="1:17" outlineLevel="1" x14ac:dyDescent="0.35">
      <c r="A139" s="11">
        <v>312.3</v>
      </c>
      <c r="B139" s="11" t="s">
        <v>16</v>
      </c>
      <c r="C139" s="7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12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</row>
    <row r="140" spans="1:17" outlineLevel="1" x14ac:dyDescent="0.35">
      <c r="A140" s="11">
        <v>318.3</v>
      </c>
      <c r="B140" s="11" t="s">
        <v>17</v>
      </c>
      <c r="C140" s="7">
        <v>152140.79999999999</v>
      </c>
      <c r="D140" s="6">
        <v>152140.79999999999</v>
      </c>
      <c r="E140" s="6">
        <v>152140.79999999999</v>
      </c>
      <c r="F140" s="6">
        <v>152140.79999999999</v>
      </c>
      <c r="G140" s="6">
        <v>152140.79999999999</v>
      </c>
      <c r="H140" s="6">
        <v>152140.79999999999</v>
      </c>
      <c r="I140" s="12">
        <v>152140.79999999999</v>
      </c>
      <c r="J140" s="6">
        <v>152140.79999999999</v>
      </c>
      <c r="K140" s="6">
        <v>152140.79999999999</v>
      </c>
      <c r="L140" s="6">
        <v>152140.79999999999</v>
      </c>
      <c r="M140" s="6">
        <v>152140.79999999999</v>
      </c>
      <c r="N140" s="6">
        <v>152140.79999999999</v>
      </c>
      <c r="O140" s="6">
        <v>152140.79999999999</v>
      </c>
      <c r="P140" s="6">
        <v>152140.79999999999</v>
      </c>
      <c r="Q140" s="6">
        <v>152140.79999999999</v>
      </c>
    </row>
    <row r="141" spans="1:17" outlineLevel="1" x14ac:dyDescent="0.35">
      <c r="A141" s="11">
        <v>318.5</v>
      </c>
      <c r="B141" s="11" t="s">
        <v>18</v>
      </c>
      <c r="C141" s="7">
        <v>255728.55</v>
      </c>
      <c r="D141" s="6">
        <v>255728.55</v>
      </c>
      <c r="E141" s="6">
        <v>255728.55</v>
      </c>
      <c r="F141" s="6">
        <v>255728.55</v>
      </c>
      <c r="G141" s="6">
        <v>255728.55</v>
      </c>
      <c r="H141" s="6">
        <v>255728.55</v>
      </c>
      <c r="I141" s="12">
        <v>255728.55</v>
      </c>
      <c r="J141" s="6">
        <v>255728.55</v>
      </c>
      <c r="K141" s="6">
        <v>255728.55</v>
      </c>
      <c r="L141" s="6">
        <v>255728.55</v>
      </c>
      <c r="M141" s="6">
        <v>255728.55</v>
      </c>
      <c r="N141" s="6">
        <v>255728.55</v>
      </c>
      <c r="O141" s="6">
        <v>255728.55</v>
      </c>
      <c r="P141" s="6">
        <v>255728.55</v>
      </c>
      <c r="Q141" s="6">
        <v>255728.55</v>
      </c>
    </row>
    <row r="142" spans="1:17" outlineLevel="1" x14ac:dyDescent="0.35">
      <c r="A142" s="11">
        <v>325</v>
      </c>
      <c r="B142" s="11" t="s">
        <v>19</v>
      </c>
      <c r="C142" s="7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12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</row>
    <row r="143" spans="1:17" outlineLevel="1" x14ac:dyDescent="0.35">
      <c r="A143" s="11">
        <v>327</v>
      </c>
      <c r="B143" s="11" t="s">
        <v>20</v>
      </c>
      <c r="C143" s="7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12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</row>
    <row r="144" spans="1:17" outlineLevel="1" x14ac:dyDescent="0.35">
      <c r="A144" s="11">
        <v>328</v>
      </c>
      <c r="B144" s="11" t="s">
        <v>19</v>
      </c>
      <c r="C144" s="7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12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</row>
    <row r="145" spans="1:17" outlineLevel="1" x14ac:dyDescent="0.35">
      <c r="A145" s="11">
        <v>331</v>
      </c>
      <c r="B145" s="11" t="s">
        <v>20</v>
      </c>
      <c r="C145" s="7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12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</row>
    <row r="146" spans="1:17" outlineLevel="1" x14ac:dyDescent="0.35">
      <c r="A146" s="11">
        <v>332</v>
      </c>
      <c r="B146" s="11" t="s">
        <v>20</v>
      </c>
      <c r="C146" s="7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12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</row>
    <row r="147" spans="1:17" outlineLevel="1" x14ac:dyDescent="0.35">
      <c r="A147" s="11">
        <v>333</v>
      </c>
      <c r="B147" s="11" t="s">
        <v>20</v>
      </c>
      <c r="C147" s="7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12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</row>
    <row r="148" spans="1:17" outlineLevel="1" x14ac:dyDescent="0.35">
      <c r="A148" s="11">
        <v>334</v>
      </c>
      <c r="B148" s="11" t="s">
        <v>20</v>
      </c>
      <c r="C148" s="7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12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</row>
    <row r="149" spans="1:17" outlineLevel="1" x14ac:dyDescent="0.35">
      <c r="A149" s="11">
        <v>305.11</v>
      </c>
      <c r="B149" s="11" t="s">
        <v>21</v>
      </c>
      <c r="C149" s="7">
        <v>8736</v>
      </c>
      <c r="D149" s="6">
        <v>8736</v>
      </c>
      <c r="E149" s="6">
        <v>8736</v>
      </c>
      <c r="F149" s="6">
        <v>8736</v>
      </c>
      <c r="G149" s="6">
        <v>8736</v>
      </c>
      <c r="H149" s="6">
        <v>8736</v>
      </c>
      <c r="I149" s="12">
        <v>8736</v>
      </c>
      <c r="J149" s="6">
        <v>8736</v>
      </c>
      <c r="K149" s="6">
        <v>8736</v>
      </c>
      <c r="L149" s="6">
        <v>8736</v>
      </c>
      <c r="M149" s="6">
        <v>8736</v>
      </c>
      <c r="N149" s="6">
        <v>8736</v>
      </c>
      <c r="O149" s="6">
        <v>8736</v>
      </c>
      <c r="P149" s="6">
        <v>8736</v>
      </c>
      <c r="Q149" s="6">
        <v>8736</v>
      </c>
    </row>
    <row r="150" spans="1:17" outlineLevel="1" x14ac:dyDescent="0.35">
      <c r="A150" s="11">
        <v>305.17</v>
      </c>
      <c r="B150" s="11" t="s">
        <v>22</v>
      </c>
      <c r="C150" s="7">
        <v>51245.7</v>
      </c>
      <c r="D150" s="6">
        <v>51245.7</v>
      </c>
      <c r="E150" s="6">
        <v>51245.7</v>
      </c>
      <c r="F150" s="6">
        <v>51245.7</v>
      </c>
      <c r="G150" s="6">
        <v>51245.7</v>
      </c>
      <c r="H150" s="6">
        <v>51245.7</v>
      </c>
      <c r="I150" s="12">
        <v>51245.7</v>
      </c>
      <c r="J150" s="6">
        <v>51245.7</v>
      </c>
      <c r="K150" s="6">
        <v>51245.7</v>
      </c>
      <c r="L150" s="6">
        <v>51245.7</v>
      </c>
      <c r="M150" s="6">
        <v>51245.7</v>
      </c>
      <c r="N150" s="6">
        <v>51245.7</v>
      </c>
      <c r="O150" s="6">
        <v>51245.7</v>
      </c>
      <c r="P150" s="6">
        <v>51245.7</v>
      </c>
      <c r="Q150" s="6">
        <v>51245.7</v>
      </c>
    </row>
    <row r="151" spans="1:17" outlineLevel="1" x14ac:dyDescent="0.35">
      <c r="A151" s="11">
        <v>311</v>
      </c>
      <c r="B151" s="11" t="s">
        <v>23</v>
      </c>
      <c r="C151" s="7">
        <v>-0.04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12">
        <v>-0.06</v>
      </c>
      <c r="J151" s="6">
        <v>-0.05</v>
      </c>
      <c r="K151" s="6">
        <v>-0.05</v>
      </c>
      <c r="L151" s="6">
        <v>-0.05</v>
      </c>
      <c r="M151" s="6">
        <v>-0.04</v>
      </c>
      <c r="N151" s="6">
        <v>-0.05</v>
      </c>
      <c r="O151" s="6">
        <v>-0.05</v>
      </c>
      <c r="P151" s="6">
        <v>-0.06</v>
      </c>
      <c r="Q151" s="6">
        <v>-0.06</v>
      </c>
    </row>
    <row r="152" spans="1:17" outlineLevel="1" x14ac:dyDescent="0.35">
      <c r="A152" s="11">
        <v>311.39999999999998</v>
      </c>
      <c r="B152" s="11" t="s">
        <v>24</v>
      </c>
      <c r="C152" s="7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12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</row>
    <row r="153" spans="1:17" outlineLevel="1" x14ac:dyDescent="0.35">
      <c r="A153" s="11">
        <v>311.7</v>
      </c>
      <c r="B153" s="11" t="s">
        <v>25</v>
      </c>
      <c r="C153" s="7">
        <v>8066</v>
      </c>
      <c r="D153" s="6">
        <v>8066</v>
      </c>
      <c r="E153" s="6">
        <v>8066</v>
      </c>
      <c r="F153" s="6">
        <v>8066</v>
      </c>
      <c r="G153" s="6">
        <v>8066</v>
      </c>
      <c r="H153" s="6">
        <v>8066</v>
      </c>
      <c r="I153" s="12">
        <v>8066</v>
      </c>
      <c r="J153" s="6">
        <v>8066</v>
      </c>
      <c r="K153" s="6">
        <v>8066</v>
      </c>
      <c r="L153" s="6">
        <v>8066</v>
      </c>
      <c r="M153" s="6">
        <v>8066</v>
      </c>
      <c r="N153" s="6">
        <v>8066</v>
      </c>
      <c r="O153" s="6">
        <v>8066</v>
      </c>
      <c r="P153" s="6">
        <v>8066</v>
      </c>
      <c r="Q153" s="6">
        <v>8066</v>
      </c>
    </row>
    <row r="154" spans="1:17" outlineLevel="1" x14ac:dyDescent="0.35">
      <c r="A154" s="11">
        <v>311.8</v>
      </c>
      <c r="B154" s="11" t="s">
        <v>26</v>
      </c>
      <c r="C154" s="7">
        <v>6584.5</v>
      </c>
      <c r="D154" s="6">
        <v>6584.5</v>
      </c>
      <c r="E154" s="6">
        <v>6584.5</v>
      </c>
      <c r="F154" s="6">
        <v>6584.5</v>
      </c>
      <c r="G154" s="6">
        <v>6584.5</v>
      </c>
      <c r="H154" s="6">
        <v>6584.5</v>
      </c>
      <c r="I154" s="12">
        <v>6584.5</v>
      </c>
      <c r="J154" s="6">
        <v>6584.5</v>
      </c>
      <c r="K154" s="6">
        <v>6584.5</v>
      </c>
      <c r="L154" s="6">
        <v>6584.5</v>
      </c>
      <c r="M154" s="6">
        <v>6584.5</v>
      </c>
      <c r="N154" s="6">
        <v>6584.5</v>
      </c>
      <c r="O154" s="6">
        <v>6584.5</v>
      </c>
      <c r="P154" s="6">
        <v>6584.5</v>
      </c>
      <c r="Q154" s="6">
        <v>6584.5</v>
      </c>
    </row>
    <row r="155" spans="1:17" outlineLevel="1" x14ac:dyDescent="0.35">
      <c r="A155" s="11">
        <v>319</v>
      </c>
      <c r="B155" s="11" t="s">
        <v>27</v>
      </c>
      <c r="C155" s="7">
        <v>194720.4</v>
      </c>
      <c r="D155" s="6">
        <v>194720.4</v>
      </c>
      <c r="E155" s="6">
        <v>194720.4</v>
      </c>
      <c r="F155" s="6">
        <v>194720.4</v>
      </c>
      <c r="G155" s="6">
        <v>194720.4</v>
      </c>
      <c r="H155" s="6">
        <v>194720.4</v>
      </c>
      <c r="I155" s="12">
        <v>194720.4</v>
      </c>
      <c r="J155" s="6">
        <v>194720.4</v>
      </c>
      <c r="K155" s="6">
        <v>194720.4</v>
      </c>
      <c r="L155" s="6">
        <v>194720.4</v>
      </c>
      <c r="M155" s="6">
        <v>194720.4</v>
      </c>
      <c r="N155" s="6">
        <v>194720.4</v>
      </c>
      <c r="O155" s="6">
        <v>194720.4</v>
      </c>
      <c r="P155" s="6">
        <v>194720.4</v>
      </c>
      <c r="Q155" s="6">
        <v>194720.4</v>
      </c>
    </row>
    <row r="156" spans="1:17" outlineLevel="1" x14ac:dyDescent="0.35">
      <c r="A156" s="11">
        <v>350.1</v>
      </c>
      <c r="B156" s="11" t="s">
        <v>13</v>
      </c>
      <c r="C156" s="7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12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</row>
    <row r="157" spans="1:17" outlineLevel="1" x14ac:dyDescent="0.35">
      <c r="A157" s="11">
        <v>350.2</v>
      </c>
      <c r="B157" s="11" t="s">
        <v>28</v>
      </c>
      <c r="C157" s="7">
        <v>27955.01</v>
      </c>
      <c r="D157" s="6">
        <v>28102.99</v>
      </c>
      <c r="E157" s="6">
        <v>28251</v>
      </c>
      <c r="F157" s="6">
        <v>28398.98</v>
      </c>
      <c r="G157" s="6">
        <v>28546.97</v>
      </c>
      <c r="H157" s="6">
        <v>28694.959999999999</v>
      </c>
      <c r="I157" s="12">
        <v>28842.97</v>
      </c>
      <c r="J157" s="6">
        <v>28990.94</v>
      </c>
      <c r="K157" s="6">
        <v>29138.959999999999</v>
      </c>
      <c r="L157" s="6">
        <v>29286.94</v>
      </c>
      <c r="M157" s="6">
        <v>29434.93</v>
      </c>
      <c r="N157" s="6">
        <v>29582.91</v>
      </c>
      <c r="O157" s="6">
        <v>29730.92</v>
      </c>
      <c r="P157" s="6">
        <v>29878.9</v>
      </c>
      <c r="Q157" s="6">
        <v>30026.91</v>
      </c>
    </row>
    <row r="158" spans="1:17" outlineLevel="1" x14ac:dyDescent="0.35">
      <c r="A158" s="11">
        <v>351</v>
      </c>
      <c r="B158" s="11" t="s">
        <v>29</v>
      </c>
      <c r="C158" s="7">
        <v>2738048.44</v>
      </c>
      <c r="D158" s="6">
        <v>2748385.95</v>
      </c>
      <c r="E158" s="6">
        <v>2758723.55</v>
      </c>
      <c r="F158" s="6">
        <v>2769061.03</v>
      </c>
      <c r="G158" s="6">
        <v>2779398.59</v>
      </c>
      <c r="H158" s="6">
        <v>2789826.12</v>
      </c>
      <c r="I158" s="12">
        <v>2800345.55</v>
      </c>
      <c r="J158" s="6">
        <v>2810865.03</v>
      </c>
      <c r="K158" s="6">
        <v>2821384.43</v>
      </c>
      <c r="L158" s="6">
        <v>2831903.93</v>
      </c>
      <c r="M158" s="6">
        <v>2842423.34</v>
      </c>
      <c r="N158" s="6">
        <v>2853798.25</v>
      </c>
      <c r="O158" s="6">
        <v>2866028.66</v>
      </c>
      <c r="P158" s="6">
        <v>2878258.98</v>
      </c>
      <c r="Q158" s="6">
        <v>2890489.4</v>
      </c>
    </row>
    <row r="159" spans="1:17" outlineLevel="1" x14ac:dyDescent="0.35">
      <c r="A159" s="11">
        <v>352</v>
      </c>
      <c r="B159" s="11" t="s">
        <v>30</v>
      </c>
      <c r="C159" s="7">
        <v>11632605.66</v>
      </c>
      <c r="D159" s="6">
        <v>11667186.85</v>
      </c>
      <c r="E159" s="6">
        <v>11701768.039999999</v>
      </c>
      <c r="F159" s="6">
        <v>11736349.310000001</v>
      </c>
      <c r="G159" s="6">
        <v>11770930.470000001</v>
      </c>
      <c r="H159" s="6">
        <v>11805511.630000001</v>
      </c>
      <c r="I159" s="12">
        <v>11840092.84</v>
      </c>
      <c r="J159" s="6">
        <v>11877363.960000001</v>
      </c>
      <c r="K159" s="6">
        <v>11917335.859999999</v>
      </c>
      <c r="L159" s="6">
        <v>11957322.65</v>
      </c>
      <c r="M159" s="6">
        <v>11997321</v>
      </c>
      <c r="N159" s="6">
        <v>12037333.85</v>
      </c>
      <c r="O159" s="6">
        <v>12077361.289999999</v>
      </c>
      <c r="P159" s="6">
        <v>12117406.77</v>
      </c>
      <c r="Q159" s="6">
        <v>12157471.300000001</v>
      </c>
    </row>
    <row r="160" spans="1:17" outlineLevel="1" x14ac:dyDescent="0.35">
      <c r="A160" s="11">
        <v>352.1</v>
      </c>
      <c r="B160" s="11" t="s">
        <v>31</v>
      </c>
      <c r="C160" s="7">
        <v>1638416.61</v>
      </c>
      <c r="D160" s="6">
        <v>1644816.68</v>
      </c>
      <c r="E160" s="6">
        <v>1651216.71</v>
      </c>
      <c r="F160" s="6">
        <v>1657616.77</v>
      </c>
      <c r="G160" s="6">
        <v>1664016.83</v>
      </c>
      <c r="H160" s="6">
        <v>1670416.85</v>
      </c>
      <c r="I160" s="12">
        <v>1676816.91</v>
      </c>
      <c r="J160" s="6">
        <v>1683216.94</v>
      </c>
      <c r="K160" s="6">
        <v>1689617</v>
      </c>
      <c r="L160" s="6">
        <v>1696017.03</v>
      </c>
      <c r="M160" s="6">
        <v>1702417.11</v>
      </c>
      <c r="N160" s="6">
        <v>1708817.14</v>
      </c>
      <c r="O160" s="6">
        <v>1715217.17</v>
      </c>
      <c r="P160" s="6">
        <v>1721617.24</v>
      </c>
      <c r="Q160" s="6">
        <v>1728017.27</v>
      </c>
    </row>
    <row r="161" spans="1:17" outlineLevel="1" x14ac:dyDescent="0.35">
      <c r="A161" s="11">
        <v>352.2</v>
      </c>
      <c r="B161" s="11" t="s">
        <v>32</v>
      </c>
      <c r="C161" s="7">
        <v>2470047.27</v>
      </c>
      <c r="D161" s="6">
        <v>2482228.85</v>
      </c>
      <c r="E161" s="6">
        <v>2494410.3199999998</v>
      </c>
      <c r="F161" s="6">
        <v>2506591.9</v>
      </c>
      <c r="G161" s="6">
        <v>2518773.39</v>
      </c>
      <c r="H161" s="6">
        <v>2530954.9500000002</v>
      </c>
      <c r="I161" s="12">
        <v>2543136.46</v>
      </c>
      <c r="J161" s="6">
        <v>2555318.02</v>
      </c>
      <c r="K161" s="6">
        <v>2567499.4700000002</v>
      </c>
      <c r="L161" s="6">
        <v>2579681.0499999998</v>
      </c>
      <c r="M161" s="6">
        <v>2591862.61</v>
      </c>
      <c r="N161" s="6">
        <v>2604044.12</v>
      </c>
      <c r="O161" s="6">
        <v>2616225.61</v>
      </c>
      <c r="P161" s="6">
        <v>2628407.19</v>
      </c>
      <c r="Q161" s="6">
        <v>2640588.66</v>
      </c>
    </row>
    <row r="162" spans="1:17" outlineLevel="1" x14ac:dyDescent="0.35">
      <c r="A162" s="11">
        <v>352.3</v>
      </c>
      <c r="B162" s="11" t="s">
        <v>33</v>
      </c>
      <c r="C162" s="7">
        <v>3390430.87</v>
      </c>
      <c r="D162" s="6">
        <v>3400521.6</v>
      </c>
      <c r="E162" s="6">
        <v>3410612.33</v>
      </c>
      <c r="F162" s="6">
        <v>3420703.07</v>
      </c>
      <c r="G162" s="6">
        <v>3430793.79</v>
      </c>
      <c r="H162" s="6">
        <v>3440884.52</v>
      </c>
      <c r="I162" s="12">
        <v>3450975.25</v>
      </c>
      <c r="J162" s="6">
        <v>3461065.97</v>
      </c>
      <c r="K162" s="6">
        <v>3471156.69</v>
      </c>
      <c r="L162" s="6">
        <v>3481247.44</v>
      </c>
      <c r="M162" s="6">
        <v>3491338.17</v>
      </c>
      <c r="N162" s="6">
        <v>3501428.88</v>
      </c>
      <c r="O162" s="6">
        <v>3511519.6</v>
      </c>
      <c r="P162" s="6">
        <v>3521610.33</v>
      </c>
      <c r="Q162" s="6">
        <v>3531701.06</v>
      </c>
    </row>
    <row r="163" spans="1:17" outlineLevel="1" x14ac:dyDescent="0.35">
      <c r="A163" s="11">
        <v>353</v>
      </c>
      <c r="B163" s="11" t="s">
        <v>34</v>
      </c>
      <c r="C163" s="7">
        <v>3119842.75</v>
      </c>
      <c r="D163" s="6">
        <v>3131085.76</v>
      </c>
      <c r="E163" s="6">
        <v>3142336.02</v>
      </c>
      <c r="F163" s="6">
        <v>3153579.04</v>
      </c>
      <c r="G163" s="6">
        <v>3164829.25</v>
      </c>
      <c r="H163" s="6">
        <v>3176072.27</v>
      </c>
      <c r="I163" s="12">
        <v>3187315.24</v>
      </c>
      <c r="J163" s="6">
        <v>3198579.84</v>
      </c>
      <c r="K163" s="6">
        <v>3209822.87</v>
      </c>
      <c r="L163" s="6">
        <v>3221073.05</v>
      </c>
      <c r="M163" s="6">
        <v>3232315.97</v>
      </c>
      <c r="N163" s="6">
        <v>3243566.15</v>
      </c>
      <c r="O163" s="6">
        <v>3254809.13</v>
      </c>
      <c r="P163" s="6">
        <v>3266052.05</v>
      </c>
      <c r="Q163" s="6">
        <v>3277610.84</v>
      </c>
    </row>
    <row r="164" spans="1:17" outlineLevel="1" x14ac:dyDescent="0.35">
      <c r="A164" s="11">
        <v>354</v>
      </c>
      <c r="B164" s="11" t="s">
        <v>35</v>
      </c>
      <c r="C164" s="7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12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</row>
    <row r="165" spans="1:17" outlineLevel="1" x14ac:dyDescent="0.35">
      <c r="A165" s="11">
        <v>354.1</v>
      </c>
      <c r="B165" s="11" t="s">
        <v>36</v>
      </c>
      <c r="C165" s="7">
        <v>3233753.24</v>
      </c>
      <c r="D165" s="6">
        <v>3242958.79</v>
      </c>
      <c r="E165" s="6">
        <v>3252170.13</v>
      </c>
      <c r="F165" s="6">
        <v>3261375.63</v>
      </c>
      <c r="G165" s="6">
        <v>3270586.92</v>
      </c>
      <c r="H165" s="6">
        <v>3279792.43</v>
      </c>
      <c r="I165" s="12">
        <v>3288998</v>
      </c>
      <c r="J165" s="6">
        <v>3298220.63</v>
      </c>
      <c r="K165" s="6">
        <v>3307426.15</v>
      </c>
      <c r="L165" s="6">
        <v>3316637.36</v>
      </c>
      <c r="M165" s="6">
        <v>3325842.91</v>
      </c>
      <c r="N165" s="6">
        <v>3335054.08</v>
      </c>
      <c r="O165" s="6">
        <v>3344259.55</v>
      </c>
      <c r="P165" s="6">
        <v>3353465</v>
      </c>
      <c r="Q165" s="6">
        <v>3362676.24</v>
      </c>
    </row>
    <row r="166" spans="1:17" outlineLevel="1" x14ac:dyDescent="0.35">
      <c r="A166" s="11">
        <v>354.2</v>
      </c>
      <c r="B166" s="11" t="s">
        <v>37</v>
      </c>
      <c r="C166" s="7">
        <v>3316513.68</v>
      </c>
      <c r="D166" s="6">
        <v>3325719.24</v>
      </c>
      <c r="E166" s="6">
        <v>3334930.52</v>
      </c>
      <c r="F166" s="6">
        <v>3344136.08</v>
      </c>
      <c r="G166" s="6">
        <v>3353347.33</v>
      </c>
      <c r="H166" s="6">
        <v>3362552.87</v>
      </c>
      <c r="I166" s="12">
        <v>3371758.4</v>
      </c>
      <c r="J166" s="6">
        <v>3380981.06</v>
      </c>
      <c r="K166" s="6">
        <v>3390186.58</v>
      </c>
      <c r="L166" s="6">
        <v>3399397.8</v>
      </c>
      <c r="M166" s="6">
        <v>3408603.3</v>
      </c>
      <c r="N166" s="6">
        <v>3417814.5</v>
      </c>
      <c r="O166" s="6">
        <v>3427019.99</v>
      </c>
      <c r="P166" s="6">
        <v>3436225.46</v>
      </c>
      <c r="Q166" s="6">
        <v>3445436.65</v>
      </c>
    </row>
    <row r="167" spans="1:17" outlineLevel="1" x14ac:dyDescent="0.35">
      <c r="A167" s="11">
        <v>354.3</v>
      </c>
      <c r="B167" s="11" t="s">
        <v>38</v>
      </c>
      <c r="C167" s="7">
        <v>10276488.130000001</v>
      </c>
      <c r="D167" s="6">
        <v>10320005.59</v>
      </c>
      <c r="E167" s="6">
        <v>10363550.07</v>
      </c>
      <c r="F167" s="6">
        <v>10407067.51</v>
      </c>
      <c r="G167" s="6">
        <v>10450611.869999999</v>
      </c>
      <c r="H167" s="6">
        <v>10494129.199999999</v>
      </c>
      <c r="I167" s="12">
        <v>10537646.49</v>
      </c>
      <c r="J167" s="6">
        <v>10581244.84</v>
      </c>
      <c r="K167" s="6">
        <v>10624762.060000001</v>
      </c>
      <c r="L167" s="6">
        <v>10668306.310000001</v>
      </c>
      <c r="M167" s="6">
        <v>10711823.48</v>
      </c>
      <c r="N167" s="6">
        <v>10755367.65</v>
      </c>
      <c r="O167" s="6">
        <v>10798884.74</v>
      </c>
      <c r="P167" s="6">
        <v>10842401.789999999</v>
      </c>
      <c r="Q167" s="6">
        <v>10885945.869999999</v>
      </c>
    </row>
    <row r="168" spans="1:17" outlineLevel="1" x14ac:dyDescent="0.35">
      <c r="A168" s="11">
        <v>354.4</v>
      </c>
      <c r="B168" s="11" t="s">
        <v>39</v>
      </c>
      <c r="C168" s="7">
        <v>1520199.47</v>
      </c>
      <c r="D168" s="6">
        <v>1527547.11</v>
      </c>
      <c r="E168" s="6">
        <v>1534899.3</v>
      </c>
      <c r="F168" s="6">
        <v>1542246.93</v>
      </c>
      <c r="G168" s="6">
        <v>1549599.1</v>
      </c>
      <c r="H168" s="6">
        <v>1556946.73</v>
      </c>
      <c r="I168" s="12">
        <v>1564294.34</v>
      </c>
      <c r="J168" s="6">
        <v>1571655.63</v>
      </c>
      <c r="K168" s="6">
        <v>1579003.23</v>
      </c>
      <c r="L168" s="6">
        <v>1586355.38</v>
      </c>
      <c r="M168" s="6">
        <v>1593702.97</v>
      </c>
      <c r="N168" s="6">
        <v>1601055.11</v>
      </c>
      <c r="O168" s="6">
        <v>1608402.69</v>
      </c>
      <c r="P168" s="6">
        <v>1615750.26</v>
      </c>
      <c r="Q168" s="6">
        <v>1623102.39</v>
      </c>
    </row>
    <row r="169" spans="1:17" outlineLevel="1" x14ac:dyDescent="0.35">
      <c r="A169" s="11">
        <v>354.6</v>
      </c>
      <c r="B169" s="11" t="s">
        <v>40</v>
      </c>
      <c r="C169" s="7">
        <v>29224.01</v>
      </c>
      <c r="D169" s="6">
        <v>30652.79</v>
      </c>
      <c r="E169" s="6">
        <v>32081.58</v>
      </c>
      <c r="F169" s="6">
        <v>33510.370000000003</v>
      </c>
      <c r="G169" s="6">
        <v>34939.160000000003</v>
      </c>
      <c r="H169" s="6">
        <v>36375.49</v>
      </c>
      <c r="I169" s="12">
        <v>37819.35</v>
      </c>
      <c r="J169" s="6">
        <v>39263.199999999997</v>
      </c>
      <c r="K169" s="6">
        <v>40707.06</v>
      </c>
      <c r="L169" s="6">
        <v>42150.91</v>
      </c>
      <c r="M169" s="6">
        <v>43594.77</v>
      </c>
      <c r="N169" s="6">
        <v>45038.63</v>
      </c>
      <c r="O169" s="6">
        <v>46482.48</v>
      </c>
      <c r="P169" s="6">
        <v>47926.34</v>
      </c>
      <c r="Q169" s="6">
        <v>49370.19</v>
      </c>
    </row>
    <row r="170" spans="1:17" outlineLevel="1" x14ac:dyDescent="0.35">
      <c r="A170" s="11">
        <v>355</v>
      </c>
      <c r="B170" s="11" t="s">
        <v>41</v>
      </c>
      <c r="C170" s="7">
        <v>4516923.41</v>
      </c>
      <c r="D170" s="6">
        <v>4530167.6399999997</v>
      </c>
      <c r="E170" s="6">
        <v>4543527.6500000004</v>
      </c>
      <c r="F170" s="6">
        <v>4556920.0199999996</v>
      </c>
      <c r="G170" s="6">
        <v>4570316.4400000004</v>
      </c>
      <c r="H170" s="6">
        <v>4583708.84</v>
      </c>
      <c r="I170" s="12">
        <v>4597102.6500000004</v>
      </c>
      <c r="J170" s="6">
        <v>4610508.63</v>
      </c>
      <c r="K170" s="6">
        <v>4623902.45</v>
      </c>
      <c r="L170" s="6">
        <v>4637300.3</v>
      </c>
      <c r="M170" s="6">
        <v>4650694.05</v>
      </c>
      <c r="N170" s="6">
        <v>4664091.87</v>
      </c>
      <c r="O170" s="6">
        <v>4677485.68</v>
      </c>
      <c r="P170" s="6">
        <v>4690879.4800000004</v>
      </c>
      <c r="Q170" s="6">
        <v>4704277.3499999996</v>
      </c>
    </row>
    <row r="171" spans="1:17" outlineLevel="1" x14ac:dyDescent="0.35">
      <c r="A171" s="11">
        <v>356</v>
      </c>
      <c r="B171" s="11" t="s">
        <v>42</v>
      </c>
      <c r="C171" s="7">
        <v>229372.2</v>
      </c>
      <c r="D171" s="6">
        <v>229986.73</v>
      </c>
      <c r="E171" s="6">
        <v>230601.26</v>
      </c>
      <c r="F171" s="6">
        <v>231215.85</v>
      </c>
      <c r="G171" s="6">
        <v>231830.37</v>
      </c>
      <c r="H171" s="6">
        <v>232444.92</v>
      </c>
      <c r="I171" s="12">
        <v>233059.47</v>
      </c>
      <c r="J171" s="6">
        <v>233674.02</v>
      </c>
      <c r="K171" s="6">
        <v>234288.54</v>
      </c>
      <c r="L171" s="6">
        <v>234903.11</v>
      </c>
      <c r="M171" s="6">
        <v>235517.68</v>
      </c>
      <c r="N171" s="6">
        <v>236200.66</v>
      </c>
      <c r="O171" s="6">
        <v>236951.94</v>
      </c>
      <c r="P171" s="6">
        <v>237703.01</v>
      </c>
      <c r="Q171" s="6">
        <v>238454.08</v>
      </c>
    </row>
    <row r="172" spans="1:17" outlineLevel="1" x14ac:dyDescent="0.35">
      <c r="A172" s="11">
        <v>357</v>
      </c>
      <c r="B172" s="11" t="s">
        <v>43</v>
      </c>
      <c r="C172" s="7">
        <v>845101.26</v>
      </c>
      <c r="D172" s="6">
        <v>847632.1</v>
      </c>
      <c r="E172" s="6">
        <v>850162.97</v>
      </c>
      <c r="F172" s="6">
        <v>852693.82</v>
      </c>
      <c r="G172" s="6">
        <v>855224.66</v>
      </c>
      <c r="H172" s="6">
        <v>857755.5</v>
      </c>
      <c r="I172" s="12">
        <v>860286.35</v>
      </c>
      <c r="J172" s="6">
        <v>862817.21</v>
      </c>
      <c r="K172" s="6">
        <v>865348.07</v>
      </c>
      <c r="L172" s="6">
        <v>867878.92</v>
      </c>
      <c r="M172" s="6">
        <v>870409.78</v>
      </c>
      <c r="N172" s="6">
        <v>873915.03</v>
      </c>
      <c r="O172" s="6">
        <v>878394.65</v>
      </c>
      <c r="P172" s="6">
        <v>882874.26</v>
      </c>
      <c r="Q172" s="6">
        <v>887353.89</v>
      </c>
    </row>
    <row r="173" spans="1:17" outlineLevel="1" x14ac:dyDescent="0.35">
      <c r="A173" s="11">
        <v>360.11</v>
      </c>
      <c r="B173" s="11" t="s">
        <v>44</v>
      </c>
      <c r="C173" s="7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12">
        <v>0</v>
      </c>
      <c r="J173" s="6">
        <v>0</v>
      </c>
      <c r="K173" s="6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</row>
    <row r="174" spans="1:17" outlineLevel="1" x14ac:dyDescent="0.35">
      <c r="A174" s="11">
        <v>360.12</v>
      </c>
      <c r="B174" s="11" t="s">
        <v>45</v>
      </c>
      <c r="C174" s="7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12">
        <v>0</v>
      </c>
      <c r="J174" s="6">
        <v>0</v>
      </c>
      <c r="K174" s="6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13">
        <v>0</v>
      </c>
    </row>
    <row r="175" spans="1:17" outlineLevel="1" x14ac:dyDescent="0.35">
      <c r="A175" s="11">
        <v>360.2</v>
      </c>
      <c r="B175" s="11" t="s">
        <v>46</v>
      </c>
      <c r="C175" s="7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12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8">
        <v>0</v>
      </c>
      <c r="P175" s="8">
        <v>0</v>
      </c>
      <c r="Q175" s="6">
        <v>0</v>
      </c>
    </row>
    <row r="176" spans="1:17" outlineLevel="1" x14ac:dyDescent="0.35">
      <c r="A176" s="11">
        <v>361.11</v>
      </c>
      <c r="B176" s="11" t="s">
        <v>47</v>
      </c>
      <c r="C176" s="7">
        <v>2350334.8199999998</v>
      </c>
      <c r="D176" s="6">
        <v>2373384.4900000002</v>
      </c>
      <c r="E176" s="6">
        <v>2396434.1800000002</v>
      </c>
      <c r="F176" s="6">
        <v>2419483.89</v>
      </c>
      <c r="G176" s="6">
        <v>2442533.66</v>
      </c>
      <c r="H176" s="6">
        <v>2440506.7599999998</v>
      </c>
      <c r="I176" s="12">
        <v>2463443.2799999998</v>
      </c>
      <c r="J176" s="6">
        <v>2487120.14</v>
      </c>
      <c r="K176" s="6">
        <v>2511572.56</v>
      </c>
      <c r="L176" s="6">
        <v>2536035.1</v>
      </c>
      <c r="M176" s="6">
        <v>2560529.2000000002</v>
      </c>
      <c r="N176" s="6">
        <v>2585004.41</v>
      </c>
      <c r="O176" s="6">
        <v>2609479.59</v>
      </c>
      <c r="P176" s="6">
        <v>2633954.75</v>
      </c>
      <c r="Q176" s="6">
        <v>2658429.92</v>
      </c>
    </row>
    <row r="177" spans="1:17" outlineLevel="1" x14ac:dyDescent="0.35">
      <c r="A177" s="11">
        <v>361.12</v>
      </c>
      <c r="B177" s="11" t="s">
        <v>47</v>
      </c>
      <c r="C177" s="7">
        <v>2700878.88</v>
      </c>
      <c r="D177" s="6">
        <v>2752769.4</v>
      </c>
      <c r="E177" s="6">
        <v>2687376.58</v>
      </c>
      <c r="F177" s="6">
        <v>2713888.09</v>
      </c>
      <c r="G177" s="6">
        <v>2740393.73</v>
      </c>
      <c r="H177" s="6">
        <v>2278225.33</v>
      </c>
      <c r="I177" s="12">
        <v>2303760.4700000002</v>
      </c>
      <c r="J177" s="6">
        <v>2329295.54</v>
      </c>
      <c r="K177" s="6">
        <v>2354830.64</v>
      </c>
      <c r="L177" s="6">
        <v>2380394.7000000002</v>
      </c>
      <c r="M177" s="6">
        <v>2405968.58</v>
      </c>
      <c r="N177" s="6">
        <v>2431536.02</v>
      </c>
      <c r="O177" s="6">
        <v>2457116.35</v>
      </c>
      <c r="P177" s="6">
        <v>2482696.69</v>
      </c>
      <c r="Q177" s="6">
        <v>2508277.16</v>
      </c>
    </row>
    <row r="178" spans="1:17" outlineLevel="1" x14ac:dyDescent="0.35">
      <c r="A178" s="11">
        <v>361.2</v>
      </c>
      <c r="B178" s="11" t="s">
        <v>48</v>
      </c>
      <c r="C178" s="7">
        <v>11230.55</v>
      </c>
      <c r="D178" s="6">
        <v>11269.33</v>
      </c>
      <c r="E178" s="6">
        <v>11308.14</v>
      </c>
      <c r="F178" s="6">
        <v>11346.94</v>
      </c>
      <c r="G178" s="6">
        <v>11385.73</v>
      </c>
      <c r="H178" s="6">
        <v>11424.53</v>
      </c>
      <c r="I178" s="12">
        <v>11463.32</v>
      </c>
      <c r="J178" s="6">
        <v>11502.13</v>
      </c>
      <c r="K178" s="6">
        <v>11540.92</v>
      </c>
      <c r="L178" s="6">
        <v>11579.72</v>
      </c>
      <c r="M178" s="6">
        <v>11618.53</v>
      </c>
      <c r="N178" s="6">
        <v>11657.32</v>
      </c>
      <c r="O178" s="6">
        <v>11696.12</v>
      </c>
      <c r="P178" s="6">
        <v>11734.91</v>
      </c>
      <c r="Q178" s="6">
        <v>11773.71</v>
      </c>
    </row>
    <row r="179" spans="1:17" outlineLevel="1" x14ac:dyDescent="0.35">
      <c r="A179" s="11">
        <v>362.11</v>
      </c>
      <c r="B179" s="11" t="s">
        <v>49</v>
      </c>
      <c r="C179" s="7">
        <v>2300761.2000000002</v>
      </c>
      <c r="D179" s="6">
        <v>2309249.67</v>
      </c>
      <c r="E179" s="6">
        <v>2317738.2400000002</v>
      </c>
      <c r="F179" s="6">
        <v>2326226.8199999998</v>
      </c>
      <c r="G179" s="6">
        <v>2334932.21</v>
      </c>
      <c r="H179" s="6">
        <v>2343854.5099999998</v>
      </c>
      <c r="I179" s="12">
        <v>2352776.84</v>
      </c>
      <c r="J179" s="6">
        <v>2361699.11</v>
      </c>
      <c r="K179" s="6">
        <v>2370621.42</v>
      </c>
      <c r="L179" s="6">
        <v>2379543.69</v>
      </c>
      <c r="M179" s="6">
        <v>2388466.0299999998</v>
      </c>
      <c r="N179" s="6">
        <v>2397388.27</v>
      </c>
      <c r="O179" s="6">
        <v>2406310.6</v>
      </c>
      <c r="P179" s="6">
        <v>2415232.81</v>
      </c>
      <c r="Q179" s="6">
        <v>2424155.12</v>
      </c>
    </row>
    <row r="180" spans="1:17" outlineLevel="1" x14ac:dyDescent="0.35">
      <c r="A180" s="11">
        <v>362.12</v>
      </c>
      <c r="B180" s="11" t="s">
        <v>50</v>
      </c>
      <c r="C180" s="7">
        <v>5669615</v>
      </c>
      <c r="D180" s="6">
        <v>5682702.5300000003</v>
      </c>
      <c r="E180" s="6">
        <v>5695790.0199999996</v>
      </c>
      <c r="F180" s="6">
        <v>5708877.5599999996</v>
      </c>
      <c r="G180" s="6">
        <v>5722138.71</v>
      </c>
      <c r="H180" s="6">
        <v>5735573.46</v>
      </c>
      <c r="I180" s="12">
        <v>5749008.2199999997</v>
      </c>
      <c r="J180" s="6">
        <v>5762443.0099999998</v>
      </c>
      <c r="K180" s="6">
        <v>5775877.79</v>
      </c>
      <c r="L180" s="6">
        <v>5789312.5199999996</v>
      </c>
      <c r="M180" s="6">
        <v>5802747.29</v>
      </c>
      <c r="N180" s="6">
        <v>5816182.0499999998</v>
      </c>
      <c r="O180" s="6">
        <v>5829616.8399999999</v>
      </c>
      <c r="P180" s="6">
        <v>5843051.6299999999</v>
      </c>
      <c r="Q180" s="6">
        <v>5856486.3700000001</v>
      </c>
    </row>
    <row r="181" spans="1:17" outlineLevel="1" x14ac:dyDescent="0.35">
      <c r="A181" s="11">
        <v>362.2</v>
      </c>
      <c r="B181" s="11" t="s">
        <v>51</v>
      </c>
      <c r="C181" s="7">
        <v>1204.73</v>
      </c>
      <c r="D181" s="6">
        <v>1206.49</v>
      </c>
      <c r="E181" s="6">
        <v>1208.22</v>
      </c>
      <c r="F181" s="6">
        <v>1209.98</v>
      </c>
      <c r="G181" s="6">
        <v>1211.73</v>
      </c>
      <c r="H181" s="6">
        <v>1213.44</v>
      </c>
      <c r="I181" s="12">
        <v>1215.1600000000001</v>
      </c>
      <c r="J181" s="6">
        <v>1216.94</v>
      </c>
      <c r="K181" s="6">
        <v>1218.6500000000001</v>
      </c>
      <c r="L181" s="6">
        <v>1220.46</v>
      </c>
      <c r="M181" s="6">
        <v>1222.19</v>
      </c>
      <c r="N181" s="6">
        <v>1223.96</v>
      </c>
      <c r="O181" s="6">
        <v>1225.6600000000001</v>
      </c>
      <c r="P181" s="6">
        <v>1227.42</v>
      </c>
      <c r="Q181" s="6">
        <v>1229.1500000000001</v>
      </c>
    </row>
    <row r="182" spans="1:17" outlineLevel="1" x14ac:dyDescent="0.35">
      <c r="A182" s="11">
        <v>363.11</v>
      </c>
      <c r="B182" s="11" t="s">
        <v>52</v>
      </c>
      <c r="C182" s="7">
        <v>2549697.77</v>
      </c>
      <c r="D182" s="6">
        <v>2557459.21</v>
      </c>
      <c r="E182" s="6">
        <v>2565225.0699999998</v>
      </c>
      <c r="F182" s="6">
        <v>2573101.58</v>
      </c>
      <c r="G182" s="6">
        <v>2581105.87</v>
      </c>
      <c r="H182" s="6">
        <v>2561759.39</v>
      </c>
      <c r="I182" s="12">
        <v>2569724.41</v>
      </c>
      <c r="J182" s="6">
        <v>2577731.2000000002</v>
      </c>
      <c r="K182" s="6">
        <v>2585725.64</v>
      </c>
      <c r="L182" s="6">
        <v>2593725.88</v>
      </c>
      <c r="M182" s="6">
        <v>2601721.5099999998</v>
      </c>
      <c r="N182" s="6">
        <v>2609721.7599999998</v>
      </c>
      <c r="O182" s="6">
        <v>2617717.39</v>
      </c>
      <c r="P182" s="6">
        <v>2625697.16</v>
      </c>
      <c r="Q182" s="6">
        <v>2633665.0499999998</v>
      </c>
    </row>
    <row r="183" spans="1:17" outlineLevel="1" x14ac:dyDescent="0.35">
      <c r="A183" s="11">
        <v>363.12</v>
      </c>
      <c r="B183" s="11" t="s">
        <v>53</v>
      </c>
      <c r="C183" s="7">
        <v>7154203.5</v>
      </c>
      <c r="D183" s="6">
        <v>7159148.5</v>
      </c>
      <c r="E183" s="6">
        <v>7204459.4000000004</v>
      </c>
      <c r="F183" s="6">
        <v>7211839.5899999999</v>
      </c>
      <c r="G183" s="6">
        <v>7219221.7400000002</v>
      </c>
      <c r="H183" s="6">
        <v>7149990.4199999999</v>
      </c>
      <c r="I183" s="12">
        <v>7157315.6299999999</v>
      </c>
      <c r="J183" s="6">
        <v>7164658.5300000003</v>
      </c>
      <c r="K183" s="6">
        <v>7171983.7300000004</v>
      </c>
      <c r="L183" s="6">
        <v>7179314.8600000003</v>
      </c>
      <c r="M183" s="6">
        <v>7186640.0599999996</v>
      </c>
      <c r="N183" s="6">
        <v>7193971.1399999997</v>
      </c>
      <c r="O183" s="6">
        <v>7201296.3799999999</v>
      </c>
      <c r="P183" s="6">
        <v>7208621.6299999999</v>
      </c>
      <c r="Q183" s="6">
        <v>7215952.6200000001</v>
      </c>
    </row>
    <row r="184" spans="1:17" outlineLevel="1" x14ac:dyDescent="0.35">
      <c r="A184" s="11">
        <v>363.21</v>
      </c>
      <c r="B184" s="11" t="s">
        <v>54</v>
      </c>
      <c r="C184" s="7">
        <v>2685817.13</v>
      </c>
      <c r="D184" s="6">
        <v>2692428.38</v>
      </c>
      <c r="E184" s="6">
        <v>2699020.89</v>
      </c>
      <c r="F184" s="6">
        <v>2705661.36</v>
      </c>
      <c r="G184" s="6">
        <v>2712303.66</v>
      </c>
      <c r="H184" s="6">
        <v>2396494.42</v>
      </c>
      <c r="I184" s="12">
        <v>2401695.4</v>
      </c>
      <c r="J184" s="6">
        <v>2406900.15</v>
      </c>
      <c r="K184" s="6">
        <v>2412101.11</v>
      </c>
      <c r="L184" s="6">
        <v>2417303.2400000002</v>
      </c>
      <c r="M184" s="6">
        <v>2422504.44</v>
      </c>
      <c r="N184" s="6">
        <v>2427706.42</v>
      </c>
      <c r="O184" s="6">
        <v>2432907.4300000002</v>
      </c>
      <c r="P184" s="6">
        <v>2438108.36</v>
      </c>
      <c r="Q184" s="6">
        <v>2443310.7000000002</v>
      </c>
    </row>
    <row r="185" spans="1:17" outlineLevel="1" x14ac:dyDescent="0.35">
      <c r="A185" s="11">
        <v>363.22</v>
      </c>
      <c r="B185" s="11" t="s">
        <v>55</v>
      </c>
      <c r="C185" s="7">
        <v>2617565.39</v>
      </c>
      <c r="D185" s="6">
        <v>2617838.96</v>
      </c>
      <c r="E185" s="6">
        <v>2618112.64</v>
      </c>
      <c r="F185" s="6">
        <v>2618514.27</v>
      </c>
      <c r="G185" s="6">
        <v>2619043.6800000002</v>
      </c>
      <c r="H185" s="6">
        <v>290733.14</v>
      </c>
      <c r="I185" s="12">
        <v>291010.08</v>
      </c>
      <c r="J185" s="6">
        <v>291287</v>
      </c>
      <c r="K185" s="6">
        <v>291563.96999999997</v>
      </c>
      <c r="L185" s="6">
        <v>291840.89</v>
      </c>
      <c r="M185" s="6">
        <v>292117.8</v>
      </c>
      <c r="N185" s="6">
        <v>292394.75</v>
      </c>
      <c r="O185" s="6">
        <v>292671.71999999997</v>
      </c>
      <c r="P185" s="6">
        <v>292948.65000000002</v>
      </c>
      <c r="Q185" s="6">
        <v>293225.59999999998</v>
      </c>
    </row>
    <row r="186" spans="1:17" outlineLevel="1" x14ac:dyDescent="0.35">
      <c r="A186" s="11">
        <v>363.31</v>
      </c>
      <c r="B186" s="11" t="s">
        <v>56</v>
      </c>
      <c r="C186" s="7">
        <v>206896.94</v>
      </c>
      <c r="D186" s="6">
        <v>206896.94</v>
      </c>
      <c r="E186" s="6">
        <v>206896.94</v>
      </c>
      <c r="F186" s="6">
        <v>206896.94</v>
      </c>
      <c r="G186" s="6">
        <v>206896.94</v>
      </c>
      <c r="H186" s="6">
        <v>206896.94</v>
      </c>
      <c r="I186" s="12">
        <v>206896.94</v>
      </c>
      <c r="J186" s="6">
        <v>206896.94</v>
      </c>
      <c r="K186" s="6">
        <v>206896.94</v>
      </c>
      <c r="L186" s="6">
        <v>206896.94</v>
      </c>
      <c r="M186" s="6">
        <v>206896.94</v>
      </c>
      <c r="N186" s="6">
        <v>206896.94</v>
      </c>
      <c r="O186" s="6">
        <v>206896.94</v>
      </c>
      <c r="P186" s="6">
        <v>206896.94</v>
      </c>
      <c r="Q186" s="6">
        <v>206896.94</v>
      </c>
    </row>
    <row r="187" spans="1:17" outlineLevel="1" x14ac:dyDescent="0.35">
      <c r="A187" s="11">
        <v>363.32</v>
      </c>
      <c r="B187" s="11" t="s">
        <v>57</v>
      </c>
      <c r="C187" s="7">
        <v>464154.92</v>
      </c>
      <c r="D187" s="6">
        <v>477973.17</v>
      </c>
      <c r="E187" s="6">
        <v>502019.61</v>
      </c>
      <c r="F187" s="6">
        <v>519114.17</v>
      </c>
      <c r="G187" s="6">
        <v>536230.19999999995</v>
      </c>
      <c r="H187" s="6">
        <v>553366.04</v>
      </c>
      <c r="I187" s="12">
        <v>570503.97</v>
      </c>
      <c r="J187" s="6">
        <v>587649.07999999996</v>
      </c>
      <c r="K187" s="6">
        <v>604787.02</v>
      </c>
      <c r="L187" s="6">
        <v>621927.32999999996</v>
      </c>
      <c r="M187" s="6">
        <v>639065.22</v>
      </c>
      <c r="N187" s="6">
        <v>656205.56000000006</v>
      </c>
      <c r="O187" s="6">
        <v>673343.44</v>
      </c>
      <c r="P187" s="6">
        <v>690481.35</v>
      </c>
      <c r="Q187" s="6">
        <v>707989.08</v>
      </c>
    </row>
    <row r="188" spans="1:17" outlineLevel="1" x14ac:dyDescent="0.35">
      <c r="A188" s="11">
        <v>363.41</v>
      </c>
      <c r="B188" s="11" t="s">
        <v>58</v>
      </c>
      <c r="C188" s="7">
        <v>605053.73</v>
      </c>
      <c r="D188" s="6">
        <v>605096.25</v>
      </c>
      <c r="E188" s="6">
        <v>605139.64</v>
      </c>
      <c r="F188" s="6">
        <v>605183.05000000005</v>
      </c>
      <c r="G188" s="6">
        <v>605226.5</v>
      </c>
      <c r="H188" s="6">
        <v>610580.92000000004</v>
      </c>
      <c r="I188" s="12">
        <v>610662.63</v>
      </c>
      <c r="J188" s="6">
        <v>610750.39</v>
      </c>
      <c r="K188" s="6">
        <v>610844.11</v>
      </c>
      <c r="L188" s="6">
        <v>610937.88</v>
      </c>
      <c r="M188" s="6">
        <v>611031.63</v>
      </c>
      <c r="N188" s="6">
        <v>611125.42000000004</v>
      </c>
      <c r="O188" s="6">
        <v>611219.17000000004</v>
      </c>
      <c r="P188" s="6">
        <v>611312.92000000004</v>
      </c>
      <c r="Q188" s="6">
        <v>611406.65</v>
      </c>
    </row>
    <row r="189" spans="1:17" outlineLevel="1" x14ac:dyDescent="0.35">
      <c r="A189" s="11">
        <v>363.42</v>
      </c>
      <c r="B189" s="11" t="s">
        <v>58</v>
      </c>
      <c r="C189" s="7">
        <v>121626.59</v>
      </c>
      <c r="D189" s="6">
        <v>123615.25</v>
      </c>
      <c r="E189" s="6">
        <v>182978.05</v>
      </c>
      <c r="F189" s="6">
        <v>188494.59</v>
      </c>
      <c r="G189" s="6">
        <v>194006.29</v>
      </c>
      <c r="H189" s="6">
        <v>190154.82</v>
      </c>
      <c r="I189" s="12">
        <v>196500.32</v>
      </c>
      <c r="J189" s="6">
        <v>202848.52</v>
      </c>
      <c r="K189" s="6">
        <v>209199.72</v>
      </c>
      <c r="L189" s="6">
        <v>215550.84</v>
      </c>
      <c r="M189" s="6">
        <v>221899.41</v>
      </c>
      <c r="N189" s="6">
        <v>228245.29</v>
      </c>
      <c r="O189" s="6">
        <v>234591.19</v>
      </c>
      <c r="P189" s="6">
        <v>240937.11</v>
      </c>
      <c r="Q189" s="6">
        <v>247282.99</v>
      </c>
    </row>
    <row r="190" spans="1:17" outlineLevel="1" x14ac:dyDescent="0.35">
      <c r="A190" s="11">
        <v>363.5</v>
      </c>
      <c r="B190" s="11" t="s">
        <v>59</v>
      </c>
      <c r="C190" s="7">
        <v>1379041.94</v>
      </c>
      <c r="D190" s="6">
        <v>1381686.41</v>
      </c>
      <c r="E190" s="6">
        <v>1384330.83</v>
      </c>
      <c r="F190" s="6">
        <v>1386975.3</v>
      </c>
      <c r="G190" s="6">
        <v>1389619.78</v>
      </c>
      <c r="H190" s="6">
        <v>1392264.24</v>
      </c>
      <c r="I190" s="12">
        <v>1394908.66</v>
      </c>
      <c r="J190" s="6">
        <v>1397553.17</v>
      </c>
      <c r="K190" s="6">
        <v>1400197.61</v>
      </c>
      <c r="L190" s="6">
        <v>1402842.05</v>
      </c>
      <c r="M190" s="6">
        <v>1405486.47</v>
      </c>
      <c r="N190" s="6">
        <v>1408130.98</v>
      </c>
      <c r="O190" s="6">
        <v>1410775.43</v>
      </c>
      <c r="P190" s="6">
        <v>1413419.89</v>
      </c>
      <c r="Q190" s="6">
        <v>1416064.31</v>
      </c>
    </row>
    <row r="191" spans="1:17" outlineLevel="1" x14ac:dyDescent="0.35">
      <c r="A191" s="11">
        <v>363.6</v>
      </c>
      <c r="B191" s="11" t="s">
        <v>60</v>
      </c>
      <c r="C191" s="7">
        <v>739473</v>
      </c>
      <c r="D191" s="6">
        <v>739473</v>
      </c>
      <c r="E191" s="6">
        <v>739473</v>
      </c>
      <c r="F191" s="6">
        <v>739473</v>
      </c>
      <c r="G191" s="6">
        <v>739473</v>
      </c>
      <c r="H191" s="6">
        <v>739473</v>
      </c>
      <c r="I191" s="12">
        <v>739473</v>
      </c>
      <c r="J191" s="6">
        <v>739473</v>
      </c>
      <c r="K191" s="6">
        <v>739473</v>
      </c>
      <c r="L191" s="6">
        <v>739473</v>
      </c>
      <c r="M191" s="6">
        <v>739473</v>
      </c>
      <c r="N191" s="6">
        <v>739473</v>
      </c>
      <c r="O191" s="6">
        <v>739473</v>
      </c>
      <c r="P191" s="6">
        <v>739473</v>
      </c>
      <c r="Q191" s="6">
        <v>739473</v>
      </c>
    </row>
    <row r="192" spans="1:17" outlineLevel="1" x14ac:dyDescent="0.35">
      <c r="A192" s="11">
        <v>365.1</v>
      </c>
      <c r="B192" s="11" t="s">
        <v>13</v>
      </c>
      <c r="C192" s="7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12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</row>
    <row r="193" spans="1:17" outlineLevel="1" x14ac:dyDescent="0.35">
      <c r="A193" s="11">
        <v>365.2</v>
      </c>
      <c r="B193" s="11" t="s">
        <v>61</v>
      </c>
      <c r="C193" s="7">
        <v>1957500.18</v>
      </c>
      <c r="D193" s="6">
        <v>1967667.08</v>
      </c>
      <c r="E193" s="6">
        <v>1977833.98</v>
      </c>
      <c r="F193" s="6">
        <v>1988000.9</v>
      </c>
      <c r="G193" s="6">
        <v>1998167.8</v>
      </c>
      <c r="H193" s="6">
        <v>2008334.72</v>
      </c>
      <c r="I193" s="12">
        <v>2018501.64</v>
      </c>
      <c r="J193" s="6">
        <v>2028668.55</v>
      </c>
      <c r="K193" s="6">
        <v>2038835.44</v>
      </c>
      <c r="L193" s="6">
        <v>2049002.34</v>
      </c>
      <c r="M193" s="6">
        <v>2059169.25</v>
      </c>
      <c r="N193" s="6">
        <v>2069336.15</v>
      </c>
      <c r="O193" s="6">
        <v>2079503.04</v>
      </c>
      <c r="P193" s="6">
        <v>2089669.94</v>
      </c>
      <c r="Q193" s="6">
        <v>2099836.84</v>
      </c>
    </row>
    <row r="194" spans="1:17" outlineLevel="1" x14ac:dyDescent="0.35">
      <c r="A194" s="11">
        <v>366.3</v>
      </c>
      <c r="B194" s="11" t="s">
        <v>48</v>
      </c>
      <c r="C194" s="7">
        <v>316562.31</v>
      </c>
      <c r="D194" s="6">
        <v>319074.68</v>
      </c>
      <c r="E194" s="6">
        <v>321587.03999999998</v>
      </c>
      <c r="F194" s="6">
        <v>324099.42</v>
      </c>
      <c r="G194" s="6">
        <v>326611.78999999998</v>
      </c>
      <c r="H194" s="6">
        <v>329124.17</v>
      </c>
      <c r="I194" s="12">
        <v>331636.52</v>
      </c>
      <c r="J194" s="6">
        <v>334148.90999999997</v>
      </c>
      <c r="K194" s="6">
        <v>336661.27</v>
      </c>
      <c r="L194" s="8">
        <v>339173.65</v>
      </c>
      <c r="M194" s="8">
        <v>341686.01</v>
      </c>
      <c r="N194" s="8">
        <v>344198.38</v>
      </c>
      <c r="O194" s="8">
        <v>346710.74</v>
      </c>
      <c r="P194" s="8">
        <v>349223.11</v>
      </c>
      <c r="Q194" s="13">
        <v>351735.47</v>
      </c>
    </row>
    <row r="195" spans="1:17" outlineLevel="1" x14ac:dyDescent="0.35">
      <c r="A195" s="11">
        <v>367</v>
      </c>
      <c r="B195" s="11" t="s">
        <v>62</v>
      </c>
      <c r="C195" s="7">
        <v>30453169.469999999</v>
      </c>
      <c r="D195" s="6">
        <v>30842199.73</v>
      </c>
      <c r="E195" s="6">
        <v>31232069.420000002</v>
      </c>
      <c r="F195" s="6">
        <v>31621896.25</v>
      </c>
      <c r="G195" s="6">
        <v>32012463.789999999</v>
      </c>
      <c r="H195" s="6">
        <v>32404167.82</v>
      </c>
      <c r="I195" s="12">
        <v>32797590.899999999</v>
      </c>
      <c r="J195" s="6">
        <v>33192399.649999999</v>
      </c>
      <c r="K195" s="6">
        <v>33587391.119999997</v>
      </c>
      <c r="L195" s="6">
        <v>33984382.979999997</v>
      </c>
      <c r="M195" s="6">
        <v>34381408.740000002</v>
      </c>
      <c r="N195" s="6">
        <v>34779800.810000002</v>
      </c>
      <c r="O195" s="6">
        <v>35178378.32</v>
      </c>
      <c r="P195" s="6">
        <v>35577086.490000002</v>
      </c>
      <c r="Q195" s="6">
        <v>35976265.450000003</v>
      </c>
    </row>
    <row r="196" spans="1:17" outlineLevel="1" x14ac:dyDescent="0.35">
      <c r="A196" s="11">
        <v>367.21</v>
      </c>
      <c r="B196" s="11" t="s">
        <v>63</v>
      </c>
      <c r="C196" s="7">
        <v>1109084.29</v>
      </c>
      <c r="D196" s="6">
        <v>1113252.8899999999</v>
      </c>
      <c r="E196" s="6">
        <v>1117425.8600000001</v>
      </c>
      <c r="F196" s="6">
        <v>1121594.47</v>
      </c>
      <c r="G196" s="6">
        <v>1125767.45</v>
      </c>
      <c r="H196" s="6">
        <v>1129935.99</v>
      </c>
      <c r="I196" s="12">
        <v>1134104.53</v>
      </c>
      <c r="J196" s="6">
        <v>1138286.3</v>
      </c>
      <c r="K196" s="6">
        <v>1142454.82</v>
      </c>
      <c r="L196" s="6">
        <v>1146627.75</v>
      </c>
      <c r="M196" s="6">
        <v>1150796.26</v>
      </c>
      <c r="N196" s="6">
        <v>1154969.21</v>
      </c>
      <c r="O196" s="6">
        <v>1159137.68</v>
      </c>
      <c r="P196" s="6">
        <v>1163306.17</v>
      </c>
      <c r="Q196" s="6">
        <v>1167479.03</v>
      </c>
    </row>
    <row r="197" spans="1:17" outlineLevel="1" x14ac:dyDescent="0.35">
      <c r="A197" s="11">
        <v>367.22</v>
      </c>
      <c r="B197" s="11" t="s">
        <v>64</v>
      </c>
      <c r="C197" s="7">
        <v>10515858.26</v>
      </c>
      <c r="D197" s="6">
        <v>10546478.26</v>
      </c>
      <c r="E197" s="6">
        <v>10577131.15</v>
      </c>
      <c r="F197" s="6">
        <v>10607751.029999999</v>
      </c>
      <c r="G197" s="6">
        <v>10638403.800000001</v>
      </c>
      <c r="H197" s="6">
        <v>10669023.51</v>
      </c>
      <c r="I197" s="12">
        <v>10699643.140000001</v>
      </c>
      <c r="J197" s="6">
        <v>10730361.75</v>
      </c>
      <c r="K197" s="6">
        <v>10760981.220000001</v>
      </c>
      <c r="L197" s="6">
        <v>10791633.699999999</v>
      </c>
      <c r="M197" s="6">
        <v>10822253.08</v>
      </c>
      <c r="N197" s="6">
        <v>10852905.41</v>
      </c>
      <c r="O197" s="6">
        <v>10883524.619999999</v>
      </c>
      <c r="P197" s="6">
        <v>10914143.800000001</v>
      </c>
      <c r="Q197" s="6">
        <v>10944795.9</v>
      </c>
    </row>
    <row r="198" spans="1:17" outlineLevel="1" x14ac:dyDescent="0.35">
      <c r="A198" s="11">
        <v>367.23</v>
      </c>
      <c r="B198" s="11" t="s">
        <v>64</v>
      </c>
      <c r="C198" s="7">
        <v>13300634.199999999</v>
      </c>
      <c r="D198" s="6">
        <v>13378184.689999999</v>
      </c>
      <c r="E198" s="6">
        <v>13455811.98</v>
      </c>
      <c r="F198" s="6">
        <v>13533362.140000001</v>
      </c>
      <c r="G198" s="6">
        <v>13610989.140000001</v>
      </c>
      <c r="H198" s="6">
        <v>13688538.960000001</v>
      </c>
      <c r="I198" s="12">
        <v>13766088.630000001</v>
      </c>
      <c r="J198" s="6">
        <v>13843869.16</v>
      </c>
      <c r="K198" s="6">
        <v>13921418.51</v>
      </c>
      <c r="L198" s="6">
        <v>13999044.75</v>
      </c>
      <c r="M198" s="6">
        <v>14076593.810000001</v>
      </c>
      <c r="N198" s="6">
        <v>14154219.73</v>
      </c>
      <c r="O198" s="6">
        <v>14231768.439999999</v>
      </c>
      <c r="P198" s="6">
        <v>14309317.02</v>
      </c>
      <c r="Q198" s="6">
        <v>14386942.470000001</v>
      </c>
    </row>
    <row r="199" spans="1:17" outlineLevel="1" x14ac:dyDescent="0.35">
      <c r="A199" s="11">
        <v>367.24</v>
      </c>
      <c r="B199" s="11" t="s">
        <v>65</v>
      </c>
      <c r="C199" s="7">
        <v>5535815.4800000004</v>
      </c>
      <c r="D199" s="6">
        <v>5573482.9400000004</v>
      </c>
      <c r="E199" s="6">
        <v>5611188.8600000003</v>
      </c>
      <c r="F199" s="6">
        <v>5648856.1699999999</v>
      </c>
      <c r="G199" s="6">
        <v>5686561.9299999997</v>
      </c>
      <c r="H199" s="6">
        <v>5724229.0800000001</v>
      </c>
      <c r="I199" s="12">
        <v>5761896.1399999997</v>
      </c>
      <c r="J199" s="6">
        <v>5799678.7800000003</v>
      </c>
      <c r="K199" s="6">
        <v>5837345.6900000004</v>
      </c>
      <c r="L199" s="6">
        <v>5875051.0700000003</v>
      </c>
      <c r="M199" s="6">
        <v>5912717.8099999996</v>
      </c>
      <c r="N199" s="6">
        <v>5950423.04</v>
      </c>
      <c r="O199" s="6">
        <v>5988089.6299999999</v>
      </c>
      <c r="P199" s="6">
        <v>6025756.1399999997</v>
      </c>
      <c r="Q199" s="6">
        <v>6063461.1299999999</v>
      </c>
    </row>
    <row r="200" spans="1:17" outlineLevel="1" x14ac:dyDescent="0.35">
      <c r="A200" s="11">
        <v>367.25</v>
      </c>
      <c r="B200" s="11" t="s">
        <v>66</v>
      </c>
      <c r="C200" s="7">
        <v>5590733.6100000003</v>
      </c>
      <c r="D200" s="6">
        <v>5631185.9400000004</v>
      </c>
      <c r="E200" s="6">
        <v>5671679.25</v>
      </c>
      <c r="F200" s="6">
        <v>5712131.4299999997</v>
      </c>
      <c r="G200" s="6">
        <v>5752624.5800000001</v>
      </c>
      <c r="H200" s="6">
        <v>5793076.5499999998</v>
      </c>
      <c r="I200" s="12">
        <v>5833528.4400000004</v>
      </c>
      <c r="J200" s="6">
        <v>5874103.54</v>
      </c>
      <c r="K200" s="6">
        <v>5914555.2699999996</v>
      </c>
      <c r="L200" s="6">
        <v>5955048</v>
      </c>
      <c r="M200" s="6">
        <v>5995499.5499999998</v>
      </c>
      <c r="N200" s="6">
        <v>6035992.1600000001</v>
      </c>
      <c r="O200" s="6">
        <v>6076443.54</v>
      </c>
      <c r="P200" s="6">
        <v>6116894.8499999996</v>
      </c>
      <c r="Q200" s="6">
        <v>6157387.1699999999</v>
      </c>
    </row>
    <row r="201" spans="1:17" outlineLevel="1" x14ac:dyDescent="0.35">
      <c r="A201" s="11">
        <v>367.26</v>
      </c>
      <c r="B201" s="11" t="s">
        <v>67</v>
      </c>
      <c r="C201" s="7">
        <v>20682306.399999999</v>
      </c>
      <c r="D201" s="6">
        <v>20830025.170000002</v>
      </c>
      <c r="E201" s="6">
        <v>20977894.23</v>
      </c>
      <c r="F201" s="6">
        <v>21125612.359999999</v>
      </c>
      <c r="G201" s="6">
        <v>21273480.809999999</v>
      </c>
      <c r="H201" s="6">
        <v>21421198.32</v>
      </c>
      <c r="I201" s="12">
        <v>21568915.539999999</v>
      </c>
      <c r="J201" s="6">
        <v>21717084.289999999</v>
      </c>
      <c r="K201" s="6">
        <v>21864800.93</v>
      </c>
      <c r="L201" s="6">
        <v>22012667.84</v>
      </c>
      <c r="M201" s="6">
        <v>22160383.809999999</v>
      </c>
      <c r="N201" s="6">
        <v>22308250.149999999</v>
      </c>
      <c r="O201" s="6">
        <v>22455965.510000002</v>
      </c>
      <c r="P201" s="6">
        <v>22603680.539999999</v>
      </c>
      <c r="Q201" s="6">
        <v>22751545.98</v>
      </c>
    </row>
    <row r="202" spans="1:17" outlineLevel="1" x14ac:dyDescent="0.35">
      <c r="A202" s="11">
        <v>368</v>
      </c>
      <c r="B202" s="11" t="s">
        <v>108</v>
      </c>
      <c r="C202" s="7">
        <v>-8.81</v>
      </c>
      <c r="D202" s="6">
        <v>-8.81</v>
      </c>
      <c r="E202" s="6">
        <v>-8.81</v>
      </c>
      <c r="F202" s="6">
        <v>-8.81</v>
      </c>
      <c r="G202" s="6">
        <v>-8.81</v>
      </c>
      <c r="H202" s="6">
        <v>-8.81</v>
      </c>
      <c r="I202" s="12">
        <v>-8.81</v>
      </c>
      <c r="J202" s="6">
        <v>-8.81</v>
      </c>
      <c r="K202" s="6">
        <v>-8.81</v>
      </c>
      <c r="L202" s="6">
        <v>-8.81</v>
      </c>
      <c r="M202" s="6">
        <v>-8.81</v>
      </c>
      <c r="N202" s="6">
        <v>-8.81</v>
      </c>
      <c r="O202" s="6">
        <v>-8.81</v>
      </c>
      <c r="P202" s="6">
        <v>-8.81</v>
      </c>
      <c r="Q202" s="6">
        <v>-8.81</v>
      </c>
    </row>
    <row r="203" spans="1:17" outlineLevel="1" x14ac:dyDescent="0.35">
      <c r="A203" s="11">
        <v>369</v>
      </c>
      <c r="B203" s="11" t="s">
        <v>68</v>
      </c>
      <c r="C203" s="7">
        <v>1507037.3</v>
      </c>
      <c r="D203" s="6">
        <v>1515899.66</v>
      </c>
      <c r="E203" s="6">
        <v>1524766.39</v>
      </c>
      <c r="F203" s="6">
        <v>1533628.7</v>
      </c>
      <c r="G203" s="6">
        <v>1542495.39</v>
      </c>
      <c r="H203" s="6">
        <v>1551357.7</v>
      </c>
      <c r="I203" s="12">
        <v>1560220.06</v>
      </c>
      <c r="J203" s="6">
        <v>1569095.44</v>
      </c>
      <c r="K203" s="6">
        <v>1577957.77</v>
      </c>
      <c r="L203" s="6">
        <v>1586824.4</v>
      </c>
      <c r="M203" s="6">
        <v>1595686.73</v>
      </c>
      <c r="N203" s="6">
        <v>1604553.39</v>
      </c>
      <c r="O203" s="6">
        <v>1613415.68</v>
      </c>
      <c r="P203" s="6">
        <v>1622277.99</v>
      </c>
      <c r="Q203" s="6">
        <v>1631144.67</v>
      </c>
    </row>
    <row r="204" spans="1:17" outlineLevel="1" x14ac:dyDescent="0.35">
      <c r="A204" s="11">
        <v>370</v>
      </c>
      <c r="B204" s="11" t="s">
        <v>109</v>
      </c>
      <c r="C204" s="7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12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</row>
    <row r="205" spans="1:17" outlineLevel="1" x14ac:dyDescent="0.35">
      <c r="A205" s="11">
        <v>374.1</v>
      </c>
      <c r="B205" s="11" t="s">
        <v>13</v>
      </c>
      <c r="C205" s="7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12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</row>
    <row r="206" spans="1:17" outlineLevel="1" x14ac:dyDescent="0.35">
      <c r="A206" s="11">
        <v>374.2</v>
      </c>
      <c r="B206" s="11" t="s">
        <v>61</v>
      </c>
      <c r="C206" s="7">
        <v>1481059.1</v>
      </c>
      <c r="D206" s="6">
        <v>1492659.6</v>
      </c>
      <c r="E206" s="6">
        <v>1504260.16</v>
      </c>
      <c r="F206" s="6">
        <v>1515860.68</v>
      </c>
      <c r="G206" s="6">
        <v>1527461.19</v>
      </c>
      <c r="H206" s="6">
        <v>1539061.82</v>
      </c>
      <c r="I206" s="12">
        <v>1550662.36</v>
      </c>
      <c r="J206" s="6">
        <v>1562262.9</v>
      </c>
      <c r="K206" s="6">
        <v>1573863.4</v>
      </c>
      <c r="L206" s="6">
        <v>1585464.05</v>
      </c>
      <c r="M206" s="6">
        <v>1597064.45</v>
      </c>
      <c r="N206" s="6">
        <v>1608665.02</v>
      </c>
      <c r="O206" s="6">
        <v>1620268.91</v>
      </c>
      <c r="P206" s="6">
        <v>1631880.28</v>
      </c>
      <c r="Q206" s="6">
        <v>1643495.76</v>
      </c>
    </row>
    <row r="207" spans="1:17" outlineLevel="1" x14ac:dyDescent="0.35">
      <c r="A207" s="11">
        <v>375</v>
      </c>
      <c r="B207" s="11" t="s">
        <v>47</v>
      </c>
      <c r="C207" s="7">
        <v>49840.43</v>
      </c>
      <c r="D207" s="6">
        <v>49857.1</v>
      </c>
      <c r="E207" s="6">
        <v>49873.79</v>
      </c>
      <c r="F207" s="6">
        <v>49890.48</v>
      </c>
      <c r="G207" s="6">
        <v>49907.17</v>
      </c>
      <c r="H207" s="6">
        <v>49923.839999999997</v>
      </c>
      <c r="I207" s="12">
        <v>49940.53</v>
      </c>
      <c r="J207" s="6">
        <v>49957.22</v>
      </c>
      <c r="K207" s="6">
        <v>49973.88</v>
      </c>
      <c r="L207" s="6">
        <v>49990.55</v>
      </c>
      <c r="M207" s="6">
        <v>50007.26</v>
      </c>
      <c r="N207" s="6">
        <v>50023.95</v>
      </c>
      <c r="O207" s="6">
        <v>50040.65</v>
      </c>
      <c r="P207" s="6">
        <v>50057.32</v>
      </c>
      <c r="Q207" s="6">
        <v>50074.01</v>
      </c>
    </row>
    <row r="208" spans="1:17" outlineLevel="1" x14ac:dyDescent="0.35">
      <c r="A208" s="11">
        <v>376.11</v>
      </c>
      <c r="B208" s="11" t="s">
        <v>69</v>
      </c>
      <c r="C208" s="7">
        <v>282714257.43000001</v>
      </c>
      <c r="D208" s="6">
        <v>283542195.11000001</v>
      </c>
      <c r="E208" s="6">
        <v>284586015.67000002</v>
      </c>
      <c r="F208" s="6">
        <v>285513353.39999998</v>
      </c>
      <c r="G208" s="6">
        <v>286485000.77999997</v>
      </c>
      <c r="H208" s="6">
        <v>287421562.30000001</v>
      </c>
      <c r="I208" s="12">
        <v>288343978.32999998</v>
      </c>
      <c r="J208" s="6">
        <v>289401847.92000002</v>
      </c>
      <c r="K208" s="6">
        <v>290402918.70999998</v>
      </c>
      <c r="L208" s="8">
        <v>291389506.69999999</v>
      </c>
      <c r="M208" s="8">
        <v>292417794.58999997</v>
      </c>
      <c r="N208" s="8">
        <v>293309836.61000001</v>
      </c>
      <c r="O208" s="8">
        <v>294307591.07999998</v>
      </c>
      <c r="P208" s="8">
        <v>295346861.31999999</v>
      </c>
      <c r="Q208" s="13">
        <v>296306231.43000001</v>
      </c>
    </row>
    <row r="209" spans="1:17" outlineLevel="1" x14ac:dyDescent="0.35">
      <c r="A209" s="11">
        <v>376.12</v>
      </c>
      <c r="B209" s="11" t="s">
        <v>70</v>
      </c>
      <c r="C209" s="7">
        <v>191630132.22</v>
      </c>
      <c r="D209" s="6">
        <v>192453064.97</v>
      </c>
      <c r="E209" s="6">
        <v>193369573.08000001</v>
      </c>
      <c r="F209" s="6">
        <v>194296639.94</v>
      </c>
      <c r="G209" s="6">
        <v>195186295.94999999</v>
      </c>
      <c r="H209" s="6">
        <v>195761129.03</v>
      </c>
      <c r="I209" s="12">
        <v>196607751.09</v>
      </c>
      <c r="J209" s="6">
        <v>197489280.22999999</v>
      </c>
      <c r="K209" s="6">
        <v>198411998.18000001</v>
      </c>
      <c r="L209" s="6">
        <v>199332291</v>
      </c>
      <c r="M209" s="6">
        <v>200258256.78</v>
      </c>
      <c r="N209" s="6">
        <v>201142234.03999999</v>
      </c>
      <c r="O209" s="6">
        <v>202052212.09999999</v>
      </c>
      <c r="P209" s="6">
        <v>202898526.58000001</v>
      </c>
      <c r="Q209" s="6">
        <v>203632221.74000001</v>
      </c>
    </row>
    <row r="210" spans="1:17" outlineLevel="1" x14ac:dyDescent="0.35">
      <c r="A210" s="11">
        <v>377</v>
      </c>
      <c r="B210" s="11" t="s">
        <v>35</v>
      </c>
      <c r="C210" s="7">
        <v>641520.36</v>
      </c>
      <c r="D210" s="6">
        <v>643109.38</v>
      </c>
      <c r="E210" s="6">
        <v>644698.4</v>
      </c>
      <c r="F210" s="6">
        <v>646287.42000000004</v>
      </c>
      <c r="G210" s="6">
        <v>647876.44999999995</v>
      </c>
      <c r="H210" s="6">
        <v>649465.47</v>
      </c>
      <c r="I210" s="12">
        <v>651054.49</v>
      </c>
      <c r="J210" s="6">
        <v>652643.51</v>
      </c>
      <c r="K210" s="6">
        <v>654232.53</v>
      </c>
      <c r="L210" s="6">
        <v>655821.56000000006</v>
      </c>
      <c r="M210" s="6">
        <v>657410.56999999995</v>
      </c>
      <c r="N210" s="6">
        <v>658999.59</v>
      </c>
      <c r="O210" s="6">
        <v>660588.62</v>
      </c>
      <c r="P210" s="6">
        <v>662177.64</v>
      </c>
      <c r="Q210" s="6">
        <v>663766.66</v>
      </c>
    </row>
    <row r="211" spans="1:17" outlineLevel="1" x14ac:dyDescent="0.35">
      <c r="A211" s="11">
        <v>378</v>
      </c>
      <c r="B211" s="11" t="s">
        <v>71</v>
      </c>
      <c r="C211" s="7">
        <v>11084712.890000001</v>
      </c>
      <c r="D211" s="6">
        <v>11141359.08</v>
      </c>
      <c r="E211" s="6">
        <v>11198159.65</v>
      </c>
      <c r="F211" s="6">
        <v>11254950.1</v>
      </c>
      <c r="G211" s="6">
        <v>11311871.689999999</v>
      </c>
      <c r="H211" s="6">
        <v>11368994.6</v>
      </c>
      <c r="I211" s="12">
        <v>11426455.43</v>
      </c>
      <c r="J211" s="6">
        <v>11484240.949999999</v>
      </c>
      <c r="K211" s="6">
        <v>11541965.16</v>
      </c>
      <c r="L211" s="6">
        <v>11599839.77</v>
      </c>
      <c r="M211" s="6">
        <v>11657755.210000001</v>
      </c>
      <c r="N211" s="6">
        <v>11715807.619999999</v>
      </c>
      <c r="O211" s="6">
        <v>11773913.67</v>
      </c>
      <c r="P211" s="6">
        <v>11832084.98</v>
      </c>
      <c r="Q211" s="6">
        <v>11890481.49</v>
      </c>
    </row>
    <row r="212" spans="1:17" outlineLevel="1" x14ac:dyDescent="0.35">
      <c r="A212" s="11">
        <v>379</v>
      </c>
      <c r="B212" s="11" t="s">
        <v>72</v>
      </c>
      <c r="C212" s="7">
        <v>1548379.36</v>
      </c>
      <c r="D212" s="6">
        <v>1578306.57</v>
      </c>
      <c r="E212" s="6">
        <v>1609501.06</v>
      </c>
      <c r="F212" s="6">
        <v>1641493.66</v>
      </c>
      <c r="G212" s="6">
        <v>1674323</v>
      </c>
      <c r="H212" s="6">
        <v>1708054.69</v>
      </c>
      <c r="I212" s="12">
        <v>1743144.77</v>
      </c>
      <c r="J212" s="6">
        <v>1779248.29</v>
      </c>
      <c r="K212" s="6">
        <v>1815993.22</v>
      </c>
      <c r="L212" s="6">
        <v>1853530.18</v>
      </c>
      <c r="M212" s="6">
        <v>1891659.89</v>
      </c>
      <c r="N212" s="6">
        <v>1930217.88</v>
      </c>
      <c r="O212" s="6">
        <v>1969006.1</v>
      </c>
      <c r="P212" s="6">
        <v>2008659.54</v>
      </c>
      <c r="Q212" s="6">
        <v>2050043.5</v>
      </c>
    </row>
    <row r="213" spans="1:17" outlineLevel="1" x14ac:dyDescent="0.35">
      <c r="A213" s="11">
        <v>380</v>
      </c>
      <c r="B213" s="11" t="s">
        <v>73</v>
      </c>
      <c r="C213" s="7">
        <v>365721111.49000001</v>
      </c>
      <c r="D213" s="6">
        <v>367151533.89999998</v>
      </c>
      <c r="E213" s="6">
        <v>368658177.06999999</v>
      </c>
      <c r="F213" s="6">
        <v>370160825.07999998</v>
      </c>
      <c r="G213" s="6">
        <v>371634400.36000001</v>
      </c>
      <c r="H213" s="6">
        <v>373083169.61000001</v>
      </c>
      <c r="I213" s="12">
        <v>373801233.33999997</v>
      </c>
      <c r="J213" s="6">
        <v>374812975.02999997</v>
      </c>
      <c r="K213" s="6">
        <v>375488536.72000003</v>
      </c>
      <c r="L213" s="6">
        <v>376551871.66000003</v>
      </c>
      <c r="M213" s="6">
        <v>378085247.56999999</v>
      </c>
      <c r="N213" s="6">
        <v>379313658.48000002</v>
      </c>
      <c r="O213" s="6">
        <v>380843728.79000002</v>
      </c>
      <c r="P213" s="6">
        <v>382405159.06</v>
      </c>
      <c r="Q213" s="6">
        <v>383969283.87</v>
      </c>
    </row>
    <row r="214" spans="1:17" outlineLevel="1" x14ac:dyDescent="0.35">
      <c r="A214" s="11">
        <v>381</v>
      </c>
      <c r="B214" s="11" t="s">
        <v>74</v>
      </c>
      <c r="C214" s="7">
        <v>19900052.34</v>
      </c>
      <c r="D214" s="6">
        <v>19992269.77</v>
      </c>
      <c r="E214" s="6">
        <v>20091544.440000001</v>
      </c>
      <c r="F214" s="6">
        <v>20203337.82</v>
      </c>
      <c r="G214" s="6">
        <v>20301337.66</v>
      </c>
      <c r="H214" s="6">
        <v>20358390.109999999</v>
      </c>
      <c r="I214" s="12">
        <v>20454017.120000001</v>
      </c>
      <c r="J214" s="6">
        <v>20529996.07</v>
      </c>
      <c r="K214" s="6">
        <v>20608502.949999999</v>
      </c>
      <c r="L214" s="6">
        <v>20612452.93</v>
      </c>
      <c r="M214" s="6">
        <v>20635075.649999999</v>
      </c>
      <c r="N214" s="6">
        <v>20565715.25</v>
      </c>
      <c r="O214" s="6">
        <v>20602944.800000001</v>
      </c>
      <c r="P214" s="6">
        <v>20556236.039999999</v>
      </c>
      <c r="Q214" s="6">
        <v>20525782.43</v>
      </c>
    </row>
    <row r="215" spans="1:17" outlineLevel="1" x14ac:dyDescent="0.35">
      <c r="A215" s="11">
        <v>381.1</v>
      </c>
      <c r="B215" s="11" t="s">
        <v>75</v>
      </c>
      <c r="C215" s="7">
        <v>1511601.91</v>
      </c>
      <c r="D215" s="6">
        <v>1539888.08</v>
      </c>
      <c r="E215" s="6">
        <v>1568174.23</v>
      </c>
      <c r="F215" s="6">
        <v>1596460.4</v>
      </c>
      <c r="G215" s="6">
        <v>1624746.59</v>
      </c>
      <c r="H215" s="6">
        <v>1653032.74</v>
      </c>
      <c r="I215" s="12">
        <v>1681318.91</v>
      </c>
      <c r="J215" s="6">
        <v>1709605.07</v>
      </c>
      <c r="K215" s="6">
        <v>1737891.25</v>
      </c>
      <c r="L215" s="6">
        <v>1766177.42</v>
      </c>
      <c r="M215" s="6">
        <v>1794463.6</v>
      </c>
      <c r="N215" s="6">
        <v>1822749.75</v>
      </c>
      <c r="O215" s="6">
        <v>1851035.93</v>
      </c>
      <c r="P215" s="6">
        <v>1879322.1</v>
      </c>
      <c r="Q215" s="6">
        <v>1907608.25</v>
      </c>
    </row>
    <row r="216" spans="1:17" outlineLevel="1" x14ac:dyDescent="0.35">
      <c r="A216" s="11">
        <v>381.2</v>
      </c>
      <c r="B216" s="11" t="s">
        <v>76</v>
      </c>
      <c r="C216" s="7">
        <v>15930901.289999999</v>
      </c>
      <c r="D216" s="6">
        <v>16082134.279999999</v>
      </c>
      <c r="E216" s="6">
        <v>16247913.93</v>
      </c>
      <c r="F216" s="6">
        <v>16413034.199999999</v>
      </c>
      <c r="G216" s="6">
        <v>16579516.890000001</v>
      </c>
      <c r="H216" s="6">
        <v>16808280.460000001</v>
      </c>
      <c r="I216" s="12">
        <v>16916412.620000001</v>
      </c>
      <c r="J216" s="6">
        <v>17011019.050000001</v>
      </c>
      <c r="K216" s="6">
        <v>17180698.850000001</v>
      </c>
      <c r="L216" s="6">
        <v>17264246.73</v>
      </c>
      <c r="M216" s="6">
        <v>17411872.300000001</v>
      </c>
      <c r="N216" s="6">
        <v>17497383.210000001</v>
      </c>
      <c r="O216" s="6">
        <v>17607360.949999999</v>
      </c>
      <c r="P216" s="6">
        <v>17718445.440000001</v>
      </c>
      <c r="Q216" s="6">
        <v>17845496.149999999</v>
      </c>
    </row>
    <row r="217" spans="1:17" outlineLevel="1" x14ac:dyDescent="0.35">
      <c r="A217" s="11">
        <v>382</v>
      </c>
      <c r="B217" s="11" t="s">
        <v>77</v>
      </c>
      <c r="C217" s="7">
        <v>5756371</v>
      </c>
      <c r="D217" s="6">
        <v>5703456.5800000001</v>
      </c>
      <c r="E217" s="6">
        <v>5690572.8600000003</v>
      </c>
      <c r="F217" s="6">
        <v>5709055.1399999997</v>
      </c>
      <c r="G217" s="6">
        <v>5683556.3799999999</v>
      </c>
      <c r="H217" s="6">
        <v>5690273.0700000003</v>
      </c>
      <c r="I217" s="12">
        <v>5674424.25</v>
      </c>
      <c r="J217" s="6">
        <v>5564672.2800000003</v>
      </c>
      <c r="K217" s="6">
        <v>5569080.2000000002</v>
      </c>
      <c r="L217" s="6">
        <v>5473616.5199999996</v>
      </c>
      <c r="M217" s="6">
        <v>5378065.9699999997</v>
      </c>
      <c r="N217" s="6">
        <v>5112977.3</v>
      </c>
      <c r="O217" s="6">
        <v>5025512.6500000004</v>
      </c>
      <c r="P217" s="6">
        <v>4782801.82</v>
      </c>
      <c r="Q217" s="6">
        <v>4571968.8899999997</v>
      </c>
    </row>
    <row r="218" spans="1:17" outlineLevel="1" x14ac:dyDescent="0.35">
      <c r="A218" s="11">
        <v>382.1</v>
      </c>
      <c r="B218" s="11" t="s">
        <v>78</v>
      </c>
      <c r="C218" s="7">
        <v>58726.93</v>
      </c>
      <c r="D218" s="6">
        <v>59684.44</v>
      </c>
      <c r="E218" s="6">
        <v>60641.94</v>
      </c>
      <c r="F218" s="6">
        <v>61599.43</v>
      </c>
      <c r="G218" s="6">
        <v>62556.95</v>
      </c>
      <c r="H218" s="6">
        <v>63514.45</v>
      </c>
      <c r="I218" s="12">
        <v>64471.95</v>
      </c>
      <c r="J218" s="6">
        <v>65429.46</v>
      </c>
      <c r="K218" s="6">
        <v>66386.960000000006</v>
      </c>
      <c r="L218" s="6">
        <v>67344.460000000006</v>
      </c>
      <c r="M218" s="6">
        <v>68301.97</v>
      </c>
      <c r="N218" s="6">
        <v>69259.48</v>
      </c>
      <c r="O218" s="6">
        <v>70216.98</v>
      </c>
      <c r="P218" s="6">
        <v>71174.490000000005</v>
      </c>
      <c r="Q218" s="6">
        <v>72131.990000000005</v>
      </c>
    </row>
    <row r="219" spans="1:17" outlineLevel="1" x14ac:dyDescent="0.35">
      <c r="A219" s="11">
        <v>382.2</v>
      </c>
      <c r="B219" s="11" t="s">
        <v>79</v>
      </c>
      <c r="C219" s="7">
        <v>4596087.29</v>
      </c>
      <c r="D219" s="6">
        <v>4635014.6900000004</v>
      </c>
      <c r="E219" s="6">
        <v>4676622.74</v>
      </c>
      <c r="F219" s="6">
        <v>4718228.99</v>
      </c>
      <c r="G219" s="6">
        <v>4759765.0199999996</v>
      </c>
      <c r="H219" s="6">
        <v>4802307.72</v>
      </c>
      <c r="I219" s="12">
        <v>4844371.08</v>
      </c>
      <c r="J219" s="6">
        <v>4880652.55</v>
      </c>
      <c r="K219" s="6">
        <v>4921824.83</v>
      </c>
      <c r="L219" s="6">
        <v>4954068.0199999996</v>
      </c>
      <c r="M219" s="6">
        <v>4990958.21</v>
      </c>
      <c r="N219" s="6">
        <v>5021205.8899999997</v>
      </c>
      <c r="O219" s="6">
        <v>5056518.46</v>
      </c>
      <c r="P219" s="6">
        <v>5088188.91</v>
      </c>
      <c r="Q219" s="6">
        <v>5121010.29</v>
      </c>
    </row>
    <row r="220" spans="1:17" outlineLevel="1" x14ac:dyDescent="0.35">
      <c r="A220" s="11">
        <v>383</v>
      </c>
      <c r="B220" s="11" t="s">
        <v>80</v>
      </c>
      <c r="C220" s="7">
        <v>236004.55</v>
      </c>
      <c r="D220" s="6">
        <v>240050.65</v>
      </c>
      <c r="E220" s="6">
        <v>244176.41</v>
      </c>
      <c r="F220" s="6">
        <v>248338.25</v>
      </c>
      <c r="G220" s="6">
        <v>252591.56</v>
      </c>
      <c r="H220" s="6">
        <v>256939.51</v>
      </c>
      <c r="I220" s="12">
        <v>261372.84</v>
      </c>
      <c r="J220" s="6">
        <v>265864.93</v>
      </c>
      <c r="K220" s="6">
        <v>270369.98</v>
      </c>
      <c r="L220" s="6">
        <v>274932.08</v>
      </c>
      <c r="M220" s="6">
        <v>279631.08</v>
      </c>
      <c r="N220" s="6">
        <v>284462.43</v>
      </c>
      <c r="O220" s="6">
        <v>289333.99</v>
      </c>
      <c r="P220" s="6">
        <v>294220.21000000002</v>
      </c>
      <c r="Q220" s="6">
        <v>299147.07</v>
      </c>
    </row>
    <row r="221" spans="1:17" outlineLevel="1" x14ac:dyDescent="0.35">
      <c r="A221" s="11">
        <v>386</v>
      </c>
      <c r="B221" s="11" t="s">
        <v>81</v>
      </c>
      <c r="C221" s="7">
        <v>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12">
        <v>10835.76</v>
      </c>
      <c r="J221" s="6">
        <v>22794.26</v>
      </c>
      <c r="K221" s="6">
        <v>34750.6</v>
      </c>
      <c r="L221" s="6">
        <v>46683.05</v>
      </c>
      <c r="M221" s="6">
        <v>58682.73</v>
      </c>
      <c r="N221" s="6">
        <v>70721.19</v>
      </c>
      <c r="O221" s="6">
        <v>82731.17</v>
      </c>
      <c r="P221" s="6">
        <v>94741.14</v>
      </c>
      <c r="Q221" s="6">
        <v>106751.13</v>
      </c>
    </row>
    <row r="222" spans="1:17" outlineLevel="1" x14ac:dyDescent="0.35">
      <c r="A222" s="14">
        <v>386.1</v>
      </c>
      <c r="B222" s="14" t="s">
        <v>82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14.92</v>
      </c>
      <c r="N222" s="6">
        <v>44.76</v>
      </c>
      <c r="O222" s="6">
        <v>74.599999999999994</v>
      </c>
      <c r="P222" s="6">
        <v>104.45</v>
      </c>
      <c r="Q222" s="6">
        <v>215.35</v>
      </c>
    </row>
    <row r="223" spans="1:17" outlineLevel="1" x14ac:dyDescent="0.35">
      <c r="A223" s="11">
        <v>387.1</v>
      </c>
      <c r="B223" s="11" t="s">
        <v>83</v>
      </c>
      <c r="C223" s="7">
        <v>141989.19</v>
      </c>
      <c r="D223" s="6">
        <v>142068.89000000001</v>
      </c>
      <c r="E223" s="6">
        <v>142148.56</v>
      </c>
      <c r="F223" s="6">
        <v>142228.25</v>
      </c>
      <c r="G223" s="6">
        <v>142307.94</v>
      </c>
      <c r="H223" s="6">
        <v>142387.63</v>
      </c>
      <c r="I223" s="12">
        <v>142467.31</v>
      </c>
      <c r="J223" s="6">
        <v>142547.01</v>
      </c>
      <c r="K223" s="6">
        <v>142626.69</v>
      </c>
      <c r="L223" s="6">
        <v>142706.38</v>
      </c>
      <c r="M223" s="6">
        <v>142786.07</v>
      </c>
      <c r="N223" s="6">
        <v>142865.74</v>
      </c>
      <c r="O223" s="6">
        <v>142945.42000000001</v>
      </c>
      <c r="P223" s="6">
        <v>143025.12</v>
      </c>
      <c r="Q223" s="6">
        <v>143104.79</v>
      </c>
    </row>
    <row r="224" spans="1:17" outlineLevel="1" x14ac:dyDescent="0.35">
      <c r="A224" s="11">
        <v>387.2</v>
      </c>
      <c r="B224" s="11" t="s">
        <v>84</v>
      </c>
      <c r="C224" s="7">
        <v>69794</v>
      </c>
      <c r="D224" s="6">
        <v>69794</v>
      </c>
      <c r="E224" s="6">
        <v>69794</v>
      </c>
      <c r="F224" s="6">
        <v>69794</v>
      </c>
      <c r="G224" s="6">
        <v>69794</v>
      </c>
      <c r="H224" s="6">
        <v>69794</v>
      </c>
      <c r="I224" s="12">
        <v>69794</v>
      </c>
      <c r="J224" s="6">
        <v>69794</v>
      </c>
      <c r="K224" s="6">
        <v>69794</v>
      </c>
      <c r="L224" s="6">
        <v>69794</v>
      </c>
      <c r="M224" s="6">
        <v>69794</v>
      </c>
      <c r="N224" s="6">
        <v>69794</v>
      </c>
      <c r="O224" s="6">
        <v>69794</v>
      </c>
      <c r="P224" s="6">
        <v>69794</v>
      </c>
      <c r="Q224" s="6">
        <v>69794</v>
      </c>
    </row>
    <row r="225" spans="1:17" outlineLevel="1" x14ac:dyDescent="0.35">
      <c r="A225" s="11">
        <v>387.3</v>
      </c>
      <c r="B225" s="11" t="s">
        <v>85</v>
      </c>
      <c r="C225" s="7">
        <v>72671</v>
      </c>
      <c r="D225" s="6">
        <v>72671</v>
      </c>
      <c r="E225" s="6">
        <v>72671</v>
      </c>
      <c r="F225" s="6">
        <v>72671</v>
      </c>
      <c r="G225" s="6">
        <v>72671</v>
      </c>
      <c r="H225" s="6">
        <v>72671</v>
      </c>
      <c r="I225" s="12">
        <v>72671</v>
      </c>
      <c r="J225" s="6">
        <v>72671</v>
      </c>
      <c r="K225" s="6">
        <v>72671</v>
      </c>
      <c r="L225" s="6">
        <v>72671</v>
      </c>
      <c r="M225" s="6">
        <v>72671</v>
      </c>
      <c r="N225" s="6">
        <v>72671</v>
      </c>
      <c r="O225" s="6">
        <v>72671</v>
      </c>
      <c r="P225" s="6">
        <v>72671</v>
      </c>
      <c r="Q225" s="6">
        <v>72671</v>
      </c>
    </row>
    <row r="226" spans="1:17" outlineLevel="1" x14ac:dyDescent="0.35">
      <c r="A226" s="11">
        <v>389</v>
      </c>
      <c r="B226" s="11" t="s">
        <v>13</v>
      </c>
      <c r="C226" s="7">
        <v>437351</v>
      </c>
      <c r="D226" s="6">
        <v>437351</v>
      </c>
      <c r="E226" s="6">
        <v>437351</v>
      </c>
      <c r="F226" s="6">
        <v>437351</v>
      </c>
      <c r="G226" s="6">
        <v>437351</v>
      </c>
      <c r="H226" s="6">
        <v>437351</v>
      </c>
      <c r="I226" s="12">
        <v>437351</v>
      </c>
      <c r="J226" s="6">
        <v>437351</v>
      </c>
      <c r="K226" s="6">
        <v>437351</v>
      </c>
      <c r="L226" s="6">
        <v>437351</v>
      </c>
      <c r="M226" s="6">
        <v>437351</v>
      </c>
      <c r="N226" s="6">
        <v>437351</v>
      </c>
      <c r="O226" s="6">
        <v>437351</v>
      </c>
      <c r="P226" s="6">
        <v>437351</v>
      </c>
      <c r="Q226" s="6">
        <v>437351</v>
      </c>
    </row>
    <row r="227" spans="1:17" outlineLevel="1" x14ac:dyDescent="0.35">
      <c r="A227" s="11">
        <v>390</v>
      </c>
      <c r="B227" s="11" t="s">
        <v>47</v>
      </c>
      <c r="C227" s="7">
        <v>10099136.77</v>
      </c>
      <c r="D227" s="6">
        <v>10194193.15</v>
      </c>
      <c r="E227" s="6">
        <v>10289314.869999999</v>
      </c>
      <c r="F227" s="6">
        <v>10384442.220000001</v>
      </c>
      <c r="G227" s="6">
        <v>10479581.98</v>
      </c>
      <c r="H227" s="6">
        <v>10574957.220000001</v>
      </c>
      <c r="I227" s="12">
        <v>10670569.560000001</v>
      </c>
      <c r="J227" s="6">
        <v>10766189.869999999</v>
      </c>
      <c r="K227" s="6">
        <v>10861812.939999999</v>
      </c>
      <c r="L227" s="6">
        <v>10957439.23</v>
      </c>
      <c r="M227" s="6">
        <v>11053059.23</v>
      </c>
      <c r="N227" s="6">
        <v>11148718.43</v>
      </c>
      <c r="O227" s="6">
        <v>11244426.310000001</v>
      </c>
      <c r="P227" s="6">
        <v>11340145.470000001</v>
      </c>
      <c r="Q227" s="6">
        <v>11435912.970000001</v>
      </c>
    </row>
    <row r="228" spans="1:17" outlineLevel="1" x14ac:dyDescent="0.35">
      <c r="A228" s="11">
        <v>390.1</v>
      </c>
      <c r="B228" s="11" t="s">
        <v>86</v>
      </c>
      <c r="C228" s="7">
        <v>3734837.81</v>
      </c>
      <c r="D228" s="6">
        <v>3815223.53</v>
      </c>
      <c r="E228" s="6">
        <v>3895609.2</v>
      </c>
      <c r="F228" s="6">
        <v>3975994.92</v>
      </c>
      <c r="G228" s="6">
        <v>4056870.77</v>
      </c>
      <c r="H228" s="6">
        <v>4138256.78</v>
      </c>
      <c r="I228" s="12">
        <v>4219670.78</v>
      </c>
      <c r="J228" s="6">
        <v>4301092.6100000003</v>
      </c>
      <c r="K228" s="6">
        <v>4382514.12</v>
      </c>
      <c r="L228" s="6">
        <v>4463935.71</v>
      </c>
      <c r="M228" s="6">
        <v>4545357.3099999996</v>
      </c>
      <c r="N228" s="6">
        <v>4626778.92</v>
      </c>
      <c r="O228" s="6">
        <v>4708200.47</v>
      </c>
      <c r="P228" s="6">
        <v>4789622.07</v>
      </c>
      <c r="Q228" s="6">
        <v>4871043.63</v>
      </c>
    </row>
    <row r="229" spans="1:17" outlineLevel="1" x14ac:dyDescent="0.35">
      <c r="A229" s="11">
        <v>391.1</v>
      </c>
      <c r="B229" s="11" t="s">
        <v>87</v>
      </c>
      <c r="C229" s="7">
        <v>7816652.3799999999</v>
      </c>
      <c r="D229" s="6">
        <v>7890275.8600000003</v>
      </c>
      <c r="E229" s="6">
        <v>7964426.4100000001</v>
      </c>
      <c r="F229" s="6">
        <v>8038579.8099999996</v>
      </c>
      <c r="G229" s="6">
        <v>8112923.7000000002</v>
      </c>
      <c r="H229" s="6">
        <v>8188250.7199999997</v>
      </c>
      <c r="I229" s="12">
        <v>8264389.0899999999</v>
      </c>
      <c r="J229" s="6">
        <v>8340529.4400000004</v>
      </c>
      <c r="K229" s="6">
        <v>8416668.8000000007</v>
      </c>
      <c r="L229" s="8">
        <v>8492812</v>
      </c>
      <c r="M229" s="8">
        <v>8568952.7200000007</v>
      </c>
      <c r="N229" s="8">
        <v>8645279.2599999998</v>
      </c>
      <c r="O229" s="8">
        <v>8721787.4000000004</v>
      </c>
      <c r="P229" s="8">
        <v>8798298.5299999993</v>
      </c>
      <c r="Q229" s="8">
        <v>8874808.2899999991</v>
      </c>
    </row>
    <row r="230" spans="1:17" outlineLevel="1" x14ac:dyDescent="0.35">
      <c r="A230" s="11">
        <v>391.2</v>
      </c>
      <c r="B230" s="11" t="s">
        <v>88</v>
      </c>
      <c r="C230" s="7">
        <v>18541150.199999999</v>
      </c>
      <c r="D230" s="6">
        <v>18915225.98</v>
      </c>
      <c r="E230" s="6">
        <v>19289350.780000001</v>
      </c>
      <c r="F230" s="6">
        <v>15520678.49</v>
      </c>
      <c r="G230" s="6">
        <v>15858723.130000001</v>
      </c>
      <c r="H230" s="6">
        <v>16217938.99</v>
      </c>
      <c r="I230" s="12">
        <v>16588672.460000001</v>
      </c>
      <c r="J230" s="6">
        <v>16964843.91</v>
      </c>
      <c r="K230" s="6">
        <v>17341039.420000002</v>
      </c>
      <c r="L230" s="8">
        <v>17717730.850000001</v>
      </c>
      <c r="M230" s="8">
        <v>18097978.27</v>
      </c>
      <c r="N230" s="8">
        <v>18515177.969999999</v>
      </c>
      <c r="O230" s="8">
        <v>18965613.010000002</v>
      </c>
      <c r="P230" s="8">
        <v>19415485.300000001</v>
      </c>
      <c r="Q230" s="8">
        <v>19867135.27</v>
      </c>
    </row>
    <row r="231" spans="1:17" outlineLevel="1" x14ac:dyDescent="0.35">
      <c r="A231" s="11">
        <v>391.3</v>
      </c>
      <c r="B231" s="11" t="s">
        <v>110</v>
      </c>
      <c r="C231" s="7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12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8">
        <v>0</v>
      </c>
      <c r="P231" s="8">
        <v>0</v>
      </c>
      <c r="Q231" s="6">
        <v>0</v>
      </c>
    </row>
    <row r="232" spans="1:17" outlineLevel="1" x14ac:dyDescent="0.35">
      <c r="A232" s="11">
        <v>391.4</v>
      </c>
      <c r="B232" s="11" t="s">
        <v>9</v>
      </c>
      <c r="C232" s="7">
        <v>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12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</row>
    <row r="233" spans="1:17" outlineLevel="1" x14ac:dyDescent="0.35">
      <c r="A233" s="11">
        <v>392</v>
      </c>
      <c r="B233" s="11" t="s">
        <v>89</v>
      </c>
      <c r="C233" s="7">
        <v>8823993.2799999993</v>
      </c>
      <c r="D233" s="6">
        <v>8993745.3800000008</v>
      </c>
      <c r="E233" s="6">
        <v>9016070.8800000008</v>
      </c>
      <c r="F233" s="6">
        <v>9152716.9800000004</v>
      </c>
      <c r="G233" s="6">
        <v>9327282.3499999996</v>
      </c>
      <c r="H233" s="6">
        <v>9502771.5099999998</v>
      </c>
      <c r="I233" s="12">
        <v>9711376.8100000005</v>
      </c>
      <c r="J233" s="6">
        <v>9603626.9199999999</v>
      </c>
      <c r="K233" s="6">
        <v>9577967.5</v>
      </c>
      <c r="L233" s="6">
        <v>9753913.7200000007</v>
      </c>
      <c r="M233" s="6">
        <v>9728480.5899999999</v>
      </c>
      <c r="N233" s="6">
        <v>9881043.6300000008</v>
      </c>
      <c r="O233" s="6">
        <v>10060645.9</v>
      </c>
      <c r="P233" s="6">
        <v>10242437.789999999</v>
      </c>
      <c r="Q233" s="6">
        <v>10311651.300000001</v>
      </c>
    </row>
    <row r="234" spans="1:17" outlineLevel="1" x14ac:dyDescent="0.35">
      <c r="A234" s="11">
        <v>393</v>
      </c>
      <c r="B234" s="11" t="s">
        <v>90</v>
      </c>
      <c r="C234" s="7">
        <v>119406</v>
      </c>
      <c r="D234" s="6">
        <v>119406</v>
      </c>
      <c r="E234" s="6">
        <v>119406</v>
      </c>
      <c r="F234" s="6">
        <v>119406</v>
      </c>
      <c r="G234" s="6">
        <v>119406</v>
      </c>
      <c r="H234" s="6">
        <v>119406</v>
      </c>
      <c r="I234" s="12">
        <v>119406</v>
      </c>
      <c r="J234" s="6">
        <v>119406</v>
      </c>
      <c r="K234" s="6">
        <v>119406</v>
      </c>
      <c r="L234" s="6">
        <v>119406</v>
      </c>
      <c r="M234" s="6">
        <v>119406</v>
      </c>
      <c r="N234" s="6">
        <v>119406</v>
      </c>
      <c r="O234" s="6">
        <v>119406</v>
      </c>
      <c r="P234" s="6">
        <v>119406</v>
      </c>
      <c r="Q234" s="6">
        <v>119406</v>
      </c>
    </row>
    <row r="235" spans="1:17" outlineLevel="1" x14ac:dyDescent="0.35">
      <c r="A235" s="11">
        <v>394</v>
      </c>
      <c r="B235" s="11" t="s">
        <v>91</v>
      </c>
      <c r="C235" s="7">
        <v>3838511.74</v>
      </c>
      <c r="D235" s="6">
        <v>3903489.82</v>
      </c>
      <c r="E235" s="6">
        <v>3968787.34</v>
      </c>
      <c r="F235" s="6">
        <v>4036825.74</v>
      </c>
      <c r="G235" s="6">
        <v>4103516.7</v>
      </c>
      <c r="H235" s="6">
        <v>4171412.08</v>
      </c>
      <c r="I235" s="12">
        <v>4240580.59</v>
      </c>
      <c r="J235" s="6">
        <v>4311602</v>
      </c>
      <c r="K235" s="6">
        <v>4382078.47</v>
      </c>
      <c r="L235" s="6">
        <v>4453116.1900000004</v>
      </c>
      <c r="M235" s="6">
        <v>4527984.7</v>
      </c>
      <c r="N235" s="6">
        <v>4600076.59</v>
      </c>
      <c r="O235" s="6">
        <v>4673004.21</v>
      </c>
      <c r="P235" s="6">
        <v>4746861.3499999996</v>
      </c>
      <c r="Q235" s="6">
        <v>4820902.05</v>
      </c>
    </row>
    <row r="236" spans="1:17" outlineLevel="1" x14ac:dyDescent="0.35">
      <c r="A236" s="11">
        <v>395</v>
      </c>
      <c r="B236" s="11" t="s">
        <v>92</v>
      </c>
      <c r="C236" s="7">
        <v>68293</v>
      </c>
      <c r="D236" s="6">
        <v>68293</v>
      </c>
      <c r="E236" s="6">
        <v>68293</v>
      </c>
      <c r="F236" s="6">
        <v>68293</v>
      </c>
      <c r="G236" s="6">
        <v>68293</v>
      </c>
      <c r="H236" s="6">
        <v>68293</v>
      </c>
      <c r="I236" s="12">
        <v>68293</v>
      </c>
      <c r="J236" s="6">
        <v>68293</v>
      </c>
      <c r="K236" s="6">
        <v>68293</v>
      </c>
      <c r="L236" s="6">
        <v>68293</v>
      </c>
      <c r="M236" s="6">
        <v>68293</v>
      </c>
      <c r="N236" s="6">
        <v>68293</v>
      </c>
      <c r="O236" s="6">
        <v>68293</v>
      </c>
      <c r="P236" s="6">
        <v>68293</v>
      </c>
      <c r="Q236" s="6">
        <v>68293</v>
      </c>
    </row>
    <row r="237" spans="1:17" outlineLevel="1" x14ac:dyDescent="0.35">
      <c r="A237" s="11">
        <v>396</v>
      </c>
      <c r="B237" s="11" t="s">
        <v>93</v>
      </c>
      <c r="C237" s="7">
        <v>2692619.17</v>
      </c>
      <c r="D237" s="6">
        <v>2708628.42</v>
      </c>
      <c r="E237" s="6">
        <v>2596273.3199999998</v>
      </c>
      <c r="F237" s="6">
        <v>2657238.83</v>
      </c>
      <c r="G237" s="6">
        <v>2673671.06</v>
      </c>
      <c r="H237" s="6">
        <v>2690055.93</v>
      </c>
      <c r="I237" s="12">
        <v>2706458.83</v>
      </c>
      <c r="J237" s="6">
        <v>2682791.6</v>
      </c>
      <c r="K237" s="6">
        <v>2692842.98</v>
      </c>
      <c r="L237" s="6">
        <v>2710126.47</v>
      </c>
      <c r="M237" s="6">
        <v>2576559.7200000002</v>
      </c>
      <c r="N237" s="6">
        <v>2594516.33</v>
      </c>
      <c r="O237" s="6">
        <v>2612434.5</v>
      </c>
      <c r="P237" s="6">
        <v>2630640.2999999998</v>
      </c>
      <c r="Q237" s="6">
        <v>2649053.84</v>
      </c>
    </row>
    <row r="238" spans="1:17" outlineLevel="1" x14ac:dyDescent="0.35">
      <c r="A238" s="11">
        <v>397</v>
      </c>
      <c r="B238" s="11" t="s">
        <v>94</v>
      </c>
      <c r="C238" s="7">
        <v>37472.089999999997</v>
      </c>
      <c r="D238" s="6">
        <v>38017.46</v>
      </c>
      <c r="E238" s="6">
        <v>38562.85</v>
      </c>
      <c r="F238" s="6">
        <v>39108.239999999998</v>
      </c>
      <c r="G238" s="6">
        <v>39653.64</v>
      </c>
      <c r="H238" s="6">
        <v>40199.040000000001</v>
      </c>
      <c r="I238" s="12">
        <v>40744.44</v>
      </c>
      <c r="J238" s="6">
        <v>41289.82</v>
      </c>
      <c r="K238" s="6">
        <v>41835.22</v>
      </c>
      <c r="L238" s="6">
        <v>42380.6</v>
      </c>
      <c r="M238" s="6">
        <v>42926</v>
      </c>
      <c r="N238" s="6">
        <v>43471.37</v>
      </c>
      <c r="O238" s="6">
        <v>44016.78</v>
      </c>
      <c r="P238" s="6">
        <v>44562.15</v>
      </c>
      <c r="Q238" s="6">
        <v>45107.54</v>
      </c>
    </row>
    <row r="239" spans="1:17" outlineLevel="1" x14ac:dyDescent="0.35">
      <c r="A239" s="11">
        <v>397.1</v>
      </c>
      <c r="B239" s="11" t="s">
        <v>95</v>
      </c>
      <c r="C239" s="7">
        <v>409511.29</v>
      </c>
      <c r="D239" s="6">
        <v>409780.8</v>
      </c>
      <c r="E239" s="6">
        <v>410050.31</v>
      </c>
      <c r="F239" s="6">
        <v>410319.86</v>
      </c>
      <c r="G239" s="6">
        <v>410589.35</v>
      </c>
      <c r="H239" s="6">
        <v>410858.88</v>
      </c>
      <c r="I239" s="12">
        <v>411143.66</v>
      </c>
      <c r="J239" s="6">
        <v>411443.77</v>
      </c>
      <c r="K239" s="6">
        <v>411743.94</v>
      </c>
      <c r="L239" s="6">
        <v>412044.28</v>
      </c>
      <c r="M239" s="6">
        <v>412344.56</v>
      </c>
      <c r="N239" s="6">
        <v>412644.89</v>
      </c>
      <c r="O239" s="6">
        <v>412945.23</v>
      </c>
      <c r="P239" s="6">
        <v>413245.55</v>
      </c>
      <c r="Q239" s="6">
        <v>413545.87</v>
      </c>
    </row>
    <row r="240" spans="1:17" outlineLevel="1" x14ac:dyDescent="0.35">
      <c r="A240" s="11">
        <v>397.2</v>
      </c>
      <c r="B240" s="11" t="s">
        <v>96</v>
      </c>
      <c r="C240" s="7">
        <v>1690853.65</v>
      </c>
      <c r="D240" s="6">
        <v>1690853.65</v>
      </c>
      <c r="E240" s="6">
        <v>1690853.65</v>
      </c>
      <c r="F240" s="6">
        <v>1690853.65</v>
      </c>
      <c r="G240" s="6">
        <v>1690853.65</v>
      </c>
      <c r="H240" s="6">
        <v>1690853.65</v>
      </c>
      <c r="I240" s="12">
        <v>1690853.65</v>
      </c>
      <c r="J240" s="6">
        <v>1690853.65</v>
      </c>
      <c r="K240" s="6">
        <v>1690853.65</v>
      </c>
      <c r="L240" s="6">
        <v>1690853.65</v>
      </c>
      <c r="M240" s="6">
        <v>1690853.65</v>
      </c>
      <c r="N240" s="6">
        <v>1690853.65</v>
      </c>
      <c r="O240" s="6">
        <v>1690853.65</v>
      </c>
      <c r="P240" s="6">
        <v>1690853.65</v>
      </c>
      <c r="Q240" s="6">
        <v>1690853.65</v>
      </c>
    </row>
    <row r="241" spans="1:17" outlineLevel="1" x14ac:dyDescent="0.35">
      <c r="A241" s="11">
        <v>397.3</v>
      </c>
      <c r="B241" s="11" t="s">
        <v>97</v>
      </c>
      <c r="C241" s="7">
        <v>2980348.15</v>
      </c>
      <c r="D241" s="6">
        <v>2980617.2</v>
      </c>
      <c r="E241" s="6">
        <v>2980886.14</v>
      </c>
      <c r="F241" s="6">
        <v>2981155.16</v>
      </c>
      <c r="G241" s="6">
        <v>2981424.09</v>
      </c>
      <c r="H241" s="6">
        <v>2981693.2</v>
      </c>
      <c r="I241" s="12">
        <v>2981962.16</v>
      </c>
      <c r="J241" s="6">
        <v>2982231.19</v>
      </c>
      <c r="K241" s="6">
        <v>2982500.15</v>
      </c>
      <c r="L241" s="6">
        <v>2982769.16</v>
      </c>
      <c r="M241" s="6">
        <v>2983038.07</v>
      </c>
      <c r="N241" s="6">
        <v>2983304.49</v>
      </c>
      <c r="O241" s="6">
        <v>2983570.61</v>
      </c>
      <c r="P241" s="6">
        <v>2983836.95</v>
      </c>
      <c r="Q241" s="6">
        <v>2984103.16</v>
      </c>
    </row>
    <row r="242" spans="1:17" outlineLevel="1" x14ac:dyDescent="0.35">
      <c r="A242" s="11">
        <v>397.4</v>
      </c>
      <c r="B242" s="11" t="s">
        <v>98</v>
      </c>
      <c r="C242" s="7">
        <v>963903.31</v>
      </c>
      <c r="D242" s="6">
        <v>966374.16</v>
      </c>
      <c r="E242" s="6">
        <v>968844.98</v>
      </c>
      <c r="F242" s="6">
        <v>971315.78</v>
      </c>
      <c r="G242" s="6">
        <v>973786.64</v>
      </c>
      <c r="H242" s="6">
        <v>976257.91</v>
      </c>
      <c r="I242" s="12">
        <v>978730.33</v>
      </c>
      <c r="J242" s="6">
        <v>981202.72</v>
      </c>
      <c r="K242" s="6">
        <v>983675.19</v>
      </c>
      <c r="L242" s="6">
        <v>986147.61</v>
      </c>
      <c r="M242" s="6">
        <v>988620.03</v>
      </c>
      <c r="N242" s="6">
        <v>991092.45</v>
      </c>
      <c r="O242" s="6">
        <v>993564.85</v>
      </c>
      <c r="P242" s="6">
        <v>996037.3</v>
      </c>
      <c r="Q242" s="6">
        <v>998509.74</v>
      </c>
    </row>
    <row r="243" spans="1:17" outlineLevel="1" x14ac:dyDescent="0.35">
      <c r="A243" s="11">
        <v>397.5</v>
      </c>
      <c r="B243" s="11" t="s">
        <v>99</v>
      </c>
      <c r="C243" s="7">
        <v>298766.09999999998</v>
      </c>
      <c r="D243" s="6">
        <v>305411.89</v>
      </c>
      <c r="E243" s="6">
        <v>312057.69</v>
      </c>
      <c r="F243" s="6">
        <v>318703.49</v>
      </c>
      <c r="G243" s="6">
        <v>325349.28000000003</v>
      </c>
      <c r="H243" s="6">
        <v>331995.08</v>
      </c>
      <c r="I243" s="12">
        <v>338640.88</v>
      </c>
      <c r="J243" s="6">
        <v>345286.67</v>
      </c>
      <c r="K243" s="6">
        <v>351932.46</v>
      </c>
      <c r="L243" s="6">
        <v>358578.26</v>
      </c>
      <c r="M243" s="6">
        <v>365224.05</v>
      </c>
      <c r="N243" s="6">
        <v>371869.85</v>
      </c>
      <c r="O243" s="6">
        <v>378515.66</v>
      </c>
      <c r="P243" s="6">
        <v>385161.45</v>
      </c>
      <c r="Q243" s="6">
        <v>391807.25</v>
      </c>
    </row>
    <row r="244" spans="1:17" outlineLevel="1" x14ac:dyDescent="0.35">
      <c r="A244" s="11">
        <v>398</v>
      </c>
      <c r="B244" s="11" t="s">
        <v>100</v>
      </c>
      <c r="C244" s="7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12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</row>
    <row r="245" spans="1:17" outlineLevel="1" x14ac:dyDescent="0.35">
      <c r="A245" s="11">
        <v>398.1</v>
      </c>
      <c r="B245" s="11" t="s">
        <v>101</v>
      </c>
      <c r="C245" s="7">
        <v>83249.31</v>
      </c>
      <c r="D245" s="6">
        <v>83249.31</v>
      </c>
      <c r="E245" s="6">
        <v>83249.31</v>
      </c>
      <c r="F245" s="6">
        <v>83249.31</v>
      </c>
      <c r="G245" s="6">
        <v>83249.31</v>
      </c>
      <c r="H245" s="6">
        <v>83249.31</v>
      </c>
      <c r="I245" s="12">
        <v>83249.31</v>
      </c>
      <c r="J245" s="6">
        <v>83249.31</v>
      </c>
      <c r="K245" s="6">
        <v>83249.31</v>
      </c>
      <c r="L245" s="6">
        <v>83249.31</v>
      </c>
      <c r="M245" s="6">
        <v>83249.31</v>
      </c>
      <c r="N245" s="6">
        <v>83249.31</v>
      </c>
      <c r="O245" s="6">
        <v>83249.31</v>
      </c>
      <c r="P245" s="6">
        <v>83249.31</v>
      </c>
      <c r="Q245" s="6">
        <v>83249.31</v>
      </c>
    </row>
    <row r="246" spans="1:17" outlineLevel="1" x14ac:dyDescent="0.35">
      <c r="A246" s="11">
        <v>398.2</v>
      </c>
      <c r="B246" s="11" t="s">
        <v>102</v>
      </c>
      <c r="C246" s="7">
        <v>3917.94</v>
      </c>
      <c r="D246" s="6">
        <v>3961.72</v>
      </c>
      <c r="E246" s="6">
        <v>4005.49</v>
      </c>
      <c r="F246" s="6">
        <v>4049.27</v>
      </c>
      <c r="G246" s="6">
        <v>4093.04</v>
      </c>
      <c r="H246" s="6">
        <v>4136.82</v>
      </c>
      <c r="I246" s="12">
        <v>4180.6000000000004</v>
      </c>
      <c r="J246" s="6">
        <v>4224.37</v>
      </c>
      <c r="K246" s="6">
        <v>4268.1499999999996</v>
      </c>
      <c r="L246" s="6">
        <v>4311.92</v>
      </c>
      <c r="M246" s="6">
        <v>4355.7</v>
      </c>
      <c r="N246" s="6">
        <v>4399.4799999999996</v>
      </c>
      <c r="O246" s="6">
        <v>4443.25</v>
      </c>
      <c r="P246" s="6">
        <v>4487.03</v>
      </c>
      <c r="Q246" s="6">
        <v>4530.8</v>
      </c>
    </row>
    <row r="247" spans="1:17" outlineLevel="1" x14ac:dyDescent="0.35">
      <c r="A247" s="11">
        <v>398.3</v>
      </c>
      <c r="B247" s="11" t="s">
        <v>103</v>
      </c>
      <c r="C247" s="7">
        <v>14873</v>
      </c>
      <c r="D247" s="6">
        <v>14873</v>
      </c>
      <c r="E247" s="6">
        <v>14873</v>
      </c>
      <c r="F247" s="6">
        <v>14873</v>
      </c>
      <c r="G247" s="6">
        <v>14873</v>
      </c>
      <c r="H247" s="6">
        <v>14873</v>
      </c>
      <c r="I247" s="12">
        <v>14873</v>
      </c>
      <c r="J247" s="6">
        <v>14873</v>
      </c>
      <c r="K247" s="6">
        <v>14873</v>
      </c>
      <c r="L247" s="6">
        <v>14873</v>
      </c>
      <c r="M247" s="6">
        <v>14873</v>
      </c>
      <c r="N247" s="6">
        <v>14873</v>
      </c>
      <c r="O247" s="6">
        <v>14873</v>
      </c>
      <c r="P247" s="6">
        <v>14873</v>
      </c>
      <c r="Q247" s="6">
        <v>14873</v>
      </c>
    </row>
    <row r="248" spans="1:17" outlineLevel="1" x14ac:dyDescent="0.35">
      <c r="A248" s="11">
        <v>398.4</v>
      </c>
      <c r="B248" s="11" t="s">
        <v>104</v>
      </c>
      <c r="C248" s="7">
        <v>5393</v>
      </c>
      <c r="D248" s="6">
        <v>5393</v>
      </c>
      <c r="E248" s="6">
        <v>5393</v>
      </c>
      <c r="F248" s="6">
        <v>5393</v>
      </c>
      <c r="G248" s="6">
        <v>5393</v>
      </c>
      <c r="H248" s="6">
        <v>5393</v>
      </c>
      <c r="I248" s="12">
        <v>5393</v>
      </c>
      <c r="J248" s="6">
        <v>5393</v>
      </c>
      <c r="K248" s="6">
        <v>5393</v>
      </c>
      <c r="L248" s="6">
        <v>5393</v>
      </c>
      <c r="M248" s="6">
        <v>5393</v>
      </c>
      <c r="N248" s="6">
        <v>5393</v>
      </c>
      <c r="O248" s="6">
        <v>5393</v>
      </c>
      <c r="P248" s="6">
        <v>5393</v>
      </c>
      <c r="Q248" s="6">
        <v>5393</v>
      </c>
    </row>
    <row r="249" spans="1:17" outlineLevel="1" x14ac:dyDescent="0.35">
      <c r="A249" s="11">
        <v>398.5</v>
      </c>
      <c r="B249" s="11" t="s">
        <v>105</v>
      </c>
      <c r="C249" s="7">
        <v>66739</v>
      </c>
      <c r="D249" s="6">
        <v>66739</v>
      </c>
      <c r="E249" s="6">
        <v>66739</v>
      </c>
      <c r="F249" s="6">
        <v>66739</v>
      </c>
      <c r="G249" s="6">
        <v>66739</v>
      </c>
      <c r="H249" s="6">
        <v>66739</v>
      </c>
      <c r="I249" s="12">
        <v>66739</v>
      </c>
      <c r="J249" s="6">
        <v>66739</v>
      </c>
      <c r="K249" s="6">
        <v>66739</v>
      </c>
      <c r="L249" s="6">
        <v>66739</v>
      </c>
      <c r="M249" s="6">
        <v>66739</v>
      </c>
      <c r="N249" s="6">
        <v>66739</v>
      </c>
      <c r="O249" s="6">
        <v>66739</v>
      </c>
      <c r="P249" s="6">
        <v>66739</v>
      </c>
      <c r="Q249" s="6">
        <v>66739</v>
      </c>
    </row>
    <row r="250" spans="1:17" outlineLevel="1" x14ac:dyDescent="0.35">
      <c r="A250" s="11"/>
      <c r="B250" s="11" t="s">
        <v>111</v>
      </c>
      <c r="C250" s="7">
        <v>25070293.849999998</v>
      </c>
      <c r="D250" s="7">
        <v>25389871.892999999</v>
      </c>
      <c r="E250" s="7">
        <v>26061210.492499996</v>
      </c>
      <c r="F250" s="7">
        <v>26660164.449999999</v>
      </c>
      <c r="G250" s="7">
        <v>27056576.649999999</v>
      </c>
      <c r="H250" s="7">
        <v>27441562.25</v>
      </c>
      <c r="I250" s="7">
        <v>27550590.899999999</v>
      </c>
      <c r="J250" s="7">
        <v>27785883.099999998</v>
      </c>
      <c r="K250" s="7">
        <v>27917910.299999997</v>
      </c>
      <c r="L250" s="7">
        <v>28073911.699999999</v>
      </c>
      <c r="M250" s="7">
        <v>28524464.399999999</v>
      </c>
      <c r="N250" s="7">
        <v>28861726.75</v>
      </c>
      <c r="O250" s="7">
        <v>29864602.799999997</v>
      </c>
      <c r="P250" s="7">
        <v>30684174.449999999</v>
      </c>
      <c r="Q250" s="7">
        <v>30778455.299999997</v>
      </c>
    </row>
    <row r="251" spans="1:17" ht="15" outlineLevel="1" thickBot="1" x14ac:dyDescent="0.4">
      <c r="B251" s="11" t="s">
        <v>112</v>
      </c>
      <c r="C251" s="10">
        <f>SUM(C129:C249)+C250</f>
        <v>1223429056.1300001</v>
      </c>
      <c r="D251" s="10">
        <f t="shared" ref="D251:Q251" si="1">SUM(D129:D249)+D250</f>
        <v>1229376681.4030006</v>
      </c>
      <c r="E251" s="10">
        <f t="shared" si="1"/>
        <v>1235729416.9625001</v>
      </c>
      <c r="F251" s="10">
        <f t="shared" si="1"/>
        <v>1238190198.7000003</v>
      </c>
      <c r="G251" s="10">
        <f t="shared" si="1"/>
        <v>1244474890.3100004</v>
      </c>
      <c r="H251" s="10">
        <f t="shared" si="1"/>
        <v>1247186607.5400002</v>
      </c>
      <c r="I251" s="10">
        <f t="shared" si="1"/>
        <v>1252379094.7599995</v>
      </c>
      <c r="J251" s="10">
        <f t="shared" si="1"/>
        <v>1257689986.5399995</v>
      </c>
      <c r="K251" s="10">
        <f t="shared" si="1"/>
        <v>1262862071.9000006</v>
      </c>
      <c r="L251" s="10">
        <f t="shared" si="1"/>
        <v>1268372825.8800001</v>
      </c>
      <c r="M251" s="10">
        <f t="shared" si="1"/>
        <v>1274438565.5599999</v>
      </c>
      <c r="N251" s="10">
        <f t="shared" si="1"/>
        <v>1279946556.8000002</v>
      </c>
      <c r="O251" s="10">
        <f t="shared" si="1"/>
        <v>1286931275.4900002</v>
      </c>
      <c r="P251" s="10">
        <f t="shared" si="1"/>
        <v>1293504120.6599998</v>
      </c>
      <c r="Q251" s="10">
        <f t="shared" si="1"/>
        <v>1299128590.02</v>
      </c>
    </row>
    <row r="252" spans="1:17" ht="15" thickTop="1" x14ac:dyDescent="0.35"/>
    <row r="253" spans="1:17" x14ac:dyDescent="0.35">
      <c r="H253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6EB1DB-AD79-4D7F-BB47-8CD65790A3B4}"/>
</file>

<file path=customXml/itemProps2.xml><?xml version="1.0" encoding="utf-8"?>
<ds:datastoreItem xmlns:ds="http://schemas.openxmlformats.org/officeDocument/2006/customXml" ds:itemID="{457A2333-4B10-41BF-8236-A143C5A55141}"/>
</file>

<file path=customXml/itemProps3.xml><?xml version="1.0" encoding="utf-8"?>
<ds:datastoreItem xmlns:ds="http://schemas.openxmlformats.org/officeDocument/2006/customXml" ds:itemID="{50DF8B35-BCD2-426D-9E81-3A5E8BD7578E}"/>
</file>

<file path=customXml/itemProps4.xml><?xml version="1.0" encoding="utf-8"?>
<ds:datastoreItem xmlns:ds="http://schemas.openxmlformats.org/officeDocument/2006/customXml" ds:itemID="{89C3C9D0-664A-4226-BA6A-976335B43F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Doc</vt:lpstr>
      <vt:lpstr>Summary</vt:lpstr>
      <vt:lpstr>Gross</vt:lpstr>
      <vt:lpstr>Reserve</vt:lpstr>
      <vt:lpstr>Factors</vt:lpstr>
      <vt:lpstr>Washington Raw</vt:lpstr>
      <vt:lpstr>Oregon Raw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McVay, Kevin</cp:lastModifiedBy>
  <dcterms:created xsi:type="dcterms:W3CDTF">2018-10-14T19:49:39Z</dcterms:created>
  <dcterms:modified xsi:type="dcterms:W3CDTF">2019-01-01T19:58:14Z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