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14283\OneDrive - pse.com\Desktop\Revised Petition\"/>
    </mc:Choice>
  </mc:AlternateContent>
  <bookViews>
    <workbookView xWindow="0" yWindow="0" windowWidth="28800" windowHeight="12300"/>
  </bookViews>
  <sheets>
    <sheet name="Cover Page" sheetId="2" r:id="rId1"/>
    <sheet name="Exhibit A" sheetId="1" r:id="rId2"/>
  </sheets>
  <definedNames>
    <definedName name="_xlnm.Print_Area" localSheetId="0">'Cover Page'!$A$1:$I$39</definedName>
    <definedName name="_xlnm.Print_Area" localSheetId="1">'Exhibit A'!$A$1:$H$19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9" i="1"/>
  <c r="E9" i="1"/>
  <c r="D9" i="1"/>
  <c r="C9" i="1"/>
  <c r="E19" i="1" l="1"/>
  <c r="D19" i="1"/>
  <c r="C19" i="1"/>
  <c r="F19" i="1"/>
</calcChain>
</file>

<file path=xl/sharedStrings.xml><?xml version="1.0" encoding="utf-8"?>
<sst xmlns="http://schemas.openxmlformats.org/spreadsheetml/2006/main" count="26" uniqueCount="22">
  <si>
    <t>(A)</t>
  </si>
  <si>
    <t>(B)</t>
  </si>
  <si>
    <t>(C)</t>
  </si>
  <si>
    <t>(D)</t>
  </si>
  <si>
    <t>(E)</t>
  </si>
  <si>
    <t>Renewable and Nonemitting Resources</t>
  </si>
  <si>
    <t>(F)</t>
  </si>
  <si>
    <t>(G)</t>
  </si>
  <si>
    <t>(H)</t>
  </si>
  <si>
    <t>Unspecified Power Purchases</t>
  </si>
  <si>
    <t>Coal Resources</t>
  </si>
  <si>
    <t>Natural Gas Resources</t>
  </si>
  <si>
    <t>(I)</t>
  </si>
  <si>
    <r>
      <t>CO</t>
    </r>
    <r>
      <rPr>
        <b/>
        <vertAlign val="subscript"/>
        <sz val="12"/>
        <color theme="1"/>
        <rFont val="Times New Roman"/>
        <family val="1"/>
      </rPr>
      <t xml:space="preserve">2 </t>
    </r>
    <r>
      <rPr>
        <b/>
        <sz val="12"/>
        <color theme="1"/>
        <rFont val="Times New Roman"/>
        <family val="1"/>
      </rPr>
      <t xml:space="preserve">Emissions Rate
</t>
    </r>
    <r>
      <rPr>
        <sz val="12"/>
        <color theme="1"/>
        <rFont val="Times New Roman"/>
        <family val="1"/>
      </rPr>
      <t xml:space="preserve">(metric tons/MWh)
</t>
    </r>
    <r>
      <rPr>
        <i/>
        <sz val="12"/>
        <color theme="1"/>
        <rFont val="Times New Roman"/>
        <family val="1"/>
      </rPr>
      <t>See</t>
    </r>
    <r>
      <rPr>
        <sz val="12"/>
        <color theme="1"/>
        <rFont val="Times New Roman"/>
        <family val="1"/>
      </rPr>
      <t xml:space="preserve"> WAC 173-446-230(1)(c)</t>
    </r>
  </si>
  <si>
    <t>(J)</t>
  </si>
  <si>
    <t>(K)</t>
  </si>
  <si>
    <t>Exhibit A</t>
  </si>
  <si>
    <t>Revised Four-Year Demand and
Resource Supply Forecast (MWh)</t>
  </si>
  <si>
    <t>Total Emissions</t>
  </si>
  <si>
    <t>Total Demand</t>
  </si>
  <si>
    <t>Total Resource Supply</t>
  </si>
  <si>
    <r>
      <t>Emissions Associated with the Revised Four-Year Demand and Resource Supply Forecast  (MTCO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</si>
</sst>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37" fontId="2" fillId="0" borderId="1" xfId="1" applyNumberFormat="1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3" fontId="2" fillId="0" borderId="12" xfId="0" applyNumberFormat="1" applyFont="1" applyBorder="1" applyAlignment="1">
      <alignment vertical="top"/>
    </xf>
    <xf numFmtId="3" fontId="2" fillId="0" borderId="10" xfId="0" applyNumberFormat="1" applyFont="1" applyBorder="1" applyAlignment="1">
      <alignment vertical="top"/>
    </xf>
    <xf numFmtId="0" fontId="3" fillId="2" borderId="0" xfId="0" applyFont="1" applyFill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37" fontId="2" fillId="0" borderId="1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2" fontId="2" fillId="0" borderId="13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2" fontId="2" fillId="0" borderId="1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vertical="top" wrapText="1"/>
    </xf>
    <xf numFmtId="37" fontId="3" fillId="0" borderId="0" xfId="0" applyNumberFormat="1" applyFont="1" applyBorder="1" applyAlignment="1">
      <alignment vertical="top"/>
    </xf>
    <xf numFmtId="2" fontId="2" fillId="0" borderId="8" xfId="0" applyNumberFormat="1" applyFont="1" applyBorder="1" applyAlignment="1">
      <alignment vertical="top" wrapText="1"/>
    </xf>
    <xf numFmtId="37" fontId="2" fillId="0" borderId="10" xfId="0" applyNumberFormat="1" applyFont="1" applyBorder="1" applyAlignment="1">
      <alignment vertical="top"/>
    </xf>
    <xf numFmtId="37" fontId="2" fillId="0" borderId="12" xfId="1" applyNumberFormat="1" applyFont="1" applyBorder="1" applyAlignment="1">
      <alignment vertical="top"/>
    </xf>
    <xf numFmtId="37" fontId="2" fillId="0" borderId="13" xfId="0" applyNumberFormat="1" applyFont="1" applyBorder="1" applyAlignment="1">
      <alignment vertical="top"/>
    </xf>
    <xf numFmtId="2" fontId="2" fillId="0" borderId="13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J39"/>
  <sheetViews>
    <sheetView tabSelected="1" zoomScaleNormal="100" workbookViewId="0">
      <selection activeCell="N6" sqref="N6"/>
    </sheetView>
  </sheetViews>
  <sheetFormatPr defaultRowHeight="15.75" x14ac:dyDescent="0.25"/>
  <cols>
    <col min="1" max="16384" width="9.140625" style="8"/>
  </cols>
  <sheetData>
    <row r="21" spans="1:10" x14ac:dyDescent="0.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</row>
    <row r="39" spans="1:10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</row>
  </sheetData>
  <mergeCells count="2">
    <mergeCell ref="A21:J22"/>
    <mergeCell ref="A39:J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12" sqref="C12:F13"/>
    </sheetView>
  </sheetViews>
  <sheetFormatPr defaultRowHeight="15.75" x14ac:dyDescent="0.25"/>
  <cols>
    <col min="1" max="1" width="5.28515625" style="2" customWidth="1"/>
    <col min="2" max="2" width="40.85546875" style="1" customWidth="1"/>
    <col min="3" max="6" width="12.85546875" style="1" customWidth="1"/>
    <col min="7" max="7" width="4.28515625" style="1" customWidth="1"/>
    <col min="8" max="8" width="10.28515625" style="1" customWidth="1"/>
    <col min="9" max="16384" width="9.140625" style="1"/>
  </cols>
  <sheetData>
    <row r="1" spans="1:8" x14ac:dyDescent="0.25">
      <c r="A1" s="3"/>
      <c r="B1" s="9"/>
      <c r="C1" s="30" t="s">
        <v>17</v>
      </c>
      <c r="D1" s="31"/>
      <c r="E1" s="31"/>
      <c r="F1" s="32"/>
      <c r="G1" s="9"/>
      <c r="H1" s="9"/>
    </row>
    <row r="2" spans="1:8" x14ac:dyDescent="0.25">
      <c r="A2" s="3"/>
      <c r="B2" s="9"/>
      <c r="C2" s="33"/>
      <c r="D2" s="34"/>
      <c r="E2" s="34"/>
      <c r="F2" s="35"/>
      <c r="G2" s="9"/>
      <c r="H2" s="9"/>
    </row>
    <row r="3" spans="1:8" x14ac:dyDescent="0.25">
      <c r="A3" s="3"/>
      <c r="B3" s="10"/>
      <c r="C3" s="11">
        <v>2023</v>
      </c>
      <c r="D3" s="11">
        <v>2024</v>
      </c>
      <c r="E3" s="11">
        <v>2025</v>
      </c>
      <c r="F3" s="11">
        <v>2026</v>
      </c>
      <c r="G3" s="9"/>
      <c r="H3" s="9"/>
    </row>
    <row r="4" spans="1:8" x14ac:dyDescent="0.25">
      <c r="A4" s="3" t="s">
        <v>0</v>
      </c>
      <c r="B4" s="25" t="s">
        <v>19</v>
      </c>
      <c r="C4" s="24">
        <v>22985346</v>
      </c>
      <c r="D4" s="12">
        <v>23090114</v>
      </c>
      <c r="E4" s="12">
        <v>23193531</v>
      </c>
      <c r="F4" s="12">
        <v>23432894</v>
      </c>
      <c r="G4" s="9"/>
      <c r="H4" s="9"/>
    </row>
    <row r="5" spans="1:8" x14ac:dyDescent="0.25">
      <c r="A5" s="3" t="s">
        <v>1</v>
      </c>
      <c r="B5" s="15" t="s">
        <v>5</v>
      </c>
      <c r="C5" s="4">
        <v>11632960</v>
      </c>
      <c r="D5" s="4">
        <v>12945951</v>
      </c>
      <c r="E5" s="4">
        <v>14023469</v>
      </c>
      <c r="F5" s="4">
        <v>14910418</v>
      </c>
      <c r="G5" s="9"/>
      <c r="H5" s="9"/>
    </row>
    <row r="6" spans="1:8" x14ac:dyDescent="0.25">
      <c r="A6" s="3" t="s">
        <v>2</v>
      </c>
      <c r="B6" s="15" t="s">
        <v>10</v>
      </c>
      <c r="C6" s="4">
        <v>2715295.3673</v>
      </c>
      <c r="D6" s="4">
        <v>2534845.2113999999</v>
      </c>
      <c r="E6" s="4">
        <v>2506331.3035999998</v>
      </c>
      <c r="F6" s="4">
        <v>0</v>
      </c>
      <c r="G6" s="9"/>
      <c r="H6" s="9"/>
    </row>
    <row r="7" spans="1:8" x14ac:dyDescent="0.25">
      <c r="A7" s="3" t="s">
        <v>3</v>
      </c>
      <c r="B7" s="15" t="s">
        <v>11</v>
      </c>
      <c r="C7" s="4">
        <v>8637090.5182712842</v>
      </c>
      <c r="D7" s="4">
        <v>7609317.7958471477</v>
      </c>
      <c r="E7" s="4">
        <v>6663730.4067881238</v>
      </c>
      <c r="F7" s="4">
        <v>8155886</v>
      </c>
      <c r="G7" s="9"/>
      <c r="H7" s="9"/>
    </row>
    <row r="8" spans="1:8" ht="16.5" thickBot="1" x14ac:dyDescent="0.3">
      <c r="A8" s="3" t="s">
        <v>4</v>
      </c>
      <c r="B8" s="17" t="s">
        <v>9</v>
      </c>
      <c r="C8" s="23">
        <v>0</v>
      </c>
      <c r="D8" s="23">
        <v>0</v>
      </c>
      <c r="E8" s="23">
        <v>0</v>
      </c>
      <c r="F8" s="23">
        <v>366590</v>
      </c>
      <c r="G8" s="9"/>
      <c r="H8" s="9"/>
    </row>
    <row r="9" spans="1:8" ht="16.5" thickTop="1" x14ac:dyDescent="0.25">
      <c r="A9" s="3" t="s">
        <v>6</v>
      </c>
      <c r="B9" s="21" t="s">
        <v>20</v>
      </c>
      <c r="C9" s="22">
        <f>SUM(C5:C8)</f>
        <v>22985345.885571286</v>
      </c>
      <c r="D9" s="22">
        <f>SUM(D5:D8)</f>
        <v>23090114.00724715</v>
      </c>
      <c r="E9" s="22">
        <f>SUM(E5:E8)</f>
        <v>23193530.710388124</v>
      </c>
      <c r="F9" s="22">
        <f>SUM(F5:F8)</f>
        <v>23432894</v>
      </c>
      <c r="G9" s="9"/>
      <c r="H9" s="9"/>
    </row>
    <row r="10" spans="1:8" x14ac:dyDescent="0.25">
      <c r="A10" s="3"/>
      <c r="B10" s="19"/>
      <c r="C10" s="20"/>
      <c r="D10" s="20"/>
      <c r="E10" s="20"/>
      <c r="F10" s="20"/>
      <c r="G10" s="9"/>
      <c r="H10" s="9"/>
    </row>
    <row r="11" spans="1:8" x14ac:dyDescent="0.25">
      <c r="A11" s="3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30" t="s">
        <v>21</v>
      </c>
      <c r="D12" s="31"/>
      <c r="E12" s="31"/>
      <c r="F12" s="32"/>
      <c r="G12" s="10"/>
      <c r="H12" s="36" t="s">
        <v>13</v>
      </c>
    </row>
    <row r="13" spans="1:8" ht="32.25" customHeight="1" x14ac:dyDescent="0.25">
      <c r="A13" s="9"/>
      <c r="B13" s="9"/>
      <c r="C13" s="33"/>
      <c r="D13" s="34"/>
      <c r="E13" s="34"/>
      <c r="F13" s="35"/>
      <c r="G13" s="10"/>
      <c r="H13" s="37"/>
    </row>
    <row r="14" spans="1:8" ht="16.5" customHeight="1" x14ac:dyDescent="0.25">
      <c r="A14" s="9"/>
      <c r="B14" s="13"/>
      <c r="C14" s="14">
        <v>2023</v>
      </c>
      <c r="D14" s="14">
        <v>2024</v>
      </c>
      <c r="E14" s="14">
        <v>2025</v>
      </c>
      <c r="F14" s="14">
        <v>2026</v>
      </c>
      <c r="G14" s="10"/>
      <c r="H14" s="38"/>
    </row>
    <row r="15" spans="1:8" ht="16.5" customHeight="1" x14ac:dyDescent="0.25">
      <c r="A15" s="3" t="s">
        <v>7</v>
      </c>
      <c r="B15" s="15" t="s">
        <v>5</v>
      </c>
      <c r="C15" s="5">
        <f>C5*$H$15</f>
        <v>0</v>
      </c>
      <c r="D15" s="5">
        <f>D5*$H$15</f>
        <v>0</v>
      </c>
      <c r="E15" s="5">
        <f>E5*$H$15</f>
        <v>0</v>
      </c>
      <c r="F15" s="5">
        <f>F5*$H$15</f>
        <v>0</v>
      </c>
      <c r="G15" s="10"/>
      <c r="H15" s="16">
        <v>0</v>
      </c>
    </row>
    <row r="16" spans="1:8" ht="16.5" customHeight="1" x14ac:dyDescent="0.25">
      <c r="A16" s="3" t="s">
        <v>8</v>
      </c>
      <c r="B16" s="15" t="s">
        <v>10</v>
      </c>
      <c r="C16" s="5">
        <f>C6*$H$16</f>
        <v>2882014.5028522196</v>
      </c>
      <c r="D16" s="5">
        <f>D6*$H$16</f>
        <v>2690484.7073799595</v>
      </c>
      <c r="E16" s="5">
        <f>E6*$H$16</f>
        <v>2660220.0456410395</v>
      </c>
      <c r="F16" s="5">
        <f>F6*$H$16</f>
        <v>0</v>
      </c>
      <c r="G16" s="10"/>
      <c r="H16" s="16">
        <v>1.0613999999999999</v>
      </c>
    </row>
    <row r="17" spans="1:8" ht="16.5" customHeight="1" x14ac:dyDescent="0.25">
      <c r="A17" s="3" t="s">
        <v>12</v>
      </c>
      <c r="B17" s="15" t="s">
        <v>11</v>
      </c>
      <c r="C17" s="5">
        <f>C7*$H$17</f>
        <v>3760589.2116553173</v>
      </c>
      <c r="D17" s="5">
        <f>D7*$H$17</f>
        <v>3313096.9683118481</v>
      </c>
      <c r="E17" s="5">
        <f>E7*$H$17</f>
        <v>2901388.2191155492</v>
      </c>
      <c r="F17" s="5">
        <f>F7*$H$17</f>
        <v>3551072.7644000002</v>
      </c>
      <c r="G17" s="10"/>
      <c r="H17" s="16">
        <v>0.43540000000000001</v>
      </c>
    </row>
    <row r="18" spans="1:8" ht="16.5" customHeight="1" thickBot="1" x14ac:dyDescent="0.3">
      <c r="A18" s="3" t="s">
        <v>14</v>
      </c>
      <c r="B18" s="17" t="s">
        <v>9</v>
      </c>
      <c r="C18" s="6">
        <f>C8*$H$18</f>
        <v>0</v>
      </c>
      <c r="D18" s="6">
        <f>D8*$H$18</f>
        <v>0</v>
      </c>
      <c r="E18" s="6">
        <f>E8*$H$18</f>
        <v>0</v>
      </c>
      <c r="F18" s="6">
        <f>F8*$H$18</f>
        <v>160199.82999999999</v>
      </c>
      <c r="G18" s="10"/>
      <c r="H18" s="18">
        <v>0.437</v>
      </c>
    </row>
    <row r="19" spans="1:8" ht="16.5" thickTop="1" x14ac:dyDescent="0.25">
      <c r="A19" s="3" t="s">
        <v>15</v>
      </c>
      <c r="B19" s="26" t="s">
        <v>18</v>
      </c>
      <c r="C19" s="7">
        <f>SUM(C15:C18)</f>
        <v>6642603.714507537</v>
      </c>
      <c r="D19" s="7">
        <f>SUM(D15:D18)</f>
        <v>6003581.6756918076</v>
      </c>
      <c r="E19" s="7">
        <f>SUM(E15:E18)</f>
        <v>5561608.2647565883</v>
      </c>
      <c r="F19" s="7">
        <f>SUM(F15:F18)</f>
        <v>3711272.5944000003</v>
      </c>
      <c r="G19" s="10"/>
      <c r="H19" s="9"/>
    </row>
  </sheetData>
  <mergeCells count="3">
    <mergeCell ref="C1:F2"/>
    <mergeCell ref="C12:F13"/>
    <mergeCell ref="H12:H14"/>
  </mergeCells>
  <printOptions horizontalCentered="1"/>
  <pageMargins left="1" right="1" top="1" bottom="1" header="0.2" footer="0.2"/>
  <pageSetup orientation="landscape" r:id="rId1"/>
  <headerFooter scaleWithDoc="0">
    <oddFooter>&amp;L&amp;"Times New Roman,Regular"&amp;12Exhibit A&amp;R&amp;"Times New Roman,Regular"&amp;12Page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EB9CD0C6636641B39EEAB334604EE2" ma:contentTypeVersion="28" ma:contentTypeDescription="" ma:contentTypeScope="" ma:versionID="930b90270b4a5fac677f393c6913f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Petition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2022-10-31T07:00:00+00:00</OpenedDate>
    <SignificantOrder xmlns="dc463f71-b30c-4ab2-9473-d307f9d35888">false</SignificantOrder>
    <Date1 xmlns="dc463f71-b30c-4ab2-9473-d307f9d35888">2023-07-03T07:00:00+00:00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47C2F49-CE62-410D-A782-57903B93F907}"/>
</file>

<file path=customXml/itemProps2.xml><?xml version="1.0" encoding="utf-8"?>
<ds:datastoreItem xmlns:ds="http://schemas.openxmlformats.org/officeDocument/2006/customXml" ds:itemID="{E065EDC0-153D-4905-9AB0-7A5809281CC9}"/>
</file>

<file path=customXml/itemProps3.xml><?xml version="1.0" encoding="utf-8"?>
<ds:datastoreItem xmlns:ds="http://schemas.openxmlformats.org/officeDocument/2006/customXml" ds:itemID="{51057B56-6C65-4D98-B53A-320D64376045}"/>
</file>

<file path=customXml/itemProps4.xml><?xml version="1.0" encoding="utf-8"?>
<ds:datastoreItem xmlns:ds="http://schemas.openxmlformats.org/officeDocument/2006/customXml" ds:itemID="{FE1C2058-5C0A-43E1-8E5D-089495883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Page</vt:lpstr>
      <vt:lpstr>Exhibit A</vt:lpstr>
      <vt:lpstr>'Cover Page'!Print_Area</vt:lpstr>
      <vt:lpstr>'Exhibit A'!Print_Area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Kuzma Jason</dc:creator>
  <cp:lastModifiedBy>Kuzma Jason</cp:lastModifiedBy>
  <cp:lastPrinted>2023-06-30T23:06:53Z</cp:lastPrinted>
  <dcterms:created xsi:type="dcterms:W3CDTF">2023-06-29T22:02:25Z</dcterms:created>
  <dcterms:modified xsi:type="dcterms:W3CDTF">2023-06-30T23:07:15Z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0x0101006E56B4D1795A2E4DB2F0B01679ED314A0036EB9CD0C6636641B39EEAB334604EE2</vt:lpwstr>
  </property>
  <property fmtid="{D5CDD505-2E9C-101B-9397-08002B2CF9AE}" pid="3" name="_docset_NoMedatataSyncRequired">
    <vt:lpwstr>False</vt:lpwstr>
  </property>
</Properties>
</file>